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6B4C7A98-5B06-4F48-BC24-8A78049531E2}"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<sst xmlns="http://schemas.openxmlformats.org/spreadsheetml/2006/main" count="5560" uniqueCount="1122">
  <si>
    <t>175008</t>
  </si>
  <si>
    <t>175044</t>
  </si>
  <si>
    <t>175070</t>
  </si>
  <si>
    <t>175077</t>
  </si>
  <si>
    <t>175078</t>
  </si>
  <si>
    <t>175100</t>
  </si>
  <si>
    <t>175113</t>
  </si>
  <si>
    <t>175114</t>
  </si>
  <si>
    <t>175115</t>
  </si>
  <si>
    <t>175118</t>
  </si>
  <si>
    <t>175122</t>
  </si>
  <si>
    <t>175123</t>
  </si>
  <si>
    <t>175124</t>
  </si>
  <si>
    <t>175126</t>
  </si>
  <si>
    <t>175127</t>
  </si>
  <si>
    <t>175130</t>
  </si>
  <si>
    <t>175133</t>
  </si>
  <si>
    <t>175135</t>
  </si>
  <si>
    <t>175141</t>
  </si>
  <si>
    <t>175145</t>
  </si>
  <si>
    <t>175151</t>
  </si>
  <si>
    <t>175154</t>
  </si>
  <si>
    <t>175157</t>
  </si>
  <si>
    <t>175158</t>
  </si>
  <si>
    <t>175159</t>
  </si>
  <si>
    <t>175162</t>
  </si>
  <si>
    <t>175165</t>
  </si>
  <si>
    <t>175168</t>
  </si>
  <si>
    <t>175171</t>
  </si>
  <si>
    <t>175172</t>
  </si>
  <si>
    <t>175173</t>
  </si>
  <si>
    <t>175174</t>
  </si>
  <si>
    <t>175175</t>
  </si>
  <si>
    <t>175176</t>
  </si>
  <si>
    <t>175180</t>
  </si>
  <si>
    <t>175181</t>
  </si>
  <si>
    <t>175182</t>
  </si>
  <si>
    <t>175183</t>
  </si>
  <si>
    <t>175184</t>
  </si>
  <si>
    <t>175185</t>
  </si>
  <si>
    <t>175187</t>
  </si>
  <si>
    <t>175191</t>
  </si>
  <si>
    <t>175200</t>
  </si>
  <si>
    <t>175201</t>
  </si>
  <si>
    <t>175202</t>
  </si>
  <si>
    <t>175205</t>
  </si>
  <si>
    <t>175207</t>
  </si>
  <si>
    <t>175208</t>
  </si>
  <si>
    <t>175210</t>
  </si>
  <si>
    <t>175214</t>
  </si>
  <si>
    <t>175215</t>
  </si>
  <si>
    <t>175216</t>
  </si>
  <si>
    <t>175218</t>
  </si>
  <si>
    <t>175219</t>
  </si>
  <si>
    <t>175220</t>
  </si>
  <si>
    <t>175221</t>
  </si>
  <si>
    <t>175223</t>
  </si>
  <si>
    <t>175224</t>
  </si>
  <si>
    <t>175226</t>
  </si>
  <si>
    <t>175228</t>
  </si>
  <si>
    <t>175229</t>
  </si>
  <si>
    <t>175231</t>
  </si>
  <si>
    <t>175232</t>
  </si>
  <si>
    <t>175233</t>
  </si>
  <si>
    <t>175235</t>
  </si>
  <si>
    <t>175236</t>
  </si>
  <si>
    <t>175237</t>
  </si>
  <si>
    <t>175238</t>
  </si>
  <si>
    <t>175239</t>
  </si>
  <si>
    <t>175240</t>
  </si>
  <si>
    <t>175241</t>
  </si>
  <si>
    <t>175242</t>
  </si>
  <si>
    <t>175243</t>
  </si>
  <si>
    <t>175244</t>
  </si>
  <si>
    <t>175245</t>
  </si>
  <si>
    <t>175246</t>
  </si>
  <si>
    <t>175249</t>
  </si>
  <si>
    <t>175250</t>
  </si>
  <si>
    <t>175253</t>
  </si>
  <si>
    <t>175254</t>
  </si>
  <si>
    <t>175255</t>
  </si>
  <si>
    <t>175256</t>
  </si>
  <si>
    <t>175257</t>
  </si>
  <si>
    <t>175258</t>
  </si>
  <si>
    <t>175260</t>
  </si>
  <si>
    <t>175263</t>
  </si>
  <si>
    <t>175264</t>
  </si>
  <si>
    <t>175267</t>
  </si>
  <si>
    <t>175272</t>
  </si>
  <si>
    <t>175273</t>
  </si>
  <si>
    <t>175274</t>
  </si>
  <si>
    <t>175275</t>
  </si>
  <si>
    <t>175276</t>
  </si>
  <si>
    <t>175280</t>
  </si>
  <si>
    <t>175281</t>
  </si>
  <si>
    <t>175282</t>
  </si>
  <si>
    <t>175286</t>
  </si>
  <si>
    <t>175287</t>
  </si>
  <si>
    <t>175290</t>
  </si>
  <si>
    <t>175291</t>
  </si>
  <si>
    <t>175294</t>
  </si>
  <si>
    <t>175295</t>
  </si>
  <si>
    <t>175297</t>
  </si>
  <si>
    <t>175298</t>
  </si>
  <si>
    <t>175299</t>
  </si>
  <si>
    <t>175300</t>
  </si>
  <si>
    <t>175301</t>
  </si>
  <si>
    <t>175302</t>
  </si>
  <si>
    <t>175303</t>
  </si>
  <si>
    <t>175304</t>
  </si>
  <si>
    <t>175305</t>
  </si>
  <si>
    <t>175306</t>
  </si>
  <si>
    <t>175309</t>
  </si>
  <si>
    <t>175310</t>
  </si>
  <si>
    <t>175313</t>
  </si>
  <si>
    <t>175315</t>
  </si>
  <si>
    <t>175317</t>
  </si>
  <si>
    <t>175322</t>
  </si>
  <si>
    <t>175323</t>
  </si>
  <si>
    <t>175324</t>
  </si>
  <si>
    <t>175327</t>
  </si>
  <si>
    <t>175328</t>
  </si>
  <si>
    <t>175332</t>
  </si>
  <si>
    <t>175333</t>
  </si>
  <si>
    <t>175334</t>
  </si>
  <si>
    <t>175335</t>
  </si>
  <si>
    <t>175336</t>
  </si>
  <si>
    <t>175337</t>
  </si>
  <si>
    <t>175338</t>
  </si>
  <si>
    <t>175340</t>
  </si>
  <si>
    <t>175343</t>
  </si>
  <si>
    <t>175344</t>
  </si>
  <si>
    <t>175346</t>
  </si>
  <si>
    <t>175347</t>
  </si>
  <si>
    <t>175348</t>
  </si>
  <si>
    <t>175350</t>
  </si>
  <si>
    <t>175351</t>
  </si>
  <si>
    <t>175353</t>
  </si>
  <si>
    <t>175354</t>
  </si>
  <si>
    <t>175355</t>
  </si>
  <si>
    <t>175356</t>
  </si>
  <si>
    <t>175357</t>
  </si>
  <si>
    <t>175359</t>
  </si>
  <si>
    <t>175361</t>
  </si>
  <si>
    <t>175363</t>
  </si>
  <si>
    <t>175366</t>
  </si>
  <si>
    <t>175369</t>
  </si>
  <si>
    <t>175373</t>
  </si>
  <si>
    <t>175374</t>
  </si>
  <si>
    <t>175376</t>
  </si>
  <si>
    <t>175377</t>
  </si>
  <si>
    <t>175379</t>
  </si>
  <si>
    <t>175380</t>
  </si>
  <si>
    <t>175383</t>
  </si>
  <si>
    <t>175385</t>
  </si>
  <si>
    <t>175386</t>
  </si>
  <si>
    <t>175387</t>
  </si>
  <si>
    <t>175389</t>
  </si>
  <si>
    <t>175397</t>
  </si>
  <si>
    <t>175399</t>
  </si>
  <si>
    <t>175401</t>
  </si>
  <si>
    <t>175402</t>
  </si>
  <si>
    <t>175403</t>
  </si>
  <si>
    <t>175404</t>
  </si>
  <si>
    <t>175406</t>
  </si>
  <si>
    <t>175407</t>
  </si>
  <si>
    <t>175409</t>
  </si>
  <si>
    <t>175410</t>
  </si>
  <si>
    <t>175411</t>
  </si>
  <si>
    <t>175412</t>
  </si>
  <si>
    <t>175413</t>
  </si>
  <si>
    <t>175414</t>
  </si>
  <si>
    <t>175415</t>
  </si>
  <si>
    <t>175417</t>
  </si>
  <si>
    <t>175418</t>
  </si>
  <si>
    <t>175419</t>
  </si>
  <si>
    <t>175420</t>
  </si>
  <si>
    <t>175422</t>
  </si>
  <si>
    <t>175423</t>
  </si>
  <si>
    <t>175424</t>
  </si>
  <si>
    <t>175425</t>
  </si>
  <si>
    <t>175426</t>
  </si>
  <si>
    <t>175433</t>
  </si>
  <si>
    <t>175434</t>
  </si>
  <si>
    <t>175435</t>
  </si>
  <si>
    <t>175437</t>
  </si>
  <si>
    <t>175439</t>
  </si>
  <si>
    <t>175440</t>
  </si>
  <si>
    <t>175441</t>
  </si>
  <si>
    <t>175444</t>
  </si>
  <si>
    <t>175445</t>
  </si>
  <si>
    <t>175446</t>
  </si>
  <si>
    <t>175448</t>
  </si>
  <si>
    <t>175450</t>
  </si>
  <si>
    <t>175451</t>
  </si>
  <si>
    <t>175452</t>
  </si>
  <si>
    <t>175454</t>
  </si>
  <si>
    <t>175455</t>
  </si>
  <si>
    <t>175456</t>
  </si>
  <si>
    <t>175457</t>
  </si>
  <si>
    <t>175459</t>
  </si>
  <si>
    <t>175463</t>
  </si>
  <si>
    <t>175464</t>
  </si>
  <si>
    <t>175465</t>
  </si>
  <si>
    <t>175466</t>
  </si>
  <si>
    <t>175467</t>
  </si>
  <si>
    <t>175468</t>
  </si>
  <si>
    <t>175470</t>
  </si>
  <si>
    <t>175471</t>
  </si>
  <si>
    <t>175472</t>
  </si>
  <si>
    <t>175473</t>
  </si>
  <si>
    <t>175474</t>
  </si>
  <si>
    <t>175475</t>
  </si>
  <si>
    <t>175477</t>
  </si>
  <si>
    <t>175478</t>
  </si>
  <si>
    <t>175480</t>
  </si>
  <si>
    <t>175481</t>
  </si>
  <si>
    <t>175484</t>
  </si>
  <si>
    <t>175487</t>
  </si>
  <si>
    <t>175488</t>
  </si>
  <si>
    <t>175489</t>
  </si>
  <si>
    <t>175490</t>
  </si>
  <si>
    <t>175491</t>
  </si>
  <si>
    <t>175492</t>
  </si>
  <si>
    <t>175494</t>
  </si>
  <si>
    <t>175497</t>
  </si>
  <si>
    <t>175498</t>
  </si>
  <si>
    <t>175499</t>
  </si>
  <si>
    <t>175500</t>
  </si>
  <si>
    <t>175501</t>
  </si>
  <si>
    <t>175502</t>
  </si>
  <si>
    <t>175503</t>
  </si>
  <si>
    <t>175504</t>
  </si>
  <si>
    <t>175505</t>
  </si>
  <si>
    <t>175506</t>
  </si>
  <si>
    <t>175507</t>
  </si>
  <si>
    <t>175508</t>
  </si>
  <si>
    <t>175509</t>
  </si>
  <si>
    <t>175511</t>
  </si>
  <si>
    <t>175513</t>
  </si>
  <si>
    <t>175514</t>
  </si>
  <si>
    <t>175516</t>
  </si>
  <si>
    <t>175517</t>
  </si>
  <si>
    <t>175520</t>
  </si>
  <si>
    <t>175521</t>
  </si>
  <si>
    <t>175522</t>
  </si>
  <si>
    <t>175525</t>
  </si>
  <si>
    <t>175526</t>
  </si>
  <si>
    <t>175528</t>
  </si>
  <si>
    <t>175529</t>
  </si>
  <si>
    <t>175530</t>
  </si>
  <si>
    <t>175531</t>
  </si>
  <si>
    <t>175532</t>
  </si>
  <si>
    <t>175533</t>
  </si>
  <si>
    <t>175534</t>
  </si>
  <si>
    <t>175536</t>
  </si>
  <si>
    <t>175539</t>
  </si>
  <si>
    <t>175540</t>
  </si>
  <si>
    <t>175541</t>
  </si>
  <si>
    <t>175542</t>
  </si>
  <si>
    <t>175543</t>
  </si>
  <si>
    <t>175544</t>
  </si>
  <si>
    <t>175545</t>
  </si>
  <si>
    <t>175546</t>
  </si>
  <si>
    <t>175547</t>
  </si>
  <si>
    <t>175548</t>
  </si>
  <si>
    <t>175549</t>
  </si>
  <si>
    <t>175550</t>
  </si>
  <si>
    <t>175551</t>
  </si>
  <si>
    <t>175552</t>
  </si>
  <si>
    <t>175553</t>
  </si>
  <si>
    <t>175554</t>
  </si>
  <si>
    <t>175555</t>
  </si>
  <si>
    <t>175557</t>
  </si>
  <si>
    <t>175558</t>
  </si>
  <si>
    <t>175559</t>
  </si>
  <si>
    <t>175560</t>
  </si>
  <si>
    <t>175561</t>
  </si>
  <si>
    <t>175562</t>
  </si>
  <si>
    <t>175563</t>
  </si>
  <si>
    <t>175564</t>
  </si>
  <si>
    <t>175565</t>
  </si>
  <si>
    <t>175566</t>
  </si>
  <si>
    <t>175567</t>
  </si>
  <si>
    <t>17A020</t>
  </si>
  <si>
    <t>17A029</t>
  </si>
  <si>
    <t>17E011</t>
  </si>
  <si>
    <t>17E026</t>
  </si>
  <si>
    <t>17E034</t>
  </si>
  <si>
    <t>17E038</t>
  </si>
  <si>
    <t>17E071</t>
  </si>
  <si>
    <t>17E183</t>
  </si>
  <si>
    <t>17E197</t>
  </si>
  <si>
    <t>17E242</t>
  </si>
  <si>
    <t>17E256</t>
  </si>
  <si>
    <t>17E356</t>
  </si>
  <si>
    <t>17E424</t>
  </si>
  <si>
    <t>17E445</t>
  </si>
  <si>
    <t>17E451</t>
  </si>
  <si>
    <t>17E470</t>
  </si>
  <si>
    <t>17E473</t>
  </si>
  <si>
    <t>17E488</t>
  </si>
  <si>
    <t>17E528</t>
  </si>
  <si>
    <t>17E531</t>
  </si>
  <si>
    <t>17E534</t>
  </si>
  <si>
    <t>17E546</t>
  </si>
  <si>
    <t>17E577</t>
  </si>
  <si>
    <t>17E580</t>
  </si>
  <si>
    <t>17E585</t>
  </si>
  <si>
    <t>17E589</t>
  </si>
  <si>
    <t>17E591</t>
  </si>
  <si>
    <t>17E597</t>
  </si>
  <si>
    <t>17E625</t>
  </si>
  <si>
    <t>17E630</t>
  </si>
  <si>
    <t>17E637</t>
  </si>
  <si>
    <t>17E658</t>
  </si>
  <si>
    <t>HERITAGE HEALTH CARE CENTER</t>
  </si>
  <si>
    <t>BETHESDA HOME</t>
  </si>
  <si>
    <t>PARKVIEW CARE CENTER</t>
  </si>
  <si>
    <t>BETHEL HEALTH CARE CENTER</t>
  </si>
  <si>
    <t>COUNTRYSIDE HEALTH CENTER</t>
  </si>
  <si>
    <t>APOSTOLIC CHRISTIAN HOME</t>
  </si>
  <si>
    <t>MARQUETTE</t>
  </si>
  <si>
    <t>PLEASANT VIEW HOME</t>
  </si>
  <si>
    <t>MEDICALODGES WICHITA</t>
  </si>
  <si>
    <t>BREWSTER HEALTH CENTER</t>
  </si>
  <si>
    <t>MEDICALODGES PITTSBURG</t>
  </si>
  <si>
    <t>LIFE CARE CENTER OF OSAWATOMIE</t>
  </si>
  <si>
    <t>LEGACY AT COLLEGE HILL</t>
  </si>
  <si>
    <t>VIA CHRISTI VILLAGE MANHATTAN, INC</t>
  </si>
  <si>
    <t>LEGACY ON 10TH AVENUE</t>
  </si>
  <si>
    <t>DIVERSICARE OF HUTCHINSON</t>
  </si>
  <si>
    <t>VILLA ST FRANCIS CATHOLIC CARE CENTER INC</t>
  </si>
  <si>
    <t>KANSAS MASONIC HOME</t>
  </si>
  <si>
    <t>DELMAR GARDENS OF LENEXA</t>
  </si>
  <si>
    <t>MERRIAM GARDENS HEALTHCARE &amp; REHABILITATION</t>
  </si>
  <si>
    <t>LAKEPOINT EL DORADO, LLC</t>
  </si>
  <si>
    <t>VALLEY VIEW SENIOR LIFE</t>
  </si>
  <si>
    <t>LEGACY AT SALINA</t>
  </si>
  <si>
    <t>MEADOWBROOK REHABILITATION HOSPITAL</t>
  </si>
  <si>
    <t>DIVERSICARE OF HAYSVILLE</t>
  </si>
  <si>
    <t>MEDICALODGES POST ACUTE CARE CENTER</t>
  </si>
  <si>
    <t>MEDICALODGES ATCHISON</t>
  </si>
  <si>
    <t>BROOKSIDE RETIREMENT COMMUNITY</t>
  </si>
  <si>
    <t>LAWRENCE MEMORIAL HOSPITAL SNF</t>
  </si>
  <si>
    <t>LEXINGTON PARK NURSING &amp; POST ACUTE CENTER</t>
  </si>
  <si>
    <t>LIFE CARE CENTER OF ANDOVER</t>
  </si>
  <si>
    <t>GARDEN TERRACE AT OVERLAND PARK</t>
  </si>
  <si>
    <t>PROVIDENCE PLACE LTCU</t>
  </si>
  <si>
    <t>MEDICALODGES LEAVENWORTH</t>
  </si>
  <si>
    <t>ROLLING HILLS HEALTH CENTER</t>
  </si>
  <si>
    <t>WICHITA CENTER FOR REHABILITATION &amp; HEALTHCARE</t>
  </si>
  <si>
    <t>MCCRITE PLAZA HEALTH CENTER</t>
  </si>
  <si>
    <t>TOPEKA CENTER FOR REHABILITATION AND HEALTHCARE</t>
  </si>
  <si>
    <t>HOLIDAY RESORT</t>
  </si>
  <si>
    <t>MEADOWLARK HILLS</t>
  </si>
  <si>
    <t>GARDEN VALLEY RETIREMENT VILLAGE</t>
  </si>
  <si>
    <t>INFINITY PARK POST-ACUTE AND REHABILITATION CENTER</t>
  </si>
  <si>
    <t>OVERLAND PARK CENTER FOR REHABILITATION AND HEALTH</t>
  </si>
  <si>
    <t>LARKSFIELD PLACE</t>
  </si>
  <si>
    <t>DELMAR GARDENS OF OVERLAND PARK</t>
  </si>
  <si>
    <t>VILLA ST JOSEPH</t>
  </si>
  <si>
    <t>PINNACLE PARK NURSING &amp; REHAB CENTER</t>
  </si>
  <si>
    <t>SMOKY HILL REHABILITATION CENTER</t>
  </si>
  <si>
    <t>ADVENTHEALTH CARE CENTER OVERLAND PARK</t>
  </si>
  <si>
    <t>STONEYBROOK RETIREMENT COMMUNITY</t>
  </si>
  <si>
    <t>KENWOOD VIEW HEALTHCARE AND REHABILITATION CENTER</t>
  </si>
  <si>
    <t>DOWNS CARE AND REHAB</t>
  </si>
  <si>
    <t>COLBY OPERATOR, LLC</t>
  </si>
  <si>
    <t>WILSON CARE AND REHAB</t>
  </si>
  <si>
    <t>SUNPORCH OF DODGE CITY</t>
  </si>
  <si>
    <t>PITTSBURG CARE AND REHAB</t>
  </si>
  <si>
    <t>GOOD SAMARITAN SOCIETY - PARSONS</t>
  </si>
  <si>
    <t>DIVERSICARE OF CHANUTE</t>
  </si>
  <si>
    <t>LEGEND HEALTHCARE</t>
  </si>
  <si>
    <t>WATHENA HEALTHCARE &amp; REHABILITATION CENTER</t>
  </si>
  <si>
    <t>WESTVIEW OF DERBY</t>
  </si>
  <si>
    <t>KAW RIVER CARE AND REHAB</t>
  </si>
  <si>
    <t>ONAGA OPERATOR, LLC</t>
  </si>
  <si>
    <t>ADVENA LIVING AT FOUNTAINVIEW</t>
  </si>
  <si>
    <t>CHASE COUNTY CARE AND REHAB</t>
  </si>
  <si>
    <t>MORAN MANOR</t>
  </si>
  <si>
    <t>WINDSOR PLACE AT IOLA LLC</t>
  </si>
  <si>
    <t>LANSING CARE AND REHAB</t>
  </si>
  <si>
    <t>PARKWAY OPERATOR LLC</t>
  </si>
  <si>
    <t>GOOD SAMARITAN SOCIETY - ELLSWORTH VILLAGE</t>
  </si>
  <si>
    <t>PLEASANT VALLEY MANOR</t>
  </si>
  <si>
    <t>GALENA NURSING &amp; REHAB CENTER</t>
  </si>
  <si>
    <t>DIVERSICARE OF LARNED</t>
  </si>
  <si>
    <t>HUTCHINSON OPERATOR, LLC</t>
  </si>
  <si>
    <t>MEDICALODGES COFFEYVILLE</t>
  </si>
  <si>
    <t>LOUISBURG HEALTHCARE &amp; REHAB CENTER</t>
  </si>
  <si>
    <t>DIVERSICARE OF COUNCIL GROVE</t>
  </si>
  <si>
    <t>KPC PROMISE SKILLED NURSING FACILITY OF OVERLAND</t>
  </si>
  <si>
    <t>SABETHA MANOR</t>
  </si>
  <si>
    <t>LAKEVIEW VILLAGE</t>
  </si>
  <si>
    <t>MEDICALODGES GARDNER</t>
  </si>
  <si>
    <t>MEMORIAL HOSPITAL LTCU (VILLAGE MANOR)</t>
  </si>
  <si>
    <t>EDWARDSVILLE CARE AND REHAB</t>
  </si>
  <si>
    <t>BELLEVILLE HEALTHCARE AND REHABILITATION CENTER</t>
  </si>
  <si>
    <t>WELLSVILLE MANOR</t>
  </si>
  <si>
    <t>ROLLING HILLS HEALTH AND REHAB</t>
  </si>
  <si>
    <t>DIVERSICARE OF SEDGWICK</t>
  </si>
  <si>
    <t>PLAZA WEST HEALTHCARE AND REHAB</t>
  </si>
  <si>
    <t>OSAGE NURSING &amp; REHABILITATION CENTER</t>
  </si>
  <si>
    <t>SHARON LANE HEALTH SERVICES</t>
  </si>
  <si>
    <t>MEDICALODGES FORT SCOTT</t>
  </si>
  <si>
    <t>GOOD SAMARITAN SOCIETY - HUTCHINSON VILLAGE</t>
  </si>
  <si>
    <t>GOOD SAMARITAN SOCIETY - OLATHE</t>
  </si>
  <si>
    <t>MEDICALODGES COLUMBUS</t>
  </si>
  <si>
    <t>SHAWNEE GARDENS HEALTHCARE &amp; REHAB CENTER</t>
  </si>
  <si>
    <t>WAKEFIELD CARE AND REHAB</t>
  </si>
  <si>
    <t>LINCOLN CARE AND REHAB</t>
  </si>
  <si>
    <t>MERIDIAN REHABILITATION AND HEALTH CARE CENTER</t>
  </si>
  <si>
    <t>MEDICALODGES KINSLEY</t>
  </si>
  <si>
    <t>NORTH POINT SKILLED NURSING CENTER</t>
  </si>
  <si>
    <t>FLINT HILLS CARE AND REHABILITATION CENTER</t>
  </si>
  <si>
    <t>LIFE CARE CENTER OF KANSAS CITY</t>
  </si>
  <si>
    <t>MINNEAPOLIS HEALTHCARE AND REHABILITATION CENTER</t>
  </si>
  <si>
    <t>WHEATLAND NURSING &amp; REHABILITATION CENTER</t>
  </si>
  <si>
    <t>EUREKA NURSING CENTER</t>
  </si>
  <si>
    <t>WINDSOR PLACE LLC</t>
  </si>
  <si>
    <t>AZRIA HEALTH GREAT BEND</t>
  </si>
  <si>
    <t>MEDICALODGES GODDARD</t>
  </si>
  <si>
    <t>SMITH CENTER HEALTH AND REHAB</t>
  </si>
  <si>
    <t>TOPEKA PRESBYTERIAN MANOR</t>
  </si>
  <si>
    <t>RIVERBEND POST ACUTE REHABILITATION</t>
  </si>
  <si>
    <t>STERLING VILLAGE</t>
  </si>
  <si>
    <t>SALINA PRESBYTERIAN MANOR</t>
  </si>
  <si>
    <t>WICHITA PRESBYTERIAN MANOR</t>
  </si>
  <si>
    <t>NEWTON PRESBYTERIAN MANOR</t>
  </si>
  <si>
    <t>PARSONS PRESBYTERIAN MANOR</t>
  </si>
  <si>
    <t>EMPORIA PRESBYTERIAN MANOR</t>
  </si>
  <si>
    <t>LAWRENCE PRESBYTERIAN MANOR</t>
  </si>
  <si>
    <t>MANOR OF THE PLAINS</t>
  </si>
  <si>
    <t>ARKANSAS CITY PRESBYTERIAN MANOR</t>
  </si>
  <si>
    <t>CLAY CENTER PRESBYTERIAN MANOR</t>
  </si>
  <si>
    <t>MEDICALODGES ARKANSAS CITY</t>
  </si>
  <si>
    <t>PRATT HEALTH AND REHAB</t>
  </si>
  <si>
    <t>NEODESHA CARE AND REHAB</t>
  </si>
  <si>
    <t>GOOD SAMARITAN SOCIETY - HAYS</t>
  </si>
  <si>
    <t>ANEW HEALTHCARE</t>
  </si>
  <si>
    <t>EL DORADO CARE AND REHAB</t>
  </si>
  <si>
    <t>WINFIELD SENIOR LIVING COMMUNITY</t>
  </si>
  <si>
    <t>GOOD SAMARITAN SOCIETY - ELLIS</t>
  </si>
  <si>
    <t>ROCK CREEK OF OTTAWA</t>
  </si>
  <si>
    <t>HERITAGE GARDENS HEALTH AND REHABILITATION CENTER</t>
  </si>
  <si>
    <t>GOOD SAMARITAN SOCIETY - LIBERAL</t>
  </si>
  <si>
    <t>ADVENA LIVING OF CHERRYVALE</t>
  </si>
  <si>
    <t>GOOD SAMARITAN SOCIETY - LYONS</t>
  </si>
  <si>
    <t>BOTKIN CARE AND REHAB</t>
  </si>
  <si>
    <t>BALDWIN HEALTHCARE &amp; REHAB CENTER, LLC</t>
  </si>
  <si>
    <t>THE GARDENS AT ALDERSGATE</t>
  </si>
  <si>
    <t>CLARIDGE COURT</t>
  </si>
  <si>
    <t>SANDPIPER HEALTHCARE &amp; REHABILITATION CENTER</t>
  </si>
  <si>
    <t>ALMA MANOR</t>
  </si>
  <si>
    <t>CHEYENNE COUNTY VILLAGE INC</t>
  </si>
  <si>
    <t>HILLTOP LODGE HEALTH AND REHABILITATION CENTER</t>
  </si>
  <si>
    <t>CAMBRIDGE PLACE</t>
  </si>
  <si>
    <t>MEDICALODGES CLAY CENTER</t>
  </si>
  <si>
    <t>ARMA OPERATOR, LLC</t>
  </si>
  <si>
    <t>AZRIA HEALTH WOODHAVEN</t>
  </si>
  <si>
    <t>EVERGREEN COMMUNITY OF JOHNSON COUNTY</t>
  </si>
  <si>
    <t>GOOD SAMARITAN SOCIETY - DECATUR COUNTY</t>
  </si>
  <si>
    <t>WELLINGTON HEALTH AND REHAB</t>
  </si>
  <si>
    <t>GOOD SAMARITAN SOCIETY - VALLEY VISTA</t>
  </si>
  <si>
    <t>TOPSIDE MANOR INC</t>
  </si>
  <si>
    <t>MEDICALODGES FRONTENAC</t>
  </si>
  <si>
    <t>GOOD SAMARITAN SOCIETY - ATWOOD</t>
  </si>
  <si>
    <t>LOCUST GROVE VILLAGE</t>
  </si>
  <si>
    <t>LIFE CARE CENTER OF BURLINGTON</t>
  </si>
  <si>
    <t>EASTRIDGE</t>
  </si>
  <si>
    <t>TRINITY MANOR</t>
  </si>
  <si>
    <t>MENNONITE FRIENDSHIP COMMUNITIES INC</t>
  </si>
  <si>
    <t>THE CEDARS</t>
  </si>
  <si>
    <t>WESLEY TOWERS INC</t>
  </si>
  <si>
    <t>PARAMOUNT COMMUNITY LIVING AND REHAB INC</t>
  </si>
  <si>
    <t>SCHOWALTER VILLA</t>
  </si>
  <si>
    <t>PARKSIDE HOMES</t>
  </si>
  <si>
    <t>YATES OPERATOR, LLC</t>
  </si>
  <si>
    <t>ROSSVILLE HEALTHCARE &amp; REHAB CENTER</t>
  </si>
  <si>
    <t>CHENEY GOLDEN AGE HOME</t>
  </si>
  <si>
    <t>BONNER SPRINGS NURSING &amp; REHAB CENTER</t>
  </si>
  <si>
    <t>BUHLER SUNSHINE HOME</t>
  </si>
  <si>
    <t>LIFE CARE CENTER OF WICHITA</t>
  </si>
  <si>
    <t>CATHOLIC CARE CENTER, INC</t>
  </si>
  <si>
    <t>ANEW HEALTHCARE EASTON</t>
  </si>
  <si>
    <t>HIGHLAND HEALTHCARE &amp; REHABILITATION CENTER</t>
  </si>
  <si>
    <t>MEDICALODGES PAOLA</t>
  </si>
  <si>
    <t>PINE VILLAGE</t>
  </si>
  <si>
    <t>ELMHAVEN EAST</t>
  </si>
  <si>
    <t>FRANKFORT COMMUNITY CARE HOME</t>
  </si>
  <si>
    <t>PROVIDENCE LIVING CENTER</t>
  </si>
  <si>
    <t>LINCOLN PARK MANOR INC</t>
  </si>
  <si>
    <t>MOUNT JOSEPH SENIOR VILLAGE LLC</t>
  </si>
  <si>
    <t>SUNSET HOME INC</t>
  </si>
  <si>
    <t>HOLIDAY RESORT OF SALINA</t>
  </si>
  <si>
    <t>LAKEPOINT AUGUSTA, LLC</t>
  </si>
  <si>
    <t>SPRING HILL CARE AND REHAB</t>
  </si>
  <si>
    <t>CRESTVIEW NURSING &amp; RESIDENTIAL LIVING</t>
  </si>
  <si>
    <t>PARKVIEW HEIGHTS</t>
  </si>
  <si>
    <t>OSWEGO OPERATOR, LLC</t>
  </si>
  <si>
    <t>MEDICALODGES JACKSON COUNTY</t>
  </si>
  <si>
    <t>MCPHERSON OPERATOR, LLC</t>
  </si>
  <si>
    <t>LIFE CARE CENTER OF SENECA</t>
  </si>
  <si>
    <t>MEDICALODGES GIRARD</t>
  </si>
  <si>
    <t>VILLAGE SHALOM INC</t>
  </si>
  <si>
    <t>RICHMOND HEALTHCARE &amp; REHAB CENTER</t>
  </si>
  <si>
    <t>PIONEER RIDGE RETIREMENT COMMUNITY</t>
  </si>
  <si>
    <t>HALSTEAD HEALTH AND REHABILITATION CENTER</t>
  </si>
  <si>
    <t>ABERDEEN VILLAGE</t>
  </si>
  <si>
    <t>ML-OP OXFORD, LLC</t>
  </si>
  <si>
    <t>WHEAT STATE MANOR</t>
  </si>
  <si>
    <t>ORCHARD GARDENS</t>
  </si>
  <si>
    <t>CLEARWATER NURSING &amp; REHABILITATION CENTER</t>
  </si>
  <si>
    <t>ESKRIDGE CARE AND REHAB</t>
  </si>
  <si>
    <t>VILLA MARIA</t>
  </si>
  <si>
    <t>PEABODY HEALTH AND REHAB</t>
  </si>
  <si>
    <t>WHEATRIDGE PARK CARE CENTER</t>
  </si>
  <si>
    <t>TANGLEWOOD NURSING &amp; REHABILITATION</t>
  </si>
  <si>
    <t>MEDICALODGES INDEPENDENCE</t>
  </si>
  <si>
    <t>VIA CHRISTI VILLAGE PITTSBURG INC</t>
  </si>
  <si>
    <t>LAKEPOINT WICHITA, LLC</t>
  </si>
  <si>
    <t>KANSAS CHRISTIAN HOME</t>
  </si>
  <si>
    <t>PRAIRIE MISSION RETIREMENT VILLAGE</t>
  </si>
  <si>
    <t>QUAKER HILL MANOR</t>
  </si>
  <si>
    <t>WESTY COMMUNITY CARE HOME</t>
  </si>
  <si>
    <t>HILLSIDE VILLAGE OF DE SOTO</t>
  </si>
  <si>
    <t>THE NICOL HOME</t>
  </si>
  <si>
    <t>CHAPMAN VALLEY MANOR</t>
  </si>
  <si>
    <t>ENTERPRISE ESTATES NURSING CENTER</t>
  </si>
  <si>
    <t>LEONARDVILLE NURSING HOME</t>
  </si>
  <si>
    <t>BROOKDALE ROSEHILL</t>
  </si>
  <si>
    <t>LOGAN MANOR COMMUNITY HEALTH SERVICES</t>
  </si>
  <si>
    <t>MOUNT HOPE NURSING CENTER</t>
  </si>
  <si>
    <t>SALEM HOME</t>
  </si>
  <si>
    <t>HOMESTEAD HEALTH CENTER</t>
  </si>
  <si>
    <t>WINFIELD REST HAVEN II, LLC</t>
  </si>
  <si>
    <t>PRAIRIE SUNSET HOME INC</t>
  </si>
  <si>
    <t>LEGACY AT HERINGTON</t>
  </si>
  <si>
    <t>HOEGER HOUSE</t>
  </si>
  <si>
    <t>PARK VILLA</t>
  </si>
  <si>
    <t>LINN COMMUNITY NURSING HOME</t>
  </si>
  <si>
    <t>RIVERVIEW ESTATES</t>
  </si>
  <si>
    <t>VIA CHRISTI VILLAGE - HAYS INC</t>
  </si>
  <si>
    <t>BRIGHTON GARDENS OF PRAIRIE VILLAGE</t>
  </si>
  <si>
    <t>HILL TOP HOUSE</t>
  </si>
  <si>
    <t>FAMILY HEALTH &amp; REHABILITATION CENTER</t>
  </si>
  <si>
    <t>MEDICALODGES EUDORA</t>
  </si>
  <si>
    <t>THE PLAZA HEALTH SERVICES AT SANTA MARTA</t>
  </si>
  <si>
    <t>SPRING VIEW MANOR HEALTHCARE AND REHABILITATION</t>
  </si>
  <si>
    <t>MITCHELL COUNTY HOSPITAL HEALTH SYSTEMS LTCU</t>
  </si>
  <si>
    <t>ANDBE HOME, INC</t>
  </si>
  <si>
    <t>BETHANY HOME ASSOCIATION</t>
  </si>
  <si>
    <t>MAPLE HEIGHTS NURSING &amp; REHABILITATIVE CENTER</t>
  </si>
  <si>
    <t>SANDSTONE HEIGHTS</t>
  </si>
  <si>
    <t>MONTGOMERY PLACE NURSING CENTER</t>
  </si>
  <si>
    <t>KANSAS SOLDIERS HOME</t>
  </si>
  <si>
    <t>DERBY HEALTH &amp; REHABILITATION, LLC</t>
  </si>
  <si>
    <t>KANSAS VETERANS HOME</t>
  </si>
  <si>
    <t>BROOKDALE OVERLAND PARK</t>
  </si>
  <si>
    <t>VICTORIA FALLS</t>
  </si>
  <si>
    <t>THE WHEATLANDS HEALTH CARE CENTER</t>
  </si>
  <si>
    <t>MEDICALODGES GREAT BEND</t>
  </si>
  <si>
    <t>PARK LANE NURSING HOME</t>
  </si>
  <si>
    <t>FOWLER RESIDENTIAL CARE</t>
  </si>
  <si>
    <t>BETHEL HOME</t>
  </si>
  <si>
    <t>LEISURE HOMESTEAD AT ST JOHN</t>
  </si>
  <si>
    <t>LEISURE HOMESTEAD AT STAFFORD</t>
  </si>
  <si>
    <t>ATCHISON SENIOR VILLAGE</t>
  </si>
  <si>
    <t>AVITA HEALTH AND REHAB AT REEDS COVE</t>
  </si>
  <si>
    <t>TWIN OAKS HEALTH AND REHAB</t>
  </si>
  <si>
    <t>CARITAS CENTER, INC</t>
  </si>
  <si>
    <t>WESTCHESTER VILLAGE OF LENEXA</t>
  </si>
  <si>
    <t>VIA CHRISTI VILLAGE RIDGE</t>
  </si>
  <si>
    <t>NOTTINGHAM HEALTH AND REHABILITATION</t>
  </si>
  <si>
    <t>TALLGRASS CREEK, INC</t>
  </si>
  <si>
    <t>ADVANCED HEALTH CARE OF OVERLAND PARK</t>
  </si>
  <si>
    <t>VIA CHRISTI VILLAGE MCLEAN, INC</t>
  </si>
  <si>
    <t>IGNITE MEDICAL RESORT A PTR OF THE UNIV OF KANSAS</t>
  </si>
  <si>
    <t>HILLTOP MANOR NURSING CENTER</t>
  </si>
  <si>
    <t>MISSION VILLAGE LIVING CENTER, INC</t>
  </si>
  <si>
    <t>BRIGHTON PLACE WEST</t>
  </si>
  <si>
    <t>THE HEALTHCARE RESORT OF KANSAS CITY</t>
  </si>
  <si>
    <t>STRATFORD COMMONS REHAB &amp; HEALTH CARE CENTER</t>
  </si>
  <si>
    <t>SHAWNEE POST ACUTE REHABILITATION CENTER</t>
  </si>
  <si>
    <t>THE HEALTHCARE RESORT OF OLATHE</t>
  </si>
  <si>
    <t>MORTON COUNTY SENIOR LIVING COMMUNITY</t>
  </si>
  <si>
    <t>MOUNDRIDGE MANOR</t>
  </si>
  <si>
    <t>CITIZENS MEDICAL CENTER LTCU</t>
  </si>
  <si>
    <t>THE HEALTHCARE RESORT OF TOPEKA</t>
  </si>
  <si>
    <t>AZRIA HEALTH OLATHE</t>
  </si>
  <si>
    <t>THE HEALTHCARE RESORT OF LEAWOOD - IRON HORSE HLTH</t>
  </si>
  <si>
    <t>WESTERN PRAIRIE SENIOR LIVING LLC</t>
  </si>
  <si>
    <t>COLONIAL VILLAGE</t>
  </si>
  <si>
    <t>MOUNT ST MARY</t>
  </si>
  <si>
    <t>RANCH HOUSE SENIOR LIVING LLC</t>
  </si>
  <si>
    <t>AZRIA HEALTH WICHITA</t>
  </si>
  <si>
    <t>CENTER AT WATERFRONT LLC</t>
  </si>
  <si>
    <t>SUNPORCH OF SMITH COUNTY</t>
  </si>
  <si>
    <t>GRAND PLAINS SKILLED NURSING BY AMERICARE</t>
  </si>
  <si>
    <t>LOGAN COUNTY SENIOR LIVING INC</t>
  </si>
  <si>
    <t>TREGO CO-LEMKE MEMORIAL HOSPITAL LTCU</t>
  </si>
  <si>
    <t>ST LUKE LIVING CENTER</t>
  </si>
  <si>
    <t>WICHITA COUNTY HEALTH CENTER LTCU</t>
  </si>
  <si>
    <t>MEADE DISTRICT HOSP LTCU DBA LONE TREE RETIREMENT</t>
  </si>
  <si>
    <t>PROTECTION VALLEY MANOR</t>
  </si>
  <si>
    <t>HAVILAND OPERATOR, LLC</t>
  </si>
  <si>
    <t>GREELEY COUNTY HOSPITAL LTCU</t>
  </si>
  <si>
    <t>GOVE COUNTY MEDICAL CENTER LTCU</t>
  </si>
  <si>
    <t>ROOKS CO SENIOR SERVICES INC DBA REDBUD VILLAGE</t>
  </si>
  <si>
    <t>COMMUNITY HOSPITAL ONAGA LTCU</t>
  </si>
  <si>
    <t>BRIGHTON PLACE NORTH</t>
  </si>
  <si>
    <t>SATANTA DISTRICT HOSPITAL LTCU</t>
  </si>
  <si>
    <t>SHERIDAN COUNTY HOSPITAL LTCU</t>
  </si>
  <si>
    <t>STANTON COUNTY HEALTH CARE FACILITY LTCU</t>
  </si>
  <si>
    <t>DAWSON PLACE</t>
  </si>
  <si>
    <t>MINNEOLA DISTRICT HOSPITAL LTCU</t>
  </si>
  <si>
    <t>COFFEY COUNTY HOSPITAL LTCU</t>
  </si>
  <si>
    <t>THE SHEPHERD'S CENTER</t>
  </si>
  <si>
    <t>KEARNY COUNTY HOSPITAL LTCU</t>
  </si>
  <si>
    <t>ATTICA LONG TERM CARE FACILITY</t>
  </si>
  <si>
    <t>STEVENS COUNTY HOSPITAL LTCU DBA PIONEER MANOR</t>
  </si>
  <si>
    <t>ANDERSON COUNTY HOSPITAL LTCU</t>
  </si>
  <si>
    <t>PIONEER LODGE</t>
  </si>
  <si>
    <t>DOOLEY CENTER</t>
  </si>
  <si>
    <t>CUMBERNAULD VILLAGE</t>
  </si>
  <si>
    <t>VALLEY HEALTH CARE CENTER</t>
  </si>
  <si>
    <t>KIOWA HOSPITAL DISTRICT MANOR</t>
  </si>
  <si>
    <t>NESS COUNTY HOSPITAL LTCU DBA CEDAR VILLAGE</t>
  </si>
  <si>
    <t>ANTHONY COMMUNITY CARE CENTER</t>
  </si>
  <si>
    <t>SOLOMON VALLEY MANOR</t>
  </si>
  <si>
    <t>PHILLIPS COUNTY RETIREMENT CENTER</t>
  </si>
  <si>
    <t>MARION</t>
  </si>
  <si>
    <t>OXFORD</t>
  </si>
  <si>
    <t>ENTERPRISE</t>
  </si>
  <si>
    <t>WINFIELD</t>
  </si>
  <si>
    <t>KINGMAN</t>
  </si>
  <si>
    <t>EL DORADO</t>
  </si>
  <si>
    <t>ALMA</t>
  </si>
  <si>
    <t>EUREKA</t>
  </si>
  <si>
    <t>STOCKTON</t>
  </si>
  <si>
    <t>RICHMOND</t>
  </si>
  <si>
    <t>FOWLER</t>
  </si>
  <si>
    <t>PITTSBURG</t>
  </si>
  <si>
    <t>HIGHLAND</t>
  </si>
  <si>
    <t>STERLING</t>
  </si>
  <si>
    <t>BURLINGTON</t>
  </si>
  <si>
    <t>OLATHE</t>
  </si>
  <si>
    <t>PLAINVILLE</t>
  </si>
  <si>
    <t>CLEARWATER</t>
  </si>
  <si>
    <t>SPRING HILL</t>
  </si>
  <si>
    <t>WELLINGTON</t>
  </si>
  <si>
    <t>ROSSVILLE</t>
  </si>
  <si>
    <t>AUGUSTA</t>
  </si>
  <si>
    <t>COLUMBUS</t>
  </si>
  <si>
    <t>MONTEZUMA</t>
  </si>
  <si>
    <t>LYONS</t>
  </si>
  <si>
    <t>BELLEVILLE</t>
  </si>
  <si>
    <t>OTTAWA</t>
  </si>
  <si>
    <t>LINCOLN</t>
  </si>
  <si>
    <t>HILLSBORO</t>
  </si>
  <si>
    <t>EDWARDSVILLE</t>
  </si>
  <si>
    <t>CENTRALIA</t>
  </si>
  <si>
    <t>NEWTON</t>
  </si>
  <si>
    <t>LANSING</t>
  </si>
  <si>
    <t>OSWEGO</t>
  </si>
  <si>
    <t>GALENA</t>
  </si>
  <si>
    <t>FRANKFORT</t>
  </si>
  <si>
    <t>ELKHART</t>
  </si>
  <si>
    <t>LEAVENWORTH</t>
  </si>
  <si>
    <t>FORT DODGE</t>
  </si>
  <si>
    <t>LOGAN</t>
  </si>
  <si>
    <t>OSKALOOSA</t>
  </si>
  <si>
    <t>INDEPENDENCE</t>
  </si>
  <si>
    <t>WAVERLY</t>
  </si>
  <si>
    <t>HIAWATHA</t>
  </si>
  <si>
    <t>WICHITA</t>
  </si>
  <si>
    <t>TOPEKA</t>
  </si>
  <si>
    <t>OSAWATOMIE</t>
  </si>
  <si>
    <t>MANHATTAN</t>
  </si>
  <si>
    <t>HUTCHINSON</t>
  </si>
  <si>
    <t>LENEXA</t>
  </si>
  <si>
    <t>MERRIAM</t>
  </si>
  <si>
    <t>JUNCTION CITY</t>
  </si>
  <si>
    <t>SALINA</t>
  </si>
  <si>
    <t>GARDNER</t>
  </si>
  <si>
    <t>HAYSVILLE</t>
  </si>
  <si>
    <t>KANSAS CITY</t>
  </si>
  <si>
    <t>ATCHISON</t>
  </si>
  <si>
    <t>OVERBROOK</t>
  </si>
  <si>
    <t>LAWRENCE</t>
  </si>
  <si>
    <t>ANDOVER</t>
  </si>
  <si>
    <t>OVERLAND PARK</t>
  </si>
  <si>
    <t>EMPORIA</t>
  </si>
  <si>
    <t>GARDEN CITY</t>
  </si>
  <si>
    <t>DOWNS</t>
  </si>
  <si>
    <t>COLBY</t>
  </si>
  <si>
    <t>WILSON</t>
  </si>
  <si>
    <t>DODGE CITY</t>
  </si>
  <si>
    <t>PARSONS</t>
  </si>
  <si>
    <t>CHANUTE</t>
  </si>
  <si>
    <t>TONGANOXIE</t>
  </si>
  <si>
    <t>WATHENA</t>
  </si>
  <si>
    <t>DERBY</t>
  </si>
  <si>
    <t>ONAGA</t>
  </si>
  <si>
    <t>ROSE HILL</t>
  </si>
  <si>
    <t>COTTONWOOD FALLS</t>
  </si>
  <si>
    <t>MORAN</t>
  </si>
  <si>
    <t>IOLA</t>
  </si>
  <si>
    <t>ELLSWORTH</t>
  </si>
  <si>
    <t>SEDAN</t>
  </si>
  <si>
    <t>LARNED</t>
  </si>
  <si>
    <t>COFFEYVILLE</t>
  </si>
  <si>
    <t>LOUISBURG</t>
  </si>
  <si>
    <t>COUNCIL GROVE</t>
  </si>
  <si>
    <t>SABETHA</t>
  </si>
  <si>
    <t>ABILENE</t>
  </si>
  <si>
    <t>WELLSVILLE</t>
  </si>
  <si>
    <t>SEDGWICK</t>
  </si>
  <si>
    <t>OSAGE CITY</t>
  </si>
  <si>
    <t>SHAWNEE</t>
  </si>
  <si>
    <t>FORT SCOTT</t>
  </si>
  <si>
    <t>WAKEFIELD</t>
  </si>
  <si>
    <t>KINSLEY</t>
  </si>
  <si>
    <t>PAOLA</t>
  </si>
  <si>
    <t>MINNEAPOLIS</t>
  </si>
  <si>
    <t>RUSSELL</t>
  </si>
  <si>
    <t>GREAT BEND</t>
  </si>
  <si>
    <t>GODDARD</t>
  </si>
  <si>
    <t>SMITH CENTER</t>
  </si>
  <si>
    <t>ARKANSAS CITY</t>
  </si>
  <si>
    <t>CLAY CENTER</t>
  </si>
  <si>
    <t>PRATT</t>
  </si>
  <si>
    <t>NEODESHA</t>
  </si>
  <si>
    <t>HAYS</t>
  </si>
  <si>
    <t>NORTONVILLE</t>
  </si>
  <si>
    <t>ELLIS</t>
  </si>
  <si>
    <t>LIBERAL</t>
  </si>
  <si>
    <t>CHERRYVALE</t>
  </si>
  <si>
    <t>BALDWIN CITY</t>
  </si>
  <si>
    <t>PRAIRIE VILLAGE</t>
  </si>
  <si>
    <t>ST FRANCIS</t>
  </si>
  <si>
    <t>BELOIT</t>
  </si>
  <si>
    <t>MARYSVILLE</t>
  </si>
  <si>
    <t>ARMA</t>
  </si>
  <si>
    <t>ELLINWOOD</t>
  </si>
  <si>
    <t>OBERLIN</t>
  </si>
  <si>
    <t>WAMEGO</t>
  </si>
  <si>
    <t>GOODLAND</t>
  </si>
  <si>
    <t>FRONTENAC</t>
  </si>
  <si>
    <t>ATWOOD</t>
  </si>
  <si>
    <t>LA CROSSE</t>
  </si>
  <si>
    <t>SOUTH HUTCHINSON</t>
  </si>
  <si>
    <t>MCPHERSON</t>
  </si>
  <si>
    <t>HESSTON</t>
  </si>
  <si>
    <t>YATES CENTER</t>
  </si>
  <si>
    <t>CHENEY</t>
  </si>
  <si>
    <t>BONNER SPRINGS</t>
  </si>
  <si>
    <t>NORTH NEWTON</t>
  </si>
  <si>
    <t>GOESSEL</t>
  </si>
  <si>
    <t>BUHLER</t>
  </si>
  <si>
    <t>INMAN</t>
  </si>
  <si>
    <t>OSBORNE</t>
  </si>
  <si>
    <t>BEL AIRE</t>
  </si>
  <si>
    <t>EASTON</t>
  </si>
  <si>
    <t>MOUNDRIDGE</t>
  </si>
  <si>
    <t>CONCORDIA</t>
  </si>
  <si>
    <t>SENECA</t>
  </si>
  <si>
    <t>GARNETT</t>
  </si>
  <si>
    <t>HOLTON</t>
  </si>
  <si>
    <t>GIRARD</t>
  </si>
  <si>
    <t>HALSTEAD</t>
  </si>
  <si>
    <t>WHITEWATER</t>
  </si>
  <si>
    <t>ESKRIDGE</t>
  </si>
  <si>
    <t>MULVANE</t>
  </si>
  <si>
    <t>PEABODY</t>
  </si>
  <si>
    <t>SAINT PAUL</t>
  </si>
  <si>
    <t>BAXTER SPRINGS</t>
  </si>
  <si>
    <t>WESTMORELAND</t>
  </si>
  <si>
    <t>DE SOTO</t>
  </si>
  <si>
    <t>GLASCO</t>
  </si>
  <si>
    <t>CHAPMAN</t>
  </si>
  <si>
    <t>LEONARDVILLE</t>
  </si>
  <si>
    <t>MOUNT HOPE</t>
  </si>
  <si>
    <t>PRETTY PRAIRIE</t>
  </si>
  <si>
    <t>HERINGTON</t>
  </si>
  <si>
    <t>CLYDE</t>
  </si>
  <si>
    <t>LINN</t>
  </si>
  <si>
    <t>BUCKLIN</t>
  </si>
  <si>
    <t>EUDORA</t>
  </si>
  <si>
    <t>CONWAY SPRINGS</t>
  </si>
  <si>
    <t>NORTON</t>
  </si>
  <si>
    <t>LINDSBORG</t>
  </si>
  <si>
    <t>LITTLE RIVER</t>
  </si>
  <si>
    <t>SCOTT CITY</t>
  </si>
  <si>
    <t>ST JOHN</t>
  </si>
  <si>
    <t>STAFFORD</t>
  </si>
  <si>
    <t>CUNNINGHAM</t>
  </si>
  <si>
    <t>HORTON</t>
  </si>
  <si>
    <t>LEAWOOD</t>
  </si>
  <si>
    <t>ULYSSES</t>
  </si>
  <si>
    <t>OAKLEY</t>
  </si>
  <si>
    <t>WAKEENEY</t>
  </si>
  <si>
    <t>LEOTI</t>
  </si>
  <si>
    <t>MEADE</t>
  </si>
  <si>
    <t>PROTECTION</t>
  </si>
  <si>
    <t>HAVILAND</t>
  </si>
  <si>
    <t>TRIBUNE</t>
  </si>
  <si>
    <t>QUINTER</t>
  </si>
  <si>
    <t>ST MARYS</t>
  </si>
  <si>
    <t>SATANTA</t>
  </si>
  <si>
    <t>HOXIE</t>
  </si>
  <si>
    <t>JOHNSON</t>
  </si>
  <si>
    <t>HILL CITY</t>
  </si>
  <si>
    <t>MINNEOLA</t>
  </si>
  <si>
    <t>CIMARRON</t>
  </si>
  <si>
    <t>LAKIN</t>
  </si>
  <si>
    <t>ATTICA</t>
  </si>
  <si>
    <t>HUGOTON</t>
  </si>
  <si>
    <t>COLDWATER</t>
  </si>
  <si>
    <t>VALLEY FALLS</t>
  </si>
  <si>
    <t>KIOWA</t>
  </si>
  <si>
    <t>NESS CITY</t>
  </si>
  <si>
    <t>ANTHONY</t>
  </si>
  <si>
    <t>PHILLIPSBURG</t>
  </si>
  <si>
    <t>Jefferson</t>
  </si>
  <si>
    <t>Montgomery</t>
  </si>
  <si>
    <t>Marshall</t>
  </si>
  <si>
    <t>Franklin</t>
  </si>
  <si>
    <t>Washington</t>
  </si>
  <si>
    <t>Clay</t>
  </si>
  <si>
    <t>Marion</t>
  </si>
  <si>
    <t>Russell</t>
  </si>
  <si>
    <t>Butler</t>
  </si>
  <si>
    <t>Jackson</t>
  </si>
  <si>
    <t>Cherokee</t>
  </si>
  <si>
    <t>Graham</t>
  </si>
  <si>
    <t>Crawford</t>
  </si>
  <si>
    <t>Johnson</t>
  </si>
  <si>
    <t>Saline</t>
  </si>
  <si>
    <t>Clark</t>
  </si>
  <si>
    <t>Phillips</t>
  </si>
  <si>
    <t>Grant</t>
  </si>
  <si>
    <t>Lincoln</t>
  </si>
  <si>
    <t>Logan</t>
  </si>
  <si>
    <t>Scott</t>
  </si>
  <si>
    <t>Douglas</t>
  </si>
  <si>
    <t>Sedgwick</t>
  </si>
  <si>
    <t>Cheyenne</t>
  </si>
  <si>
    <t>Mitchell</t>
  </si>
  <si>
    <t>Decatur</t>
  </si>
  <si>
    <t>Thomas</t>
  </si>
  <si>
    <t>Ford</t>
  </si>
  <si>
    <t>Brown</t>
  </si>
  <si>
    <t>Miami</t>
  </si>
  <si>
    <t>Rush</t>
  </si>
  <si>
    <t>Allen</t>
  </si>
  <si>
    <t>Lyon</t>
  </si>
  <si>
    <t>Dickinson</t>
  </si>
  <si>
    <t>Shawnee</t>
  </si>
  <si>
    <t>Riley</t>
  </si>
  <si>
    <t>Reno</t>
  </si>
  <si>
    <t>Geary</t>
  </si>
  <si>
    <t>Wyandotte</t>
  </si>
  <si>
    <t>Atchison</t>
  </si>
  <si>
    <t>Osage</t>
  </si>
  <si>
    <t>Leavenworth</t>
  </si>
  <si>
    <t>Finney</t>
  </si>
  <si>
    <t>Osborne</t>
  </si>
  <si>
    <t>Ellsworth</t>
  </si>
  <si>
    <t>Labette</t>
  </si>
  <si>
    <t>Neosho</t>
  </si>
  <si>
    <t>Doniphan</t>
  </si>
  <si>
    <t>Pottawatomie</t>
  </si>
  <si>
    <t>Chase</t>
  </si>
  <si>
    <t>Chautauqua</t>
  </si>
  <si>
    <t>Pawnee</t>
  </si>
  <si>
    <t>Morris</t>
  </si>
  <si>
    <t>Nemaha</t>
  </si>
  <si>
    <t>Republic</t>
  </si>
  <si>
    <t>Harvey</t>
  </si>
  <si>
    <t>Bourbon</t>
  </si>
  <si>
    <t>Edwards</t>
  </si>
  <si>
    <t>Ottawa</t>
  </si>
  <si>
    <t>Greenwood</t>
  </si>
  <si>
    <t>Barton</t>
  </si>
  <si>
    <t>Smith</t>
  </si>
  <si>
    <t>Rice</t>
  </si>
  <si>
    <t>Cowley</t>
  </si>
  <si>
    <t>Pratt</t>
  </si>
  <si>
    <t>Wilson</t>
  </si>
  <si>
    <t>Ellis</t>
  </si>
  <si>
    <t>Seward</t>
  </si>
  <si>
    <t>Sumner</t>
  </si>
  <si>
    <t>Wabaunsee</t>
  </si>
  <si>
    <t>Sherman</t>
  </si>
  <si>
    <t>Rawlins</t>
  </si>
  <si>
    <t>Coffey</t>
  </si>
  <si>
    <t>Mcpherson</t>
  </si>
  <si>
    <t>Woodson</t>
  </si>
  <si>
    <t>Cloud</t>
  </si>
  <si>
    <t>Anderson</t>
  </si>
  <si>
    <t>Norton</t>
  </si>
  <si>
    <t>Kingman</t>
  </si>
  <si>
    <t>Meade</t>
  </si>
  <si>
    <t>Gray</t>
  </si>
  <si>
    <t>Stafford</t>
  </si>
  <si>
    <t>Morton</t>
  </si>
  <si>
    <t>Trego</t>
  </si>
  <si>
    <t>Wichita</t>
  </si>
  <si>
    <t>Comanche</t>
  </si>
  <si>
    <t>Kiowa</t>
  </si>
  <si>
    <t>Greeley</t>
  </si>
  <si>
    <t>Gove</t>
  </si>
  <si>
    <t>Rooks</t>
  </si>
  <si>
    <t>Haskell</t>
  </si>
  <si>
    <t>Sheridan</t>
  </si>
  <si>
    <t>Stanton</t>
  </si>
  <si>
    <t>Kearny</t>
  </si>
  <si>
    <t>Harper</t>
  </si>
  <si>
    <t>Stevens</t>
  </si>
  <si>
    <t>Barber</t>
  </si>
  <si>
    <t>Ness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</si>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</sst>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317" totalsRowShown="0" headerRowDxfId="125">
  <autoFilter ref="A1:AG317"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317" totalsRowShown="0" headerRowDxfId="96">
  <autoFilter ref="A1:AK317" xr:uid="{F6C3CB19-CE12-4B14-8BE9-BE2DA56924F3}"/>
  <sortState xmlns:xlrd2="http://schemas.microsoft.com/office/spreadsheetml/2017/richdata2" ref="A2:AK317">
    <sortCondition ref="A1:A317"/>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317" totalsRowShown="0" headerRowDxfId="63">
  <autoFilter ref="A1:AI317" xr:uid="{0BC5ADF1-15D4-4F74-902E-CBC634AC45F1}"/>
  <sortState xmlns:xlrd2="http://schemas.microsoft.com/office/spreadsheetml/2017/richdata2" ref="A2:AI317">
    <sortCondition ref="A1:A317"/>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329"/>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975</v>
      </c>
      <c r="B1" s="1" t="s">
        <v>1042</v>
      </c>
      <c r="C1" s="1" t="s">
        <v>978</v>
      </c>
      <c r="D1" s="1" t="s">
        <v>977</v>
      </c>
      <c r="E1" s="1" t="s">
        <v>979</v>
      </c>
      <c r="F1" s="1" t="s">
        <v>983</v>
      </c>
      <c r="G1" s="1" t="s">
        <v>986</v>
      </c>
      <c r="H1" s="1" t="s">
        <v>985</v>
      </c>
      <c r="I1" s="1" t="s">
        <v>1043</v>
      </c>
      <c r="J1" s="1" t="s">
        <v>1022</v>
      </c>
      <c r="K1" s="1" t="s">
        <v>1024</v>
      </c>
      <c r="L1" s="1" t="s">
        <v>1023</v>
      </c>
      <c r="M1" s="1" t="s">
        <v>1025</v>
      </c>
      <c r="N1" s="1" t="s">
        <v>1026</v>
      </c>
      <c r="O1" s="1" t="s">
        <v>1027</v>
      </c>
      <c r="P1" s="1" t="s">
        <v>1032</v>
      </c>
      <c r="Q1" s="1" t="s">
        <v>1033</v>
      </c>
      <c r="R1" s="1" t="s">
        <v>1028</v>
      </c>
      <c r="S1" s="1" t="s">
        <v>1044</v>
      </c>
      <c r="T1" s="1" t="s">
        <v>1029</v>
      </c>
      <c r="U1" s="1" t="s">
        <v>1030</v>
      </c>
      <c r="V1" s="1" t="s">
        <v>1031</v>
      </c>
      <c r="W1" s="1" t="s">
        <v>1045</v>
      </c>
      <c r="X1" s="1" t="s">
        <v>1035</v>
      </c>
      <c r="Y1" s="1" t="s">
        <v>1034</v>
      </c>
      <c r="Z1" s="1" t="s">
        <v>1036</v>
      </c>
      <c r="AA1" s="1" t="s">
        <v>1046</v>
      </c>
      <c r="AB1" s="1" t="s">
        <v>1037</v>
      </c>
      <c r="AC1" s="1" t="s">
        <v>1038</v>
      </c>
      <c r="AD1" s="1" t="s">
        <v>1039</v>
      </c>
      <c r="AE1" s="1" t="s">
        <v>1040</v>
      </c>
      <c r="AF1" s="1" t="s">
        <v>976</v>
      </c>
      <c r="AG1" s="38" t="s">
        <v>987</v>
      </c>
    </row>
    <row r="2" spans="1:34" x14ac:dyDescent="0.25">
      <c r="A2" t="s">
        <v>940</v>
      </c>
      <c r="B2" t="s">
        <v>510</v>
      </c>
      <c r="C2" t="s">
        <v>648</v>
      </c>
      <c r="D2" t="s">
        <v>839</v>
      </c>
      <c r="E2" s="31">
        <v>48.065217391304351</v>
      </c>
      <c r="F2" s="31">
        <v>4.6662437810945274</v>
      </c>
      <c r="G2" s="31">
        <v>4.4471121664405242</v>
      </c>
      <c r="H2" s="31">
        <v>1.2059520578923562</v>
      </c>
      <c r="I2" s="31">
        <v>0.9868204432383535</v>
      </c>
      <c r="J2" s="31">
        <v>224.28402173913045</v>
      </c>
      <c r="K2" s="31">
        <v>213.75141304347827</v>
      </c>
      <c r="L2" s="31">
        <v>57.96434782608695</v>
      </c>
      <c r="M2" s="31">
        <v>47.431739130434778</v>
      </c>
      <c r="N2" s="31">
        <v>5.4021739130434785</v>
      </c>
      <c r="O2" s="31">
        <v>5.1304347826086953</v>
      </c>
      <c r="P2" s="31">
        <v>29.085978260869549</v>
      </c>
      <c r="Q2" s="31">
        <v>29.085978260869549</v>
      </c>
      <c r="R2" s="31">
        <v>0</v>
      </c>
      <c r="S2" s="31">
        <v>137.23369565217394</v>
      </c>
      <c r="T2" s="31">
        <v>122.16108695652177</v>
      </c>
      <c r="U2" s="31">
        <v>8.6956521739130432E-2</v>
      </c>
      <c r="V2" s="31">
        <v>14.985652173913042</v>
      </c>
      <c r="W2" s="31">
        <v>3.3219565217391307</v>
      </c>
      <c r="X2" s="31">
        <v>1.3808695652173912</v>
      </c>
      <c r="Y2" s="31">
        <v>0</v>
      </c>
      <c r="Z2" s="31">
        <v>0</v>
      </c>
      <c r="AA2" s="31">
        <v>1.4260869565217393</v>
      </c>
      <c r="AB2" s="31">
        <v>0</v>
      </c>
      <c r="AC2" s="31">
        <v>0.51500000000000001</v>
      </c>
      <c r="AD2" s="31">
        <v>0</v>
      </c>
      <c r="AE2" s="31">
        <v>0</v>
      </c>
      <c r="AF2" t="s">
        <v>192</v>
      </c>
      <c r="AG2" s="32">
        <v>7</v>
      </c>
      <c r="AH2"/>
    </row>
    <row r="3" spans="1:34" x14ac:dyDescent="0.25">
      <c r="A3" t="s">
        <v>940</v>
      </c>
      <c r="B3" t="s">
        <v>577</v>
      </c>
      <c r="C3" t="s">
        <v>693</v>
      </c>
      <c r="D3" t="s">
        <v>839</v>
      </c>
      <c r="E3" s="31">
        <v>36.293478260869563</v>
      </c>
      <c r="F3" s="31">
        <v>5.648936807427372</v>
      </c>
      <c r="G3" s="31">
        <v>5.2124138963761588</v>
      </c>
      <c r="H3" s="31">
        <v>1.5523000898472594</v>
      </c>
      <c r="I3" s="31">
        <v>1.1730787660976336</v>
      </c>
      <c r="J3" s="31">
        <v>205.01956521739123</v>
      </c>
      <c r="K3" s="31">
        <v>189.17663043478254</v>
      </c>
      <c r="L3" s="31">
        <v>56.338369565217377</v>
      </c>
      <c r="M3" s="31">
        <v>42.575108695652155</v>
      </c>
      <c r="N3" s="31">
        <v>7.9660869565217389</v>
      </c>
      <c r="O3" s="31">
        <v>5.797173913043479</v>
      </c>
      <c r="P3" s="31">
        <v>22.298695652173915</v>
      </c>
      <c r="Q3" s="31">
        <v>20.219021739130437</v>
      </c>
      <c r="R3" s="31">
        <v>2.0796739130434783</v>
      </c>
      <c r="S3" s="31">
        <v>126.38249999999995</v>
      </c>
      <c r="T3" s="31">
        <v>126.38249999999995</v>
      </c>
      <c r="U3" s="31">
        <v>0</v>
      </c>
      <c r="V3" s="31">
        <v>0</v>
      </c>
      <c r="W3" s="31">
        <v>29.564782608695648</v>
      </c>
      <c r="X3" s="31">
        <v>7.7759782608695653</v>
      </c>
      <c r="Y3" s="31">
        <v>0</v>
      </c>
      <c r="Z3" s="31">
        <v>0</v>
      </c>
      <c r="AA3" s="31">
        <v>2.3043478260869565</v>
      </c>
      <c r="AB3" s="31">
        <v>0</v>
      </c>
      <c r="AC3" s="31">
        <v>19.484456521739126</v>
      </c>
      <c r="AD3" s="31">
        <v>0</v>
      </c>
      <c r="AE3" s="31">
        <v>0</v>
      </c>
      <c r="AF3" t="s">
        <v>259</v>
      </c>
      <c r="AG3" s="32">
        <v>7</v>
      </c>
      <c r="AH3"/>
    </row>
    <row r="4" spans="1:34" x14ac:dyDescent="0.25">
      <c r="A4" t="s">
        <v>940</v>
      </c>
      <c r="B4" t="s">
        <v>379</v>
      </c>
      <c r="C4" t="s">
        <v>706</v>
      </c>
      <c r="D4" t="s">
        <v>834</v>
      </c>
      <c r="E4" s="31">
        <v>42.141304347826086</v>
      </c>
      <c r="F4" s="31">
        <v>3.6192442610265676</v>
      </c>
      <c r="G4" s="31">
        <v>3.1107041526953831</v>
      </c>
      <c r="H4" s="31">
        <v>0.43979365488779992</v>
      </c>
      <c r="I4" s="31">
        <v>0.20249677585762196</v>
      </c>
      <c r="J4" s="31">
        <v>152.5196739130435</v>
      </c>
      <c r="K4" s="31">
        <v>131.08913043478262</v>
      </c>
      <c r="L4" s="31">
        <v>18.533478260869568</v>
      </c>
      <c r="M4" s="31">
        <v>8.5334782608695683</v>
      </c>
      <c r="N4" s="31">
        <v>4.0434782608695654</v>
      </c>
      <c r="O4" s="31">
        <v>5.9565217391304346</v>
      </c>
      <c r="P4" s="31">
        <v>39.039891304347833</v>
      </c>
      <c r="Q4" s="31">
        <v>27.60934782608696</v>
      </c>
      <c r="R4" s="31">
        <v>11.430543478260869</v>
      </c>
      <c r="S4" s="31">
        <v>94.946304347826086</v>
      </c>
      <c r="T4" s="31">
        <v>27.310978260869572</v>
      </c>
      <c r="U4" s="31">
        <v>0</v>
      </c>
      <c r="V4" s="31">
        <v>67.63532608695651</v>
      </c>
      <c r="W4" s="31">
        <v>23.33510869565216</v>
      </c>
      <c r="X4" s="31">
        <v>0</v>
      </c>
      <c r="Y4" s="31">
        <v>0</v>
      </c>
      <c r="Z4" s="31">
        <v>0</v>
      </c>
      <c r="AA4" s="31">
        <v>0</v>
      </c>
      <c r="AB4" s="31">
        <v>0</v>
      </c>
      <c r="AC4" s="31">
        <v>7.0501086956521739</v>
      </c>
      <c r="AD4" s="31">
        <v>0</v>
      </c>
      <c r="AE4" s="31">
        <v>16.284999999999986</v>
      </c>
      <c r="AF4" t="s">
        <v>55</v>
      </c>
      <c r="AG4" s="32">
        <v>7</v>
      </c>
      <c r="AH4"/>
    </row>
    <row r="5" spans="1:34" x14ac:dyDescent="0.25">
      <c r="A5" t="s">
        <v>940</v>
      </c>
      <c r="B5" t="s">
        <v>448</v>
      </c>
      <c r="C5" t="s">
        <v>739</v>
      </c>
      <c r="D5" t="s">
        <v>827</v>
      </c>
      <c r="E5" s="31">
        <v>28.771739130434781</v>
      </c>
      <c r="F5" s="31">
        <v>3.1714733660748022</v>
      </c>
      <c r="G5" s="31">
        <v>2.8420438231960712</v>
      </c>
      <c r="H5" s="31">
        <v>0.80709482432942947</v>
      </c>
      <c r="I5" s="31">
        <v>0.47766528145069886</v>
      </c>
      <c r="J5" s="31">
        <v>91.248804347826095</v>
      </c>
      <c r="K5" s="31">
        <v>81.770543478260876</v>
      </c>
      <c r="L5" s="31">
        <v>23.221521739130431</v>
      </c>
      <c r="M5" s="31">
        <v>13.743260869565216</v>
      </c>
      <c r="N5" s="31">
        <v>5.3913043478260869</v>
      </c>
      <c r="O5" s="31">
        <v>4.0869565217391308</v>
      </c>
      <c r="P5" s="31">
        <v>11.231521739130432</v>
      </c>
      <c r="Q5" s="31">
        <v>11.231521739130432</v>
      </c>
      <c r="R5" s="31">
        <v>0</v>
      </c>
      <c r="S5" s="31">
        <v>56.795760869565228</v>
      </c>
      <c r="T5" s="31">
        <v>40.615543478260875</v>
      </c>
      <c r="U5" s="31">
        <v>0</v>
      </c>
      <c r="V5" s="31">
        <v>16.180217391304353</v>
      </c>
      <c r="W5" s="31">
        <v>0</v>
      </c>
      <c r="X5" s="31">
        <v>0</v>
      </c>
      <c r="Y5" s="31">
        <v>0</v>
      </c>
      <c r="Z5" s="31">
        <v>0</v>
      </c>
      <c r="AA5" s="31">
        <v>0</v>
      </c>
      <c r="AB5" s="31">
        <v>0</v>
      </c>
      <c r="AC5" s="31">
        <v>0</v>
      </c>
      <c r="AD5" s="31">
        <v>0</v>
      </c>
      <c r="AE5" s="31">
        <v>0</v>
      </c>
      <c r="AF5" t="s">
        <v>125</v>
      </c>
      <c r="AG5" s="32">
        <v>7</v>
      </c>
      <c r="AH5"/>
    </row>
    <row r="6" spans="1:34" x14ac:dyDescent="0.25">
      <c r="A6" t="s">
        <v>940</v>
      </c>
      <c r="B6" t="s">
        <v>364</v>
      </c>
      <c r="C6" t="s">
        <v>693</v>
      </c>
      <c r="D6" t="s">
        <v>839</v>
      </c>
      <c r="E6" s="31">
        <v>68.402173913043484</v>
      </c>
      <c r="F6" s="31">
        <v>4.277314476402351</v>
      </c>
      <c r="G6" s="31">
        <v>3.9670491021770218</v>
      </c>
      <c r="H6" s="31">
        <v>0.54134435086604149</v>
      </c>
      <c r="I6" s="31">
        <v>0.26158906721754316</v>
      </c>
      <c r="J6" s="31">
        <v>292.57760869565215</v>
      </c>
      <c r="K6" s="31">
        <v>271.35478260869564</v>
      </c>
      <c r="L6" s="31">
        <v>37.029130434782601</v>
      </c>
      <c r="M6" s="31">
        <v>17.893260869565211</v>
      </c>
      <c r="N6" s="31">
        <v>13.483695652173912</v>
      </c>
      <c r="O6" s="31">
        <v>5.6521739130434785</v>
      </c>
      <c r="P6" s="31">
        <v>73.609021739130441</v>
      </c>
      <c r="Q6" s="31">
        <v>71.522065217391315</v>
      </c>
      <c r="R6" s="31">
        <v>2.0869565217391304</v>
      </c>
      <c r="S6" s="31">
        <v>181.93945652173912</v>
      </c>
      <c r="T6" s="31">
        <v>163.72380434782607</v>
      </c>
      <c r="U6" s="31">
        <v>0</v>
      </c>
      <c r="V6" s="31">
        <v>18.21565217391305</v>
      </c>
      <c r="W6" s="31">
        <v>45.72347826086957</v>
      </c>
      <c r="X6" s="31">
        <v>0.67228260869565215</v>
      </c>
      <c r="Y6" s="31">
        <v>0</v>
      </c>
      <c r="Z6" s="31">
        <v>0</v>
      </c>
      <c r="AA6" s="31">
        <v>6.4556521739130428</v>
      </c>
      <c r="AB6" s="31">
        <v>0</v>
      </c>
      <c r="AC6" s="31">
        <v>38.595543478260872</v>
      </c>
      <c r="AD6" s="31">
        <v>0</v>
      </c>
      <c r="AE6" s="31">
        <v>0</v>
      </c>
      <c r="AF6" t="s">
        <v>40</v>
      </c>
      <c r="AG6" s="32">
        <v>7</v>
      </c>
      <c r="AH6"/>
    </row>
    <row r="7" spans="1:34" x14ac:dyDescent="0.25">
      <c r="A7" t="s">
        <v>940</v>
      </c>
      <c r="B7" t="s">
        <v>455</v>
      </c>
      <c r="C7" t="s">
        <v>639</v>
      </c>
      <c r="D7" t="s">
        <v>895</v>
      </c>
      <c r="E7" s="31">
        <v>31.510869565217391</v>
      </c>
      <c r="F7" s="31">
        <v>2.8756916177992409</v>
      </c>
      <c r="G7" s="31">
        <v>2.415632976888582</v>
      </c>
      <c r="H7" s="31">
        <v>0.83129699896516018</v>
      </c>
      <c r="I7" s="31">
        <v>0.37123835805450128</v>
      </c>
      <c r="J7" s="31">
        <v>90.615543478260861</v>
      </c>
      <c r="K7" s="31">
        <v>76.118695652173898</v>
      </c>
      <c r="L7" s="31">
        <v>26.19489130434782</v>
      </c>
      <c r="M7" s="31">
        <v>11.69804347826086</v>
      </c>
      <c r="N7" s="31">
        <v>9.3272826086956542</v>
      </c>
      <c r="O7" s="31">
        <v>5.1695652173913045</v>
      </c>
      <c r="P7" s="31">
        <v>12.847826086956527</v>
      </c>
      <c r="Q7" s="31">
        <v>12.847826086956527</v>
      </c>
      <c r="R7" s="31">
        <v>0</v>
      </c>
      <c r="S7" s="31">
        <v>51.572826086956518</v>
      </c>
      <c r="T7" s="31">
        <v>41.769565217391303</v>
      </c>
      <c r="U7" s="31">
        <v>0</v>
      </c>
      <c r="V7" s="31">
        <v>9.8032608695652126</v>
      </c>
      <c r="W7" s="31">
        <v>0</v>
      </c>
      <c r="X7" s="31">
        <v>0</v>
      </c>
      <c r="Y7" s="31">
        <v>0</v>
      </c>
      <c r="Z7" s="31">
        <v>0</v>
      </c>
      <c r="AA7" s="31">
        <v>0</v>
      </c>
      <c r="AB7" s="31">
        <v>0</v>
      </c>
      <c r="AC7" s="31">
        <v>0</v>
      </c>
      <c r="AD7" s="31">
        <v>0</v>
      </c>
      <c r="AE7" s="31">
        <v>0</v>
      </c>
      <c r="AF7" t="s">
        <v>132</v>
      </c>
      <c r="AG7" s="32">
        <v>7</v>
      </c>
      <c r="AH7"/>
    </row>
    <row r="8" spans="1:34" x14ac:dyDescent="0.25">
      <c r="A8" t="s">
        <v>940</v>
      </c>
      <c r="B8" t="s">
        <v>552</v>
      </c>
      <c r="C8" t="s">
        <v>792</v>
      </c>
      <c r="D8" t="s">
        <v>903</v>
      </c>
      <c r="E8" s="31">
        <v>44.228260869565219</v>
      </c>
      <c r="F8" s="31">
        <v>4.4290710248218224</v>
      </c>
      <c r="G8" s="31">
        <v>4.1888080609486362</v>
      </c>
      <c r="H8" s="31">
        <v>0.55176456131727691</v>
      </c>
      <c r="I8" s="31">
        <v>0.3115015974440894</v>
      </c>
      <c r="J8" s="31">
        <v>195.89010869565215</v>
      </c>
      <c r="K8" s="31">
        <v>185.26369565217391</v>
      </c>
      <c r="L8" s="31">
        <v>24.403586956521735</v>
      </c>
      <c r="M8" s="31">
        <v>13.777173913043475</v>
      </c>
      <c r="N8" s="31">
        <v>4.4573913043478264</v>
      </c>
      <c r="O8" s="31">
        <v>6.1690217391304341</v>
      </c>
      <c r="P8" s="31">
        <v>34.076630434782594</v>
      </c>
      <c r="Q8" s="31">
        <v>34.076630434782594</v>
      </c>
      <c r="R8" s="31">
        <v>0</v>
      </c>
      <c r="S8" s="31">
        <v>137.40989130434781</v>
      </c>
      <c r="T8" s="31">
        <v>115.63717391304347</v>
      </c>
      <c r="U8" s="31">
        <v>0</v>
      </c>
      <c r="V8" s="31">
        <v>21.772717391304354</v>
      </c>
      <c r="W8" s="31">
        <v>1.3994565217391304</v>
      </c>
      <c r="X8" s="31">
        <v>0</v>
      </c>
      <c r="Y8" s="31">
        <v>0</v>
      </c>
      <c r="Z8" s="31">
        <v>0</v>
      </c>
      <c r="AA8" s="31">
        <v>0</v>
      </c>
      <c r="AB8" s="31">
        <v>0</v>
      </c>
      <c r="AC8" s="31">
        <v>1.3994565217391304</v>
      </c>
      <c r="AD8" s="31">
        <v>0</v>
      </c>
      <c r="AE8" s="31">
        <v>0</v>
      </c>
      <c r="AF8" t="s">
        <v>234</v>
      </c>
      <c r="AG8" s="32">
        <v>7</v>
      </c>
      <c r="AH8"/>
    </row>
    <row r="9" spans="1:34" x14ac:dyDescent="0.25">
      <c r="A9" t="s">
        <v>940</v>
      </c>
      <c r="B9" t="s">
        <v>623</v>
      </c>
      <c r="C9" t="s">
        <v>769</v>
      </c>
      <c r="D9" t="s">
        <v>902</v>
      </c>
      <c r="E9" s="31">
        <v>20.880434782608695</v>
      </c>
      <c r="F9" s="31">
        <v>5.5528006246746493</v>
      </c>
      <c r="G9" s="31">
        <v>5.0146954711087979</v>
      </c>
      <c r="H9" s="31">
        <v>0.85508068714211338</v>
      </c>
      <c r="I9" s="31">
        <v>0.31697553357626235</v>
      </c>
      <c r="J9" s="31">
        <v>115.94489130434783</v>
      </c>
      <c r="K9" s="31">
        <v>104.70902173913043</v>
      </c>
      <c r="L9" s="31">
        <v>17.854456521739127</v>
      </c>
      <c r="M9" s="31">
        <v>6.6185869565217388</v>
      </c>
      <c r="N9" s="31">
        <v>8.1054347826086932</v>
      </c>
      <c r="O9" s="31">
        <v>3.1304347826086958</v>
      </c>
      <c r="P9" s="31">
        <v>26.249999999999996</v>
      </c>
      <c r="Q9" s="31">
        <v>26.249999999999996</v>
      </c>
      <c r="R9" s="31">
        <v>0</v>
      </c>
      <c r="S9" s="31">
        <v>71.840434782608696</v>
      </c>
      <c r="T9" s="31">
        <v>52.901304347826091</v>
      </c>
      <c r="U9" s="31">
        <v>0</v>
      </c>
      <c r="V9" s="31">
        <v>18.939130434782609</v>
      </c>
      <c r="W9" s="31">
        <v>0</v>
      </c>
      <c r="X9" s="31">
        <v>0</v>
      </c>
      <c r="Y9" s="31">
        <v>0</v>
      </c>
      <c r="Z9" s="31">
        <v>0</v>
      </c>
      <c r="AA9" s="31">
        <v>0</v>
      </c>
      <c r="AB9" s="31">
        <v>0</v>
      </c>
      <c r="AC9" s="31">
        <v>0</v>
      </c>
      <c r="AD9" s="31">
        <v>0</v>
      </c>
      <c r="AE9" s="31">
        <v>0</v>
      </c>
      <c r="AF9" t="s">
        <v>306</v>
      </c>
      <c r="AG9" s="32">
        <v>7</v>
      </c>
      <c r="AH9"/>
    </row>
    <row r="10" spans="1:34" x14ac:dyDescent="0.25">
      <c r="A10" t="s">
        <v>940</v>
      </c>
      <c r="B10" t="s">
        <v>441</v>
      </c>
      <c r="C10" t="s">
        <v>736</v>
      </c>
      <c r="D10" t="s">
        <v>826</v>
      </c>
      <c r="E10" s="31">
        <v>37.021739130434781</v>
      </c>
      <c r="F10" s="31">
        <v>3.2625895478567228</v>
      </c>
      <c r="G10" s="31">
        <v>3.1639401056958301</v>
      </c>
      <c r="H10" s="31">
        <v>0.19142689371697008</v>
      </c>
      <c r="I10" s="31">
        <v>9.2777451556077514E-2</v>
      </c>
      <c r="J10" s="31">
        <v>120.78673913043475</v>
      </c>
      <c r="K10" s="31">
        <v>117.13456521739127</v>
      </c>
      <c r="L10" s="31">
        <v>7.0869565217391308</v>
      </c>
      <c r="M10" s="31">
        <v>3.4347826086956523</v>
      </c>
      <c r="N10" s="31">
        <v>0</v>
      </c>
      <c r="O10" s="31">
        <v>3.652173913043478</v>
      </c>
      <c r="P10" s="31">
        <v>27.934239130434786</v>
      </c>
      <c r="Q10" s="31">
        <v>27.934239130434786</v>
      </c>
      <c r="R10" s="31">
        <v>0</v>
      </c>
      <c r="S10" s="31">
        <v>85.765543478260838</v>
      </c>
      <c r="T10" s="31">
        <v>64.270869565217367</v>
      </c>
      <c r="U10" s="31">
        <v>0</v>
      </c>
      <c r="V10" s="31">
        <v>21.494673913043474</v>
      </c>
      <c r="W10" s="31">
        <v>5.4601086956521732</v>
      </c>
      <c r="X10" s="31">
        <v>2.4</v>
      </c>
      <c r="Y10" s="31">
        <v>0</v>
      </c>
      <c r="Z10" s="31">
        <v>0</v>
      </c>
      <c r="AA10" s="31">
        <v>1.3691304347826088</v>
      </c>
      <c r="AB10" s="31">
        <v>0</v>
      </c>
      <c r="AC10" s="31">
        <v>1.4844565217391303</v>
      </c>
      <c r="AD10" s="31">
        <v>0</v>
      </c>
      <c r="AE10" s="31">
        <v>0.20652173913043478</v>
      </c>
      <c r="AF10" t="s">
        <v>118</v>
      </c>
      <c r="AG10" s="32">
        <v>7</v>
      </c>
      <c r="AH10"/>
    </row>
    <row r="11" spans="1:34" x14ac:dyDescent="0.25">
      <c r="A11" t="s">
        <v>940</v>
      </c>
      <c r="B11" t="s">
        <v>486</v>
      </c>
      <c r="C11" t="s">
        <v>765</v>
      </c>
      <c r="D11" t="s">
        <v>867</v>
      </c>
      <c r="E11" s="31">
        <v>37.847826086956523</v>
      </c>
      <c r="F11" s="31">
        <v>3.2212119471568066</v>
      </c>
      <c r="G11" s="31">
        <v>3.2212119471568066</v>
      </c>
      <c r="H11" s="31">
        <v>0.30695577254451473</v>
      </c>
      <c r="I11" s="31">
        <v>0.30695577254451473</v>
      </c>
      <c r="J11" s="31">
        <v>121.91586956521741</v>
      </c>
      <c r="K11" s="31">
        <v>121.91586956521741</v>
      </c>
      <c r="L11" s="31">
        <v>11.617608695652176</v>
      </c>
      <c r="M11" s="31">
        <v>11.617608695652176</v>
      </c>
      <c r="N11" s="31">
        <v>0</v>
      </c>
      <c r="O11" s="31">
        <v>0</v>
      </c>
      <c r="P11" s="31">
        <v>29.241086956521734</v>
      </c>
      <c r="Q11" s="31">
        <v>29.241086956521734</v>
      </c>
      <c r="R11" s="31">
        <v>0</v>
      </c>
      <c r="S11" s="31">
        <v>81.057173913043499</v>
      </c>
      <c r="T11" s="31">
        <v>72.290108695652194</v>
      </c>
      <c r="U11" s="31">
        <v>0</v>
      </c>
      <c r="V11" s="31">
        <v>8.767065217391302</v>
      </c>
      <c r="W11" s="31">
        <v>2.2488043478260864</v>
      </c>
      <c r="X11" s="31">
        <v>0.27173913043478259</v>
      </c>
      <c r="Y11" s="31">
        <v>0</v>
      </c>
      <c r="Z11" s="31">
        <v>0</v>
      </c>
      <c r="AA11" s="31">
        <v>1.7705434782608693</v>
      </c>
      <c r="AB11" s="31">
        <v>0</v>
      </c>
      <c r="AC11" s="31">
        <v>0.20652173913043478</v>
      </c>
      <c r="AD11" s="31">
        <v>0</v>
      </c>
      <c r="AE11" s="31">
        <v>0</v>
      </c>
      <c r="AF11" t="s">
        <v>168</v>
      </c>
      <c r="AG11" s="32">
        <v>7</v>
      </c>
      <c r="AH11"/>
    </row>
    <row r="12" spans="1:34" x14ac:dyDescent="0.25">
      <c r="A12" t="s">
        <v>940</v>
      </c>
      <c r="B12" t="s">
        <v>630</v>
      </c>
      <c r="C12" t="s">
        <v>824</v>
      </c>
      <c r="D12" t="s">
        <v>920</v>
      </c>
      <c r="E12" s="31">
        <v>24.836956521739129</v>
      </c>
      <c r="F12" s="31">
        <v>3.6063019693654272</v>
      </c>
      <c r="G12" s="31">
        <v>3.1427002188183812</v>
      </c>
      <c r="H12" s="31">
        <v>0.89355798687089716</v>
      </c>
      <c r="I12" s="31">
        <v>0.42995623632385127</v>
      </c>
      <c r="J12" s="31">
        <v>89.569565217391315</v>
      </c>
      <c r="K12" s="31">
        <v>78.05510869565218</v>
      </c>
      <c r="L12" s="31">
        <v>22.193260869565215</v>
      </c>
      <c r="M12" s="31">
        <v>10.678804347826087</v>
      </c>
      <c r="N12" s="31">
        <v>4.8376086956521736</v>
      </c>
      <c r="O12" s="31">
        <v>6.6768478260869548</v>
      </c>
      <c r="P12" s="31">
        <v>9.7061956521739141</v>
      </c>
      <c r="Q12" s="31">
        <v>9.7061956521739141</v>
      </c>
      <c r="R12" s="31">
        <v>0</v>
      </c>
      <c r="S12" s="31">
        <v>57.670108695652182</v>
      </c>
      <c r="T12" s="31">
        <v>44.993152173913053</v>
      </c>
      <c r="U12" s="31">
        <v>0</v>
      </c>
      <c r="V12" s="31">
        <v>12.676956521739131</v>
      </c>
      <c r="W12" s="31">
        <v>0</v>
      </c>
      <c r="X12" s="31">
        <v>0</v>
      </c>
      <c r="Y12" s="31">
        <v>0</v>
      </c>
      <c r="Z12" s="31">
        <v>0</v>
      </c>
      <c r="AA12" s="31">
        <v>0</v>
      </c>
      <c r="AB12" s="31">
        <v>0</v>
      </c>
      <c r="AC12" s="31">
        <v>0</v>
      </c>
      <c r="AD12" s="31">
        <v>0</v>
      </c>
      <c r="AE12" s="31">
        <v>0</v>
      </c>
      <c r="AF12" t="s">
        <v>313</v>
      </c>
      <c r="AG12" s="32">
        <v>7</v>
      </c>
      <c r="AH12"/>
    </row>
    <row r="13" spans="1:34" x14ac:dyDescent="0.25">
      <c r="A13" t="s">
        <v>940</v>
      </c>
      <c r="B13" t="s">
        <v>321</v>
      </c>
      <c r="C13" t="s">
        <v>716</v>
      </c>
      <c r="D13" t="s">
        <v>879</v>
      </c>
      <c r="E13" s="31">
        <v>64.663043478260875</v>
      </c>
      <c r="F13" s="31">
        <v>3.704614220877458</v>
      </c>
      <c r="G13" s="31">
        <v>3.3630862329803328</v>
      </c>
      <c r="H13" s="31">
        <v>0.74936964195663136</v>
      </c>
      <c r="I13" s="31">
        <v>0.48520759791561602</v>
      </c>
      <c r="J13" s="31">
        <v>239.5516304347826</v>
      </c>
      <c r="K13" s="31">
        <v>217.46739130434784</v>
      </c>
      <c r="L13" s="31">
        <v>48.456521739130437</v>
      </c>
      <c r="M13" s="31">
        <v>31.375</v>
      </c>
      <c r="N13" s="31">
        <v>6.3288043478260869</v>
      </c>
      <c r="O13" s="31">
        <v>10.752717391304348</v>
      </c>
      <c r="P13" s="31">
        <v>44.785326086956516</v>
      </c>
      <c r="Q13" s="31">
        <v>39.782608695652172</v>
      </c>
      <c r="R13" s="31">
        <v>5.0027173913043477</v>
      </c>
      <c r="S13" s="31">
        <v>146.30978260869566</v>
      </c>
      <c r="T13" s="31">
        <v>142.63858695652175</v>
      </c>
      <c r="U13" s="31">
        <v>0</v>
      </c>
      <c r="V13" s="31">
        <v>3.6711956521739131</v>
      </c>
      <c r="W13" s="31">
        <v>0</v>
      </c>
      <c r="X13" s="31">
        <v>0</v>
      </c>
      <c r="Y13" s="31">
        <v>0</v>
      </c>
      <c r="Z13" s="31">
        <v>0</v>
      </c>
      <c r="AA13" s="31">
        <v>0</v>
      </c>
      <c r="AB13" s="31">
        <v>0</v>
      </c>
      <c r="AC13" s="31">
        <v>0</v>
      </c>
      <c r="AD13" s="31">
        <v>0</v>
      </c>
      <c r="AE13" s="31">
        <v>0</v>
      </c>
      <c r="AF13" t="s">
        <v>149</v>
      </c>
      <c r="AG13" s="32">
        <v>7</v>
      </c>
      <c r="AH13"/>
    </row>
    <row r="14" spans="1:34" x14ac:dyDescent="0.25">
      <c r="A14" t="s">
        <v>940</v>
      </c>
      <c r="B14" t="s">
        <v>435</v>
      </c>
      <c r="C14" t="s">
        <v>731</v>
      </c>
      <c r="D14" t="s">
        <v>889</v>
      </c>
      <c r="E14" s="31">
        <v>38.413043478260867</v>
      </c>
      <c r="F14" s="31">
        <v>4.5411997736276177</v>
      </c>
      <c r="G14" s="31">
        <v>4.1975947934351998</v>
      </c>
      <c r="H14" s="31">
        <v>0.77803056027164674</v>
      </c>
      <c r="I14" s="31">
        <v>0.43442558007923016</v>
      </c>
      <c r="J14" s="31">
        <v>174.44130434782608</v>
      </c>
      <c r="K14" s="31">
        <v>161.24239130434779</v>
      </c>
      <c r="L14" s="31">
        <v>29.88652173913043</v>
      </c>
      <c r="M14" s="31">
        <v>16.687608695652166</v>
      </c>
      <c r="N14" s="31">
        <v>8.4163043478260882</v>
      </c>
      <c r="O14" s="31">
        <v>4.7826086956521738</v>
      </c>
      <c r="P14" s="31">
        <v>32.347826086956523</v>
      </c>
      <c r="Q14" s="31">
        <v>32.347826086956523</v>
      </c>
      <c r="R14" s="31">
        <v>0</v>
      </c>
      <c r="S14" s="31">
        <v>112.20695652173912</v>
      </c>
      <c r="T14" s="31">
        <v>66.291413043478244</v>
      </c>
      <c r="U14" s="31">
        <v>0.46684782608695646</v>
      </c>
      <c r="V14" s="31">
        <v>45.44869565217391</v>
      </c>
      <c r="W14" s="31">
        <v>0</v>
      </c>
      <c r="X14" s="31">
        <v>0</v>
      </c>
      <c r="Y14" s="31">
        <v>0</v>
      </c>
      <c r="Z14" s="31">
        <v>0</v>
      </c>
      <c r="AA14" s="31">
        <v>0</v>
      </c>
      <c r="AB14" s="31">
        <v>0</v>
      </c>
      <c r="AC14" s="31">
        <v>0</v>
      </c>
      <c r="AD14" s="31">
        <v>0</v>
      </c>
      <c r="AE14" s="31">
        <v>0</v>
      </c>
      <c r="AF14" t="s">
        <v>112</v>
      </c>
      <c r="AG14" s="32">
        <v>7</v>
      </c>
      <c r="AH14"/>
    </row>
    <row r="15" spans="1:34" x14ac:dyDescent="0.25">
      <c r="A15" t="s">
        <v>940</v>
      </c>
      <c r="B15" t="s">
        <v>460</v>
      </c>
      <c r="C15" t="s">
        <v>745</v>
      </c>
      <c r="D15" t="s">
        <v>838</v>
      </c>
      <c r="E15" s="31">
        <v>42.326086956521742</v>
      </c>
      <c r="F15" s="31">
        <v>3.5071879815100151</v>
      </c>
      <c r="G15" s="31">
        <v>3.233112480739599</v>
      </c>
      <c r="H15" s="31">
        <v>0.7456779661016949</v>
      </c>
      <c r="I15" s="31">
        <v>0.48392912172573194</v>
      </c>
      <c r="J15" s="31">
        <v>148.44554347826087</v>
      </c>
      <c r="K15" s="31">
        <v>136.845</v>
      </c>
      <c r="L15" s="31">
        <v>31.561630434782611</v>
      </c>
      <c r="M15" s="31">
        <v>20.482826086956525</v>
      </c>
      <c r="N15" s="31">
        <v>5.2608695652173916</v>
      </c>
      <c r="O15" s="31">
        <v>5.8179347826086953</v>
      </c>
      <c r="P15" s="31">
        <v>20.123152173913034</v>
      </c>
      <c r="Q15" s="31">
        <v>19.601413043478253</v>
      </c>
      <c r="R15" s="31">
        <v>0.52173913043478259</v>
      </c>
      <c r="S15" s="31">
        <v>96.760760869565203</v>
      </c>
      <c r="T15" s="31">
        <v>80.223804347826075</v>
      </c>
      <c r="U15" s="31">
        <v>0</v>
      </c>
      <c r="V15" s="31">
        <v>16.536956521739132</v>
      </c>
      <c r="W15" s="31">
        <v>2.3260869565217392</v>
      </c>
      <c r="X15" s="31">
        <v>0.49456521739130432</v>
      </c>
      <c r="Y15" s="31">
        <v>0</v>
      </c>
      <c r="Z15" s="31">
        <v>0.79619565217391308</v>
      </c>
      <c r="AA15" s="31">
        <v>0</v>
      </c>
      <c r="AB15" s="31">
        <v>0.52173913043478259</v>
      </c>
      <c r="AC15" s="31">
        <v>0.51358695652173914</v>
      </c>
      <c r="AD15" s="31">
        <v>0</v>
      </c>
      <c r="AE15" s="31">
        <v>0</v>
      </c>
      <c r="AF15" t="s">
        <v>137</v>
      </c>
      <c r="AG15" s="32">
        <v>7</v>
      </c>
      <c r="AH15"/>
    </row>
    <row r="16" spans="1:34" x14ac:dyDescent="0.25">
      <c r="A16" t="s">
        <v>940</v>
      </c>
      <c r="B16" t="s">
        <v>569</v>
      </c>
      <c r="C16" t="s">
        <v>689</v>
      </c>
      <c r="D16" t="s">
        <v>865</v>
      </c>
      <c r="E16" s="31">
        <v>34.826086956521742</v>
      </c>
      <c r="F16" s="31">
        <v>4.8392290886392004</v>
      </c>
      <c r="G16" s="31">
        <v>4.6920692883895132</v>
      </c>
      <c r="H16" s="31">
        <v>0.69649812734082395</v>
      </c>
      <c r="I16" s="31">
        <v>0.55862359550561791</v>
      </c>
      <c r="J16" s="31">
        <v>168.53141304347827</v>
      </c>
      <c r="K16" s="31">
        <v>163.40641304347827</v>
      </c>
      <c r="L16" s="31">
        <v>24.256304347826088</v>
      </c>
      <c r="M16" s="31">
        <v>19.454673913043479</v>
      </c>
      <c r="N16" s="31">
        <v>0</v>
      </c>
      <c r="O16" s="31">
        <v>4.8016304347826084</v>
      </c>
      <c r="P16" s="31">
        <v>32.279891304347828</v>
      </c>
      <c r="Q16" s="31">
        <v>31.956521739130434</v>
      </c>
      <c r="R16" s="31">
        <v>0.3233695652173913</v>
      </c>
      <c r="S16" s="31">
        <v>111.99521739130435</v>
      </c>
      <c r="T16" s="31">
        <v>91.732173913043482</v>
      </c>
      <c r="U16" s="31">
        <v>0</v>
      </c>
      <c r="V16" s="31">
        <v>20.263043478260869</v>
      </c>
      <c r="W16" s="31">
        <v>46.550760869565217</v>
      </c>
      <c r="X16" s="31">
        <v>8.1122826086956508</v>
      </c>
      <c r="Y16" s="31">
        <v>0</v>
      </c>
      <c r="Z16" s="31">
        <v>0</v>
      </c>
      <c r="AA16" s="31">
        <v>12.994565217391305</v>
      </c>
      <c r="AB16" s="31">
        <v>0</v>
      </c>
      <c r="AC16" s="31">
        <v>25.443913043478261</v>
      </c>
      <c r="AD16" s="31">
        <v>0</v>
      </c>
      <c r="AE16" s="31">
        <v>0</v>
      </c>
      <c r="AF16" t="s">
        <v>251</v>
      </c>
      <c r="AG16" s="32">
        <v>7</v>
      </c>
      <c r="AH16"/>
    </row>
    <row r="17" spans="1:34" x14ac:dyDescent="0.25">
      <c r="A17" t="s">
        <v>940</v>
      </c>
      <c r="B17" t="s">
        <v>621</v>
      </c>
      <c r="C17" t="s">
        <v>818</v>
      </c>
      <c r="D17" t="s">
        <v>920</v>
      </c>
      <c r="E17" s="31">
        <v>36.673913043478258</v>
      </c>
      <c r="F17" s="31">
        <v>4.2789448725548311</v>
      </c>
      <c r="G17" s="31">
        <v>3.9528037937166562</v>
      </c>
      <c r="H17" s="31">
        <v>0.66151452282157686</v>
      </c>
      <c r="I17" s="31">
        <v>0.33537344398340257</v>
      </c>
      <c r="J17" s="31">
        <v>156.92565217391302</v>
      </c>
      <c r="K17" s="31">
        <v>144.96478260869563</v>
      </c>
      <c r="L17" s="31">
        <v>24.260326086956525</v>
      </c>
      <c r="M17" s="31">
        <v>12.299456521739133</v>
      </c>
      <c r="N17" s="31">
        <v>7.2869565217391301</v>
      </c>
      <c r="O17" s="31">
        <v>4.6739130434782608</v>
      </c>
      <c r="P17" s="31">
        <v>17.958260869565219</v>
      </c>
      <c r="Q17" s="31">
        <v>17.958260869565219</v>
      </c>
      <c r="R17" s="31">
        <v>0</v>
      </c>
      <c r="S17" s="31">
        <v>114.70706521739127</v>
      </c>
      <c r="T17" s="31">
        <v>97.945434782608672</v>
      </c>
      <c r="U17" s="31">
        <v>0</v>
      </c>
      <c r="V17" s="31">
        <v>16.761630434782607</v>
      </c>
      <c r="W17" s="31">
        <v>48.753152173913058</v>
      </c>
      <c r="X17" s="31">
        <v>2.6331521739130435</v>
      </c>
      <c r="Y17" s="31">
        <v>0</v>
      </c>
      <c r="Z17" s="31">
        <v>0</v>
      </c>
      <c r="AA17" s="31">
        <v>4.3741304347826091</v>
      </c>
      <c r="AB17" s="31">
        <v>0</v>
      </c>
      <c r="AC17" s="31">
        <v>41.745869565217404</v>
      </c>
      <c r="AD17" s="31">
        <v>0</v>
      </c>
      <c r="AE17" s="31">
        <v>0</v>
      </c>
      <c r="AF17" t="s">
        <v>304</v>
      </c>
      <c r="AG17" s="32">
        <v>7</v>
      </c>
      <c r="AH17"/>
    </row>
    <row r="18" spans="1:34" x14ac:dyDescent="0.25">
      <c r="A18" t="s">
        <v>940</v>
      </c>
      <c r="B18" t="s">
        <v>570</v>
      </c>
      <c r="C18" t="s">
        <v>677</v>
      </c>
      <c r="D18" t="s">
        <v>848</v>
      </c>
      <c r="E18" s="31">
        <v>49.891304347826086</v>
      </c>
      <c r="F18" s="31">
        <v>5.6298453159041406</v>
      </c>
      <c r="G18" s="31">
        <v>5.2677167755991299</v>
      </c>
      <c r="H18" s="31">
        <v>0.74220479302832243</v>
      </c>
      <c r="I18" s="31">
        <v>0.52396949891067524</v>
      </c>
      <c r="J18" s="31">
        <v>280.88032608695659</v>
      </c>
      <c r="K18" s="31">
        <v>262.81326086956528</v>
      </c>
      <c r="L18" s="31">
        <v>37.029565217391301</v>
      </c>
      <c r="M18" s="31">
        <v>26.141521739130429</v>
      </c>
      <c r="N18" s="31">
        <v>6.2793478260869566</v>
      </c>
      <c r="O18" s="31">
        <v>4.6086956521739131</v>
      </c>
      <c r="P18" s="31">
        <v>73.232173913043496</v>
      </c>
      <c r="Q18" s="31">
        <v>66.053152173913062</v>
      </c>
      <c r="R18" s="31">
        <v>7.1790217391304365</v>
      </c>
      <c r="S18" s="31">
        <v>170.61858695652177</v>
      </c>
      <c r="T18" s="31">
        <v>132.47543478260872</v>
      </c>
      <c r="U18" s="31">
        <v>0.34119565217391307</v>
      </c>
      <c r="V18" s="31">
        <v>37.801956521739136</v>
      </c>
      <c r="W18" s="31">
        <v>4.0206521739130441</v>
      </c>
      <c r="X18" s="31">
        <v>0.38695652173913048</v>
      </c>
      <c r="Y18" s="31">
        <v>0</v>
      </c>
      <c r="Z18" s="31">
        <v>0</v>
      </c>
      <c r="AA18" s="31">
        <v>0.54076086956521741</v>
      </c>
      <c r="AB18" s="31">
        <v>0</v>
      </c>
      <c r="AC18" s="31">
        <v>3.0114130434782611</v>
      </c>
      <c r="AD18" s="31">
        <v>0</v>
      </c>
      <c r="AE18" s="31">
        <v>8.1521739130434784E-2</v>
      </c>
      <c r="AF18" t="s">
        <v>252</v>
      </c>
      <c r="AG18" s="32">
        <v>7</v>
      </c>
      <c r="AH18"/>
    </row>
    <row r="19" spans="1:34" x14ac:dyDescent="0.25">
      <c r="A19" t="s">
        <v>940</v>
      </c>
      <c r="B19" t="s">
        <v>422</v>
      </c>
      <c r="C19" t="s">
        <v>728</v>
      </c>
      <c r="D19" t="s">
        <v>886</v>
      </c>
      <c r="E19" s="31">
        <v>30.597826086956523</v>
      </c>
      <c r="F19" s="31">
        <v>3.6734387211367672</v>
      </c>
      <c r="G19" s="31">
        <v>3.1697087033747779</v>
      </c>
      <c r="H19" s="31">
        <v>1.2060390763765541</v>
      </c>
      <c r="I19" s="31">
        <v>0.70230905861456483</v>
      </c>
      <c r="J19" s="31">
        <v>112.39923913043478</v>
      </c>
      <c r="K19" s="31">
        <v>96.986195652173919</v>
      </c>
      <c r="L19" s="31">
        <v>36.902173913043477</v>
      </c>
      <c r="M19" s="31">
        <v>21.489130434782609</v>
      </c>
      <c r="N19" s="31">
        <v>10.108695652173912</v>
      </c>
      <c r="O19" s="31">
        <v>5.3043478260869561</v>
      </c>
      <c r="P19" s="31">
        <v>5.5951086956521738</v>
      </c>
      <c r="Q19" s="31">
        <v>5.5951086956521738</v>
      </c>
      <c r="R19" s="31">
        <v>0</v>
      </c>
      <c r="S19" s="31">
        <v>69.901956521739137</v>
      </c>
      <c r="T19" s="31">
        <v>54.931847826086958</v>
      </c>
      <c r="U19" s="31">
        <v>0</v>
      </c>
      <c r="V19" s="31">
        <v>14.970108695652174</v>
      </c>
      <c r="W19" s="31">
        <v>3.7211956521739133</v>
      </c>
      <c r="X19" s="31">
        <v>0</v>
      </c>
      <c r="Y19" s="31">
        <v>0</v>
      </c>
      <c r="Z19" s="31">
        <v>0</v>
      </c>
      <c r="AA19" s="31">
        <v>0</v>
      </c>
      <c r="AB19" s="31">
        <v>0</v>
      </c>
      <c r="AC19" s="31">
        <v>3.5961956521739133</v>
      </c>
      <c r="AD19" s="31">
        <v>0</v>
      </c>
      <c r="AE19" s="31">
        <v>0.125</v>
      </c>
      <c r="AF19" t="s">
        <v>99</v>
      </c>
      <c r="AG19" s="32">
        <v>7</v>
      </c>
      <c r="AH19"/>
    </row>
    <row r="20" spans="1:34" x14ac:dyDescent="0.25">
      <c r="A20" t="s">
        <v>940</v>
      </c>
      <c r="B20" t="s">
        <v>591</v>
      </c>
      <c r="C20" t="s">
        <v>648</v>
      </c>
      <c r="D20" t="s">
        <v>839</v>
      </c>
      <c r="E20" s="31">
        <v>104.84782608695652</v>
      </c>
      <c r="F20" s="31">
        <v>3.7706303130831427</v>
      </c>
      <c r="G20" s="31">
        <v>3.4068525813808836</v>
      </c>
      <c r="H20" s="31">
        <v>0.68090400165871878</v>
      </c>
      <c r="I20" s="31">
        <v>0.35947543023014727</v>
      </c>
      <c r="J20" s="31">
        <v>395.34239130434776</v>
      </c>
      <c r="K20" s="31">
        <v>357.20108695652175</v>
      </c>
      <c r="L20" s="31">
        <v>71.391304347826093</v>
      </c>
      <c r="M20" s="31">
        <v>37.690217391304351</v>
      </c>
      <c r="N20" s="31">
        <v>27.788043478260871</v>
      </c>
      <c r="O20" s="31">
        <v>5.9130434782608692</v>
      </c>
      <c r="P20" s="31">
        <v>86.861413043478251</v>
      </c>
      <c r="Q20" s="31">
        <v>82.421195652173907</v>
      </c>
      <c r="R20" s="31">
        <v>4.4402173913043477</v>
      </c>
      <c r="S20" s="31">
        <v>237.08967391304347</v>
      </c>
      <c r="T20" s="31">
        <v>169.50543478260869</v>
      </c>
      <c r="U20" s="31">
        <v>0</v>
      </c>
      <c r="V20" s="31">
        <v>67.584239130434781</v>
      </c>
      <c r="W20" s="31">
        <v>13.095108695652174</v>
      </c>
      <c r="X20" s="31">
        <v>2.2554347826086958</v>
      </c>
      <c r="Y20" s="31">
        <v>0</v>
      </c>
      <c r="Z20" s="31">
        <v>0</v>
      </c>
      <c r="AA20" s="31">
        <v>4.6820652173913047</v>
      </c>
      <c r="AB20" s="31">
        <v>0</v>
      </c>
      <c r="AC20" s="31">
        <v>6.1576086956521738</v>
      </c>
      <c r="AD20" s="31">
        <v>0</v>
      </c>
      <c r="AE20" s="31">
        <v>0</v>
      </c>
      <c r="AF20" t="s">
        <v>273</v>
      </c>
      <c r="AG20" s="32">
        <v>7</v>
      </c>
      <c r="AH20"/>
    </row>
    <row r="21" spans="1:34" x14ac:dyDescent="0.25">
      <c r="A21" t="s">
        <v>940</v>
      </c>
      <c r="B21" t="s">
        <v>597</v>
      </c>
      <c r="C21" t="s">
        <v>677</v>
      </c>
      <c r="D21" t="s">
        <v>848</v>
      </c>
      <c r="E21" s="31">
        <v>34.586956521739133</v>
      </c>
      <c r="F21" s="31">
        <v>3.4038026398491512</v>
      </c>
      <c r="G21" s="31">
        <v>3.0485355122564419</v>
      </c>
      <c r="H21" s="31">
        <v>0.45753614079195476</v>
      </c>
      <c r="I21" s="31">
        <v>0.33772784412319296</v>
      </c>
      <c r="J21" s="31">
        <v>117.72717391304347</v>
      </c>
      <c r="K21" s="31">
        <v>105.43956521739129</v>
      </c>
      <c r="L21" s="31">
        <v>15.824782608695653</v>
      </c>
      <c r="M21" s="31">
        <v>11.680978260869566</v>
      </c>
      <c r="N21" s="31">
        <v>0.93467391304347835</v>
      </c>
      <c r="O21" s="31">
        <v>3.2091304347826086</v>
      </c>
      <c r="P21" s="31">
        <v>21.288152173913048</v>
      </c>
      <c r="Q21" s="31">
        <v>13.144347826086959</v>
      </c>
      <c r="R21" s="31">
        <v>8.1438043478260873</v>
      </c>
      <c r="S21" s="31">
        <v>80.614239130434768</v>
      </c>
      <c r="T21" s="31">
        <v>67.695760869565206</v>
      </c>
      <c r="U21" s="31">
        <v>0</v>
      </c>
      <c r="V21" s="31">
        <v>12.918478260869568</v>
      </c>
      <c r="W21" s="31">
        <v>4.2833695652173915</v>
      </c>
      <c r="X21" s="31">
        <v>1.0742391304347827</v>
      </c>
      <c r="Y21" s="31">
        <v>0</v>
      </c>
      <c r="Z21" s="31">
        <v>3.2091304347826086</v>
      </c>
      <c r="AA21" s="31">
        <v>0</v>
      </c>
      <c r="AB21" s="31">
        <v>0</v>
      </c>
      <c r="AC21" s="31">
        <v>0</v>
      </c>
      <c r="AD21" s="31">
        <v>0</v>
      </c>
      <c r="AE21" s="31">
        <v>0</v>
      </c>
      <c r="AF21" t="s">
        <v>279</v>
      </c>
      <c r="AG21" s="32">
        <v>7</v>
      </c>
      <c r="AH21"/>
    </row>
    <row r="22" spans="1:34" x14ac:dyDescent="0.25">
      <c r="A22" t="s">
        <v>940</v>
      </c>
      <c r="B22" t="s">
        <v>461</v>
      </c>
      <c r="C22" t="s">
        <v>746</v>
      </c>
      <c r="D22" t="s">
        <v>886</v>
      </c>
      <c r="E22" s="31">
        <v>38.673913043478258</v>
      </c>
      <c r="F22" s="31">
        <v>3.0214418212478917</v>
      </c>
      <c r="G22" s="31">
        <v>2.9921416526138276</v>
      </c>
      <c r="H22" s="31">
        <v>0.34808600337268131</v>
      </c>
      <c r="I22" s="31">
        <v>0.31878583473861716</v>
      </c>
      <c r="J22" s="31">
        <v>116.85097826086954</v>
      </c>
      <c r="K22" s="31">
        <v>115.71782608695649</v>
      </c>
      <c r="L22" s="31">
        <v>13.461847826086956</v>
      </c>
      <c r="M22" s="31">
        <v>12.328695652173911</v>
      </c>
      <c r="N22" s="31">
        <v>0.1766304347826087</v>
      </c>
      <c r="O22" s="31">
        <v>0.95652173913043481</v>
      </c>
      <c r="P22" s="31">
        <v>26.632717391304343</v>
      </c>
      <c r="Q22" s="31">
        <v>26.632717391304343</v>
      </c>
      <c r="R22" s="31">
        <v>0</v>
      </c>
      <c r="S22" s="31">
        <v>76.756413043478247</v>
      </c>
      <c r="T22" s="31">
        <v>54.726630434782585</v>
      </c>
      <c r="U22" s="31">
        <v>0</v>
      </c>
      <c r="V22" s="31">
        <v>22.029782608695658</v>
      </c>
      <c r="W22" s="31">
        <v>12.676739130434781</v>
      </c>
      <c r="X22" s="31">
        <v>2.0423913043478259</v>
      </c>
      <c r="Y22" s="31">
        <v>0</v>
      </c>
      <c r="Z22" s="31">
        <v>0</v>
      </c>
      <c r="AA22" s="31">
        <v>1.4071739130434779</v>
      </c>
      <c r="AB22" s="31">
        <v>0</v>
      </c>
      <c r="AC22" s="31">
        <v>7.7268478260869555</v>
      </c>
      <c r="AD22" s="31">
        <v>0</v>
      </c>
      <c r="AE22" s="31">
        <v>1.500326086956522</v>
      </c>
      <c r="AF22" t="s">
        <v>138</v>
      </c>
      <c r="AG22" s="32">
        <v>7</v>
      </c>
      <c r="AH22"/>
    </row>
    <row r="23" spans="1:34" x14ac:dyDescent="0.25">
      <c r="A23" t="s">
        <v>940</v>
      </c>
      <c r="B23" t="s">
        <v>451</v>
      </c>
      <c r="C23" t="s">
        <v>740</v>
      </c>
      <c r="D23" t="s">
        <v>847</v>
      </c>
      <c r="E23" s="31">
        <v>52.163043478260867</v>
      </c>
      <c r="F23" s="31">
        <v>3.2591685767868306</v>
      </c>
      <c r="G23" s="31">
        <v>2.9209731193998754</v>
      </c>
      <c r="H23" s="31">
        <v>0.43493436132527613</v>
      </c>
      <c r="I23" s="31">
        <v>0.25531360700145866</v>
      </c>
      <c r="J23" s="31">
        <v>170.00815217391303</v>
      </c>
      <c r="K23" s="31">
        <v>152.36684782608697</v>
      </c>
      <c r="L23" s="31">
        <v>22.6875</v>
      </c>
      <c r="M23" s="31">
        <v>13.317934782608695</v>
      </c>
      <c r="N23" s="31">
        <v>5.2173913043478262</v>
      </c>
      <c r="O23" s="31">
        <v>4.1521739130434785</v>
      </c>
      <c r="P23" s="31">
        <v>36.086956521739133</v>
      </c>
      <c r="Q23" s="31">
        <v>27.815217391304348</v>
      </c>
      <c r="R23" s="31">
        <v>8.2717391304347831</v>
      </c>
      <c r="S23" s="31">
        <v>111.23369565217391</v>
      </c>
      <c r="T23" s="31">
        <v>78.451086956521735</v>
      </c>
      <c r="U23" s="31">
        <v>2.2391304347826089</v>
      </c>
      <c r="V23" s="31">
        <v>30.543478260869566</v>
      </c>
      <c r="W23" s="31">
        <v>14.614130434782609</v>
      </c>
      <c r="X23" s="31">
        <v>3.472826086956522</v>
      </c>
      <c r="Y23" s="31">
        <v>0</v>
      </c>
      <c r="Z23" s="31">
        <v>0</v>
      </c>
      <c r="AA23" s="31">
        <v>5.7418478260869561</v>
      </c>
      <c r="AB23" s="31">
        <v>0</v>
      </c>
      <c r="AC23" s="31">
        <v>5.3994565217391308</v>
      </c>
      <c r="AD23" s="31">
        <v>0</v>
      </c>
      <c r="AE23" s="31">
        <v>0</v>
      </c>
      <c r="AF23" t="s">
        <v>128</v>
      </c>
      <c r="AG23" s="32">
        <v>7</v>
      </c>
      <c r="AH23"/>
    </row>
    <row r="24" spans="1:34" x14ac:dyDescent="0.25">
      <c r="A24" t="s">
        <v>940</v>
      </c>
      <c r="B24" t="s">
        <v>399</v>
      </c>
      <c r="C24" t="s">
        <v>658</v>
      </c>
      <c r="D24" t="s">
        <v>880</v>
      </c>
      <c r="E24" s="31">
        <v>45.445652173913047</v>
      </c>
      <c r="F24" s="31">
        <v>3.90192776847644</v>
      </c>
      <c r="G24" s="31">
        <v>3.7831762736187504</v>
      </c>
      <c r="H24" s="31">
        <v>0.36809136570198508</v>
      </c>
      <c r="I24" s="31">
        <v>0.24933987084429557</v>
      </c>
      <c r="J24" s="31">
        <v>177.325652173913</v>
      </c>
      <c r="K24" s="31">
        <v>171.92891304347822</v>
      </c>
      <c r="L24" s="31">
        <v>16.728152173913042</v>
      </c>
      <c r="M24" s="31">
        <v>11.331413043478259</v>
      </c>
      <c r="N24" s="31">
        <v>0</v>
      </c>
      <c r="O24" s="31">
        <v>5.3967391304347823</v>
      </c>
      <c r="P24" s="31">
        <v>39.976956521739126</v>
      </c>
      <c r="Q24" s="31">
        <v>39.976956521739126</v>
      </c>
      <c r="R24" s="31">
        <v>0</v>
      </c>
      <c r="S24" s="31">
        <v>120.62054347826083</v>
      </c>
      <c r="T24" s="31">
        <v>92.741304347826059</v>
      </c>
      <c r="U24" s="31">
        <v>0</v>
      </c>
      <c r="V24" s="31">
        <v>27.879239130434776</v>
      </c>
      <c r="W24" s="31">
        <v>80.916086956521738</v>
      </c>
      <c r="X24" s="31">
        <v>3.7106521739130436</v>
      </c>
      <c r="Y24" s="31">
        <v>0</v>
      </c>
      <c r="Z24" s="31">
        <v>0</v>
      </c>
      <c r="AA24" s="31">
        <v>23.035543478260859</v>
      </c>
      <c r="AB24" s="31">
        <v>0</v>
      </c>
      <c r="AC24" s="31">
        <v>32.420652173913048</v>
      </c>
      <c r="AD24" s="31">
        <v>0</v>
      </c>
      <c r="AE24" s="31">
        <v>21.749239130434784</v>
      </c>
      <c r="AF24" t="s">
        <v>75</v>
      </c>
      <c r="AG24" s="32">
        <v>7</v>
      </c>
      <c r="AH24"/>
    </row>
    <row r="25" spans="1:34" x14ac:dyDescent="0.25">
      <c r="A25" t="s">
        <v>940</v>
      </c>
      <c r="B25" t="s">
        <v>553</v>
      </c>
      <c r="C25" t="s">
        <v>793</v>
      </c>
      <c r="D25" t="s">
        <v>899</v>
      </c>
      <c r="E25" s="31">
        <v>83.978260869565219</v>
      </c>
      <c r="F25" s="31">
        <v>4.6355928035205789</v>
      </c>
      <c r="G25" s="31">
        <v>4.6355928035205789</v>
      </c>
      <c r="H25" s="31">
        <v>0.40641340926740888</v>
      </c>
      <c r="I25" s="31">
        <v>0.40641340926740888</v>
      </c>
      <c r="J25" s="31">
        <v>389.28902173913036</v>
      </c>
      <c r="K25" s="31">
        <v>389.28902173913036</v>
      </c>
      <c r="L25" s="31">
        <v>34.129891304347836</v>
      </c>
      <c r="M25" s="31">
        <v>34.129891304347836</v>
      </c>
      <c r="N25" s="31">
        <v>0</v>
      </c>
      <c r="O25" s="31">
        <v>0</v>
      </c>
      <c r="P25" s="31">
        <v>62.642282608695631</v>
      </c>
      <c r="Q25" s="31">
        <v>62.642282608695631</v>
      </c>
      <c r="R25" s="31">
        <v>0</v>
      </c>
      <c r="S25" s="31">
        <v>292.51684782608692</v>
      </c>
      <c r="T25" s="31">
        <v>212.33902173913037</v>
      </c>
      <c r="U25" s="31">
        <v>0</v>
      </c>
      <c r="V25" s="31">
        <v>80.177826086956529</v>
      </c>
      <c r="W25" s="31">
        <v>24.705978260869568</v>
      </c>
      <c r="X25" s="31">
        <v>1.4391304347826084</v>
      </c>
      <c r="Y25" s="31">
        <v>0</v>
      </c>
      <c r="Z25" s="31">
        <v>0</v>
      </c>
      <c r="AA25" s="31">
        <v>3.7597826086956521</v>
      </c>
      <c r="AB25" s="31">
        <v>0</v>
      </c>
      <c r="AC25" s="31">
        <v>14.264130434782611</v>
      </c>
      <c r="AD25" s="31">
        <v>0</v>
      </c>
      <c r="AE25" s="31">
        <v>5.2429347826086952</v>
      </c>
      <c r="AF25" t="s">
        <v>235</v>
      </c>
      <c r="AG25" s="32">
        <v>7</v>
      </c>
      <c r="AH25"/>
    </row>
    <row r="26" spans="1:34" x14ac:dyDescent="0.25">
      <c r="A26" t="s">
        <v>940</v>
      </c>
      <c r="B26" t="s">
        <v>319</v>
      </c>
      <c r="C26" t="s">
        <v>759</v>
      </c>
      <c r="D26" t="s">
        <v>881</v>
      </c>
      <c r="E26" s="31">
        <v>57.793478260869563</v>
      </c>
      <c r="F26" s="31">
        <v>4.4069700959187506</v>
      </c>
      <c r="G26" s="31">
        <v>4.0152981004325738</v>
      </c>
      <c r="H26" s="31">
        <v>0.90378973105134475</v>
      </c>
      <c r="I26" s="31">
        <v>0.60182997931164195</v>
      </c>
      <c r="J26" s="31">
        <v>254.69413043478255</v>
      </c>
      <c r="K26" s="31">
        <v>232.0580434782608</v>
      </c>
      <c r="L26" s="31">
        <v>52.233152173913041</v>
      </c>
      <c r="M26" s="31">
        <v>34.78184782608696</v>
      </c>
      <c r="N26" s="31">
        <v>12.407826086956522</v>
      </c>
      <c r="O26" s="31">
        <v>5.0434782608695654</v>
      </c>
      <c r="P26" s="31">
        <v>28.999347826086957</v>
      </c>
      <c r="Q26" s="31">
        <v>23.814565217391305</v>
      </c>
      <c r="R26" s="31">
        <v>5.1847826086956523</v>
      </c>
      <c r="S26" s="31">
        <v>173.46163043478253</v>
      </c>
      <c r="T26" s="31">
        <v>91.075434782608681</v>
      </c>
      <c r="U26" s="31">
        <v>0</v>
      </c>
      <c r="V26" s="31">
        <v>82.386195652173868</v>
      </c>
      <c r="W26" s="31">
        <v>0</v>
      </c>
      <c r="X26" s="31">
        <v>0</v>
      </c>
      <c r="Y26" s="31">
        <v>0</v>
      </c>
      <c r="Z26" s="31">
        <v>0</v>
      </c>
      <c r="AA26" s="31">
        <v>0</v>
      </c>
      <c r="AB26" s="31">
        <v>0</v>
      </c>
      <c r="AC26" s="31">
        <v>0</v>
      </c>
      <c r="AD26" s="31">
        <v>0</v>
      </c>
      <c r="AE26" s="31">
        <v>0</v>
      </c>
      <c r="AF26" t="s">
        <v>161</v>
      </c>
      <c r="AG26" s="32">
        <v>7</v>
      </c>
      <c r="AH26"/>
    </row>
    <row r="27" spans="1:34" x14ac:dyDescent="0.25">
      <c r="A27" t="s">
        <v>940</v>
      </c>
      <c r="B27" t="s">
        <v>566</v>
      </c>
      <c r="C27" t="s">
        <v>656</v>
      </c>
      <c r="D27" t="s">
        <v>906</v>
      </c>
      <c r="E27" s="31">
        <v>52.956521739130437</v>
      </c>
      <c r="F27" s="31">
        <v>4.6614408866995065</v>
      </c>
      <c r="G27" s="31">
        <v>4.3904905582922815</v>
      </c>
      <c r="H27" s="31">
        <v>0.72919745484400644</v>
      </c>
      <c r="I27" s="31">
        <v>0.54077380952380949</v>
      </c>
      <c r="J27" s="31">
        <v>246.85369565217388</v>
      </c>
      <c r="K27" s="31">
        <v>232.50510869565215</v>
      </c>
      <c r="L27" s="31">
        <v>38.615760869565214</v>
      </c>
      <c r="M27" s="31">
        <v>28.637499999999999</v>
      </c>
      <c r="N27" s="31">
        <v>4.3260869565217392</v>
      </c>
      <c r="O27" s="31">
        <v>5.6521739130434785</v>
      </c>
      <c r="P27" s="31">
        <v>30.549456521739131</v>
      </c>
      <c r="Q27" s="31">
        <v>26.179130434782611</v>
      </c>
      <c r="R27" s="31">
        <v>4.3703260869565215</v>
      </c>
      <c r="S27" s="31">
        <v>177.68847826086954</v>
      </c>
      <c r="T27" s="31">
        <v>147.49217391304347</v>
      </c>
      <c r="U27" s="31">
        <v>0</v>
      </c>
      <c r="V27" s="31">
        <v>30.196304347826086</v>
      </c>
      <c r="W27" s="31">
        <v>10.558586956521738</v>
      </c>
      <c r="X27" s="31">
        <v>0.17391304347826086</v>
      </c>
      <c r="Y27" s="31">
        <v>0</v>
      </c>
      <c r="Z27" s="31">
        <v>0</v>
      </c>
      <c r="AA27" s="31">
        <v>0</v>
      </c>
      <c r="AB27" s="31">
        <v>0</v>
      </c>
      <c r="AC27" s="31">
        <v>10.384673913043477</v>
      </c>
      <c r="AD27" s="31">
        <v>0</v>
      </c>
      <c r="AE27" s="31">
        <v>0</v>
      </c>
      <c r="AF27" t="s">
        <v>248</v>
      </c>
      <c r="AG27" s="32">
        <v>7</v>
      </c>
      <c r="AH27"/>
    </row>
    <row r="28" spans="1:34" x14ac:dyDescent="0.25">
      <c r="A28" t="s">
        <v>940</v>
      </c>
      <c r="B28" t="s">
        <v>317</v>
      </c>
      <c r="C28" t="s">
        <v>760</v>
      </c>
      <c r="D28" t="s">
        <v>832</v>
      </c>
      <c r="E28" s="31">
        <v>31.217391304347824</v>
      </c>
      <c r="F28" s="31">
        <v>5.2671692200557114</v>
      </c>
      <c r="G28" s="31">
        <v>4.8253307799442915</v>
      </c>
      <c r="H28" s="31">
        <v>0.85733983286908111</v>
      </c>
      <c r="I28" s="31">
        <v>0.55371866295264649</v>
      </c>
      <c r="J28" s="31">
        <v>164.42728260869569</v>
      </c>
      <c r="K28" s="31">
        <v>150.63423913043482</v>
      </c>
      <c r="L28" s="31">
        <v>26.763913043478269</v>
      </c>
      <c r="M28" s="31">
        <v>17.28565217391305</v>
      </c>
      <c r="N28" s="31">
        <v>4.6956521739130439</v>
      </c>
      <c r="O28" s="31">
        <v>4.7826086956521738</v>
      </c>
      <c r="P28" s="31">
        <v>35.083043478260876</v>
      </c>
      <c r="Q28" s="31">
        <v>30.768260869565225</v>
      </c>
      <c r="R28" s="31">
        <v>4.3147826086956513</v>
      </c>
      <c r="S28" s="31">
        <v>102.58032608695655</v>
      </c>
      <c r="T28" s="31">
        <v>59.682173913043492</v>
      </c>
      <c r="U28" s="31">
        <v>0</v>
      </c>
      <c r="V28" s="31">
        <v>42.898152173913047</v>
      </c>
      <c r="W28" s="31">
        <v>11.543478260869566</v>
      </c>
      <c r="X28" s="31">
        <v>0</v>
      </c>
      <c r="Y28" s="31">
        <v>0</v>
      </c>
      <c r="Z28" s="31">
        <v>0</v>
      </c>
      <c r="AA28" s="31">
        <v>0</v>
      </c>
      <c r="AB28" s="31">
        <v>0</v>
      </c>
      <c r="AC28" s="31">
        <v>8.6820652173913047</v>
      </c>
      <c r="AD28" s="31">
        <v>0</v>
      </c>
      <c r="AE28" s="31">
        <v>2.8614130434782608</v>
      </c>
      <c r="AF28" t="s">
        <v>162</v>
      </c>
      <c r="AG28" s="32">
        <v>7</v>
      </c>
      <c r="AH28"/>
    </row>
    <row r="29" spans="1:34" x14ac:dyDescent="0.25">
      <c r="A29" t="s">
        <v>940</v>
      </c>
      <c r="B29" t="s">
        <v>482</v>
      </c>
      <c r="C29" t="s">
        <v>758</v>
      </c>
      <c r="D29" t="s">
        <v>864</v>
      </c>
      <c r="E29" s="31">
        <v>32.184782608695649</v>
      </c>
      <c r="F29" s="31">
        <v>2.8768220195879772</v>
      </c>
      <c r="G29" s="31">
        <v>2.468108747044917</v>
      </c>
      <c r="H29" s="31">
        <v>0.77980412022965206</v>
      </c>
      <c r="I29" s="31">
        <v>0.37109084768659217</v>
      </c>
      <c r="J29" s="31">
        <v>92.589891304347816</v>
      </c>
      <c r="K29" s="31">
        <v>79.435543478260854</v>
      </c>
      <c r="L29" s="31">
        <v>25.097826086956516</v>
      </c>
      <c r="M29" s="31">
        <v>11.943478260869558</v>
      </c>
      <c r="N29" s="31">
        <v>8.5166304347826092</v>
      </c>
      <c r="O29" s="31">
        <v>4.6377173913043483</v>
      </c>
      <c r="P29" s="31">
        <v>9.1294565217391295</v>
      </c>
      <c r="Q29" s="31">
        <v>9.1294565217391295</v>
      </c>
      <c r="R29" s="31">
        <v>0</v>
      </c>
      <c r="S29" s="31">
        <v>58.36260869565217</v>
      </c>
      <c r="T29" s="31">
        <v>41.181304347826092</v>
      </c>
      <c r="U29" s="31">
        <v>0</v>
      </c>
      <c r="V29" s="31">
        <v>17.181304347826078</v>
      </c>
      <c r="W29" s="31">
        <v>1.3619565217391303</v>
      </c>
      <c r="X29" s="31">
        <v>0.25728260869565217</v>
      </c>
      <c r="Y29" s="31">
        <v>0</v>
      </c>
      <c r="Z29" s="31">
        <v>0.68119565217391309</v>
      </c>
      <c r="AA29" s="31">
        <v>8.9673913043478257E-2</v>
      </c>
      <c r="AB29" s="31">
        <v>0</v>
      </c>
      <c r="AC29" s="31">
        <v>0.33380434782608692</v>
      </c>
      <c r="AD29" s="31">
        <v>0</v>
      </c>
      <c r="AE29" s="31">
        <v>0</v>
      </c>
      <c r="AF29" t="s">
        <v>160</v>
      </c>
      <c r="AG29" s="32">
        <v>7</v>
      </c>
      <c r="AH29"/>
    </row>
    <row r="30" spans="1:34" x14ac:dyDescent="0.25">
      <c r="A30" t="s">
        <v>940</v>
      </c>
      <c r="B30" t="s">
        <v>450</v>
      </c>
      <c r="C30" t="s">
        <v>652</v>
      </c>
      <c r="D30" t="s">
        <v>894</v>
      </c>
      <c r="E30" s="31">
        <v>38.673913043478258</v>
      </c>
      <c r="F30" s="31">
        <v>2.8897667228780208</v>
      </c>
      <c r="G30" s="31">
        <v>2.6087099494097803</v>
      </c>
      <c r="H30" s="31">
        <v>0.38367060146149523</v>
      </c>
      <c r="I30" s="31">
        <v>0.23752107925801008</v>
      </c>
      <c r="J30" s="31">
        <v>111.75858695652171</v>
      </c>
      <c r="K30" s="31">
        <v>100.88902173913041</v>
      </c>
      <c r="L30" s="31">
        <v>14.838043478260868</v>
      </c>
      <c r="M30" s="31">
        <v>9.1858695652173896</v>
      </c>
      <c r="N30" s="31">
        <v>0</v>
      </c>
      <c r="O30" s="31">
        <v>5.6521739130434785</v>
      </c>
      <c r="P30" s="31">
        <v>18.205108695652168</v>
      </c>
      <c r="Q30" s="31">
        <v>12.987717391304342</v>
      </c>
      <c r="R30" s="31">
        <v>5.2173913043478262</v>
      </c>
      <c r="S30" s="31">
        <v>78.715434782608682</v>
      </c>
      <c r="T30" s="31">
        <v>65.749673913043466</v>
      </c>
      <c r="U30" s="31">
        <v>0</v>
      </c>
      <c r="V30" s="31">
        <v>12.965760869565216</v>
      </c>
      <c r="W30" s="31">
        <v>11.739673913043477</v>
      </c>
      <c r="X30" s="31">
        <v>1.4135869565217392</v>
      </c>
      <c r="Y30" s="31">
        <v>0</v>
      </c>
      <c r="Z30" s="31">
        <v>0</v>
      </c>
      <c r="AA30" s="31">
        <v>0.8125</v>
      </c>
      <c r="AB30" s="31">
        <v>0</v>
      </c>
      <c r="AC30" s="31">
        <v>9.5135869565217384</v>
      </c>
      <c r="AD30" s="31">
        <v>0</v>
      </c>
      <c r="AE30" s="31">
        <v>0</v>
      </c>
      <c r="AF30" t="s">
        <v>127</v>
      </c>
      <c r="AG30" s="32">
        <v>7</v>
      </c>
      <c r="AH30"/>
    </row>
    <row r="31" spans="1:34" x14ac:dyDescent="0.25">
      <c r="A31" t="s">
        <v>940</v>
      </c>
      <c r="B31" t="s">
        <v>325</v>
      </c>
      <c r="C31" t="s">
        <v>678</v>
      </c>
      <c r="D31" t="s">
        <v>860</v>
      </c>
      <c r="E31" s="31">
        <v>82.184782608695656</v>
      </c>
      <c r="F31" s="31">
        <v>5.2657307234492787</v>
      </c>
      <c r="G31" s="31">
        <v>4.7235524401534175</v>
      </c>
      <c r="H31" s="31">
        <v>0.76916809945774378</v>
      </c>
      <c r="I31" s="31">
        <v>0.40957677555878863</v>
      </c>
      <c r="J31" s="31">
        <v>432.76293478260868</v>
      </c>
      <c r="K31" s="31">
        <v>388.20413043478254</v>
      </c>
      <c r="L31" s="31">
        <v>63.213913043478271</v>
      </c>
      <c r="M31" s="31">
        <v>33.660978260869577</v>
      </c>
      <c r="N31" s="31">
        <v>19.72684782608696</v>
      </c>
      <c r="O31" s="31">
        <v>9.8260869565217384</v>
      </c>
      <c r="P31" s="31">
        <v>95.929347826086968</v>
      </c>
      <c r="Q31" s="31">
        <v>80.923478260869587</v>
      </c>
      <c r="R31" s="31">
        <v>15.005869565217386</v>
      </c>
      <c r="S31" s="31">
        <v>273.61967391304341</v>
      </c>
      <c r="T31" s="31">
        <v>248.81663043478255</v>
      </c>
      <c r="U31" s="31">
        <v>0</v>
      </c>
      <c r="V31" s="31">
        <v>24.803043478260872</v>
      </c>
      <c r="W31" s="31">
        <v>1.2690217391304346</v>
      </c>
      <c r="X31" s="31">
        <v>0</v>
      </c>
      <c r="Y31" s="31">
        <v>0</v>
      </c>
      <c r="Z31" s="31">
        <v>0</v>
      </c>
      <c r="AA31" s="31">
        <v>6.7934782608695649E-2</v>
      </c>
      <c r="AB31" s="31">
        <v>0</v>
      </c>
      <c r="AC31" s="31">
        <v>1.201086956521739</v>
      </c>
      <c r="AD31" s="31">
        <v>0</v>
      </c>
      <c r="AE31" s="31">
        <v>0</v>
      </c>
      <c r="AF31" t="s">
        <v>1</v>
      </c>
      <c r="AG31" s="32">
        <v>7</v>
      </c>
      <c r="AH31"/>
    </row>
    <row r="32" spans="1:34" x14ac:dyDescent="0.25">
      <c r="A32" t="s">
        <v>940</v>
      </c>
      <c r="B32" t="s">
        <v>545</v>
      </c>
      <c r="C32" t="s">
        <v>741</v>
      </c>
      <c r="D32" t="s">
        <v>839</v>
      </c>
      <c r="E32" s="31">
        <v>28.304347826086957</v>
      </c>
      <c r="F32" s="31">
        <v>4.8657834101382482</v>
      </c>
      <c r="G32" s="31">
        <v>4.321236559139785</v>
      </c>
      <c r="H32" s="31">
        <v>1.2884984639016897</v>
      </c>
      <c r="I32" s="31">
        <v>0.74702380952380942</v>
      </c>
      <c r="J32" s="31">
        <v>137.7228260869565</v>
      </c>
      <c r="K32" s="31">
        <v>122.30978260869566</v>
      </c>
      <c r="L32" s="31">
        <v>36.470108695652172</v>
      </c>
      <c r="M32" s="31">
        <v>21.144021739130434</v>
      </c>
      <c r="N32" s="31">
        <v>7.7608695652173916</v>
      </c>
      <c r="O32" s="31">
        <v>7.5652173913043477</v>
      </c>
      <c r="P32" s="31">
        <v>32.328804347826086</v>
      </c>
      <c r="Q32" s="31">
        <v>32.241847826086953</v>
      </c>
      <c r="R32" s="31">
        <v>8.6956521739130432E-2</v>
      </c>
      <c r="S32" s="31">
        <v>68.923913043478265</v>
      </c>
      <c r="T32" s="31">
        <v>68.0625</v>
      </c>
      <c r="U32" s="31">
        <v>0</v>
      </c>
      <c r="V32" s="31">
        <v>0.86141304347826086</v>
      </c>
      <c r="W32" s="31">
        <v>0</v>
      </c>
      <c r="X32" s="31">
        <v>0</v>
      </c>
      <c r="Y32" s="31">
        <v>0</v>
      </c>
      <c r="Z32" s="31">
        <v>0</v>
      </c>
      <c r="AA32" s="31">
        <v>0</v>
      </c>
      <c r="AB32" s="31">
        <v>0</v>
      </c>
      <c r="AC32" s="31">
        <v>0</v>
      </c>
      <c r="AD32" s="31">
        <v>0</v>
      </c>
      <c r="AE32" s="31">
        <v>0</v>
      </c>
      <c r="AF32" t="s">
        <v>227</v>
      </c>
      <c r="AG32" s="32">
        <v>7</v>
      </c>
      <c r="AH32"/>
    </row>
    <row r="33" spans="1:34" x14ac:dyDescent="0.25">
      <c r="A33" t="s">
        <v>940</v>
      </c>
      <c r="B33" t="s">
        <v>612</v>
      </c>
      <c r="C33" t="s">
        <v>678</v>
      </c>
      <c r="D33" t="s">
        <v>860</v>
      </c>
      <c r="E33" s="31">
        <v>33.228260869565219</v>
      </c>
      <c r="F33" s="31">
        <v>2.3339548577036306</v>
      </c>
      <c r="G33" s="31">
        <v>2.1403009486424596</v>
      </c>
      <c r="H33" s="31">
        <v>0.56660451422963687</v>
      </c>
      <c r="I33" s="31">
        <v>0.37295060516846573</v>
      </c>
      <c r="J33" s="31">
        <v>77.553260869565207</v>
      </c>
      <c r="K33" s="31">
        <v>71.118478260869551</v>
      </c>
      <c r="L33" s="31">
        <v>18.827282608695651</v>
      </c>
      <c r="M33" s="31">
        <v>12.392499999999998</v>
      </c>
      <c r="N33" s="31">
        <v>0</v>
      </c>
      <c r="O33" s="31">
        <v>6.4347826086956523</v>
      </c>
      <c r="P33" s="31">
        <v>14.800434782608692</v>
      </c>
      <c r="Q33" s="31">
        <v>14.800434782608692</v>
      </c>
      <c r="R33" s="31">
        <v>0</v>
      </c>
      <c r="S33" s="31">
        <v>43.92554347826087</v>
      </c>
      <c r="T33" s="31">
        <v>43.92554347826087</v>
      </c>
      <c r="U33" s="31">
        <v>0</v>
      </c>
      <c r="V33" s="31">
        <v>0</v>
      </c>
      <c r="W33" s="31">
        <v>0</v>
      </c>
      <c r="X33" s="31">
        <v>0</v>
      </c>
      <c r="Y33" s="31">
        <v>0</v>
      </c>
      <c r="Z33" s="31">
        <v>0</v>
      </c>
      <c r="AA33" s="31">
        <v>0</v>
      </c>
      <c r="AB33" s="31">
        <v>0</v>
      </c>
      <c r="AC33" s="31">
        <v>0</v>
      </c>
      <c r="AD33" s="31">
        <v>0</v>
      </c>
      <c r="AE33" s="31">
        <v>0</v>
      </c>
      <c r="AF33" t="s">
        <v>294</v>
      </c>
      <c r="AG33" s="32">
        <v>7</v>
      </c>
      <c r="AH33"/>
    </row>
    <row r="34" spans="1:34" x14ac:dyDescent="0.25">
      <c r="A34" t="s">
        <v>940</v>
      </c>
      <c r="B34" t="s">
        <v>582</v>
      </c>
      <c r="C34" t="s">
        <v>678</v>
      </c>
      <c r="D34" t="s">
        <v>860</v>
      </c>
      <c r="E34" s="31">
        <v>44.413043478260867</v>
      </c>
      <c r="F34" s="31">
        <v>2.5097381302006854</v>
      </c>
      <c r="G34" s="31">
        <v>2.1450783162016642</v>
      </c>
      <c r="H34" s="31">
        <v>0.67643416544297608</v>
      </c>
      <c r="I34" s="31">
        <v>0.31177435144395499</v>
      </c>
      <c r="J34" s="31">
        <v>111.46510869565218</v>
      </c>
      <c r="K34" s="31">
        <v>95.26945652173913</v>
      </c>
      <c r="L34" s="31">
        <v>30.0425</v>
      </c>
      <c r="M34" s="31">
        <v>13.846847826086956</v>
      </c>
      <c r="N34" s="31">
        <v>10.717391304347826</v>
      </c>
      <c r="O34" s="31">
        <v>5.4782608695652177</v>
      </c>
      <c r="P34" s="31">
        <v>10.795434782608696</v>
      </c>
      <c r="Q34" s="31">
        <v>10.795434782608696</v>
      </c>
      <c r="R34" s="31">
        <v>0</v>
      </c>
      <c r="S34" s="31">
        <v>70.627173913043478</v>
      </c>
      <c r="T34" s="31">
        <v>44.03478260869565</v>
      </c>
      <c r="U34" s="31">
        <v>0</v>
      </c>
      <c r="V34" s="31">
        <v>26.592391304347824</v>
      </c>
      <c r="W34" s="31">
        <v>13.10913043478261</v>
      </c>
      <c r="X34" s="31">
        <v>3.0778260869565219</v>
      </c>
      <c r="Y34" s="31">
        <v>0</v>
      </c>
      <c r="Z34" s="31">
        <v>0</v>
      </c>
      <c r="AA34" s="31">
        <v>2.118804347826087</v>
      </c>
      <c r="AB34" s="31">
        <v>0</v>
      </c>
      <c r="AC34" s="31">
        <v>7.9125000000000005</v>
      </c>
      <c r="AD34" s="31">
        <v>0</v>
      </c>
      <c r="AE34" s="31">
        <v>0</v>
      </c>
      <c r="AF34" t="s">
        <v>264</v>
      </c>
      <c r="AG34" s="32">
        <v>7</v>
      </c>
      <c r="AH34"/>
    </row>
    <row r="35" spans="1:34" x14ac:dyDescent="0.25">
      <c r="A35" t="s">
        <v>940</v>
      </c>
      <c r="B35" t="s">
        <v>560</v>
      </c>
      <c r="C35" t="s">
        <v>693</v>
      </c>
      <c r="D35" t="s">
        <v>839</v>
      </c>
      <c r="E35" s="31">
        <v>76.684782608695656</v>
      </c>
      <c r="F35" s="31">
        <v>4.2266123316796591</v>
      </c>
      <c r="G35" s="31">
        <v>3.706555634301913</v>
      </c>
      <c r="H35" s="31">
        <v>1.38656980864635</v>
      </c>
      <c r="I35" s="31">
        <v>0.86651311126860375</v>
      </c>
      <c r="J35" s="31">
        <v>324.11684782608694</v>
      </c>
      <c r="K35" s="31">
        <v>284.23641304347825</v>
      </c>
      <c r="L35" s="31">
        <v>106.32880434782609</v>
      </c>
      <c r="M35" s="31">
        <v>66.448369565217391</v>
      </c>
      <c r="N35" s="31">
        <v>35.010869565217391</v>
      </c>
      <c r="O35" s="31">
        <v>4.8695652173913047</v>
      </c>
      <c r="P35" s="31">
        <v>74.524456521739125</v>
      </c>
      <c r="Q35" s="31">
        <v>74.524456521739125</v>
      </c>
      <c r="R35" s="31">
        <v>0</v>
      </c>
      <c r="S35" s="31">
        <v>143.26358695652175</v>
      </c>
      <c r="T35" s="31">
        <v>129.83152173913044</v>
      </c>
      <c r="U35" s="31">
        <v>0</v>
      </c>
      <c r="V35" s="31">
        <v>13.432065217391305</v>
      </c>
      <c r="W35" s="31">
        <v>4.7173913043478262</v>
      </c>
      <c r="X35" s="31">
        <v>1.9565217391304348</v>
      </c>
      <c r="Y35" s="31">
        <v>0</v>
      </c>
      <c r="Z35" s="31">
        <v>0</v>
      </c>
      <c r="AA35" s="31">
        <v>2.0597826086956523</v>
      </c>
      <c r="AB35" s="31">
        <v>0</v>
      </c>
      <c r="AC35" s="31">
        <v>0.70108695652173914</v>
      </c>
      <c r="AD35" s="31">
        <v>0</v>
      </c>
      <c r="AE35" s="31">
        <v>0</v>
      </c>
      <c r="AF35" t="s">
        <v>242</v>
      </c>
      <c r="AG35" s="32">
        <v>7</v>
      </c>
      <c r="AH35"/>
    </row>
    <row r="36" spans="1:34" x14ac:dyDescent="0.25">
      <c r="A36" t="s">
        <v>940</v>
      </c>
      <c r="B36" t="s">
        <v>532</v>
      </c>
      <c r="C36" t="s">
        <v>721</v>
      </c>
      <c r="D36" t="s">
        <v>839</v>
      </c>
      <c r="E36" s="31">
        <v>71.239130434782609</v>
      </c>
      <c r="F36" s="31">
        <v>4.8334986267927977</v>
      </c>
      <c r="G36" s="31">
        <v>4.1451403722917295</v>
      </c>
      <c r="H36" s="31">
        <v>1.0586664632285627</v>
      </c>
      <c r="I36" s="31">
        <v>0.52410741531888927</v>
      </c>
      <c r="J36" s="31">
        <v>344.33423913043475</v>
      </c>
      <c r="K36" s="31">
        <v>295.29619565217388</v>
      </c>
      <c r="L36" s="31">
        <v>75.418478260869563</v>
      </c>
      <c r="M36" s="31">
        <v>37.336956521739133</v>
      </c>
      <c r="N36" s="31">
        <v>33.125</v>
      </c>
      <c r="O36" s="31">
        <v>4.9565217391304346</v>
      </c>
      <c r="P36" s="31">
        <v>101.56521739130434</v>
      </c>
      <c r="Q36" s="31">
        <v>90.608695652173907</v>
      </c>
      <c r="R36" s="31">
        <v>10.956521739130435</v>
      </c>
      <c r="S36" s="31">
        <v>167.35054347826087</v>
      </c>
      <c r="T36" s="31">
        <v>167.35054347826087</v>
      </c>
      <c r="U36" s="31">
        <v>0</v>
      </c>
      <c r="V36" s="31">
        <v>0</v>
      </c>
      <c r="W36" s="31">
        <v>14.269021739130435</v>
      </c>
      <c r="X36" s="31">
        <v>0.24184782608695651</v>
      </c>
      <c r="Y36" s="31">
        <v>0</v>
      </c>
      <c r="Z36" s="31">
        <v>0</v>
      </c>
      <c r="AA36" s="31">
        <v>4.1956521739130439</v>
      </c>
      <c r="AB36" s="31">
        <v>0</v>
      </c>
      <c r="AC36" s="31">
        <v>9.8315217391304355</v>
      </c>
      <c r="AD36" s="31">
        <v>0</v>
      </c>
      <c r="AE36" s="31">
        <v>0</v>
      </c>
      <c r="AF36" t="s">
        <v>214</v>
      </c>
      <c r="AG36" s="32">
        <v>7</v>
      </c>
      <c r="AH36"/>
    </row>
    <row r="37" spans="1:34" x14ac:dyDescent="0.25">
      <c r="A37" t="s">
        <v>940</v>
      </c>
      <c r="B37" t="s">
        <v>343</v>
      </c>
      <c r="C37" t="s">
        <v>690</v>
      </c>
      <c r="D37" t="s">
        <v>866</v>
      </c>
      <c r="E37" s="31">
        <v>58.847826086956523</v>
      </c>
      <c r="F37" s="31">
        <v>3.7795068341337275</v>
      </c>
      <c r="G37" s="31">
        <v>3.6938031030661249</v>
      </c>
      <c r="H37" s="31">
        <v>0.3719985223494644</v>
      </c>
      <c r="I37" s="31">
        <v>0.28629479128186186</v>
      </c>
      <c r="J37" s="31">
        <v>222.41576086956522</v>
      </c>
      <c r="K37" s="31">
        <v>217.37228260869566</v>
      </c>
      <c r="L37" s="31">
        <v>21.89130434782609</v>
      </c>
      <c r="M37" s="31">
        <v>16.847826086956523</v>
      </c>
      <c r="N37" s="31">
        <v>0</v>
      </c>
      <c r="O37" s="31">
        <v>5.0434782608695654</v>
      </c>
      <c r="P37" s="31">
        <v>37.141304347826086</v>
      </c>
      <c r="Q37" s="31">
        <v>37.141304347826086</v>
      </c>
      <c r="R37" s="31">
        <v>0</v>
      </c>
      <c r="S37" s="31">
        <v>163.38315217391303</v>
      </c>
      <c r="T37" s="31">
        <v>114.23097826086956</v>
      </c>
      <c r="U37" s="31">
        <v>0</v>
      </c>
      <c r="V37" s="31">
        <v>49.152173913043477</v>
      </c>
      <c r="W37" s="31">
        <v>0</v>
      </c>
      <c r="X37" s="31">
        <v>0</v>
      </c>
      <c r="Y37" s="31">
        <v>0</v>
      </c>
      <c r="Z37" s="31">
        <v>0</v>
      </c>
      <c r="AA37" s="31">
        <v>0</v>
      </c>
      <c r="AB37" s="31">
        <v>0</v>
      </c>
      <c r="AC37" s="31">
        <v>0</v>
      </c>
      <c r="AD37" s="31">
        <v>0</v>
      </c>
      <c r="AE37" s="31">
        <v>0</v>
      </c>
      <c r="AF37" t="s">
        <v>19</v>
      </c>
      <c r="AG37" s="32">
        <v>7</v>
      </c>
      <c r="AH37"/>
    </row>
    <row r="38" spans="1:34" x14ac:dyDescent="0.25">
      <c r="A38" t="s">
        <v>940</v>
      </c>
      <c r="B38" t="s">
        <v>483</v>
      </c>
      <c r="C38" t="s">
        <v>761</v>
      </c>
      <c r="D38" t="s">
        <v>862</v>
      </c>
      <c r="E38" s="31">
        <v>48.434782608695649</v>
      </c>
      <c r="F38" s="31">
        <v>4.2067863554757619</v>
      </c>
      <c r="G38" s="31">
        <v>3.7545870736086164</v>
      </c>
      <c r="H38" s="31">
        <v>0.56907540394973066</v>
      </c>
      <c r="I38" s="31">
        <v>0.33916068222621182</v>
      </c>
      <c r="J38" s="31">
        <v>203.75478260869559</v>
      </c>
      <c r="K38" s="31">
        <v>181.85260869565209</v>
      </c>
      <c r="L38" s="31">
        <v>27.563043478260866</v>
      </c>
      <c r="M38" s="31">
        <v>16.427173913043475</v>
      </c>
      <c r="N38" s="31">
        <v>5.8695652173913047</v>
      </c>
      <c r="O38" s="31">
        <v>5.2663043478260869</v>
      </c>
      <c r="P38" s="31">
        <v>37.465543478260862</v>
      </c>
      <c r="Q38" s="31">
        <v>26.699239130434776</v>
      </c>
      <c r="R38" s="31">
        <v>10.766304347826088</v>
      </c>
      <c r="S38" s="31">
        <v>138.72619565217386</v>
      </c>
      <c r="T38" s="31">
        <v>103.48663043478257</v>
      </c>
      <c r="U38" s="31">
        <v>0</v>
      </c>
      <c r="V38" s="31">
        <v>35.239565217391281</v>
      </c>
      <c r="W38" s="31">
        <v>0</v>
      </c>
      <c r="X38" s="31">
        <v>0</v>
      </c>
      <c r="Y38" s="31">
        <v>0</v>
      </c>
      <c r="Z38" s="31">
        <v>0</v>
      </c>
      <c r="AA38" s="31">
        <v>0</v>
      </c>
      <c r="AB38" s="31">
        <v>0</v>
      </c>
      <c r="AC38" s="31">
        <v>0</v>
      </c>
      <c r="AD38" s="31">
        <v>0</v>
      </c>
      <c r="AE38" s="31">
        <v>0</v>
      </c>
      <c r="AF38" t="s">
        <v>163</v>
      </c>
      <c r="AG38" s="32">
        <v>7</v>
      </c>
      <c r="AH38"/>
    </row>
    <row r="39" spans="1:34" x14ac:dyDescent="0.25">
      <c r="A39" t="s">
        <v>940</v>
      </c>
      <c r="B39" t="s">
        <v>458</v>
      </c>
      <c r="C39" t="s">
        <v>744</v>
      </c>
      <c r="D39" t="s">
        <v>828</v>
      </c>
      <c r="E39" s="31">
        <v>76.336956521739125</v>
      </c>
      <c r="F39" s="31">
        <v>3.9461526413213726</v>
      </c>
      <c r="G39" s="31">
        <v>3.7957069628363946</v>
      </c>
      <c r="H39" s="31">
        <v>0.57124733020076857</v>
      </c>
      <c r="I39" s="31">
        <v>0.42202335184394102</v>
      </c>
      <c r="J39" s="31">
        <v>301.23728260869564</v>
      </c>
      <c r="K39" s="31">
        <v>289.75271739130432</v>
      </c>
      <c r="L39" s="31">
        <v>43.607282608695627</v>
      </c>
      <c r="M39" s="31">
        <v>32.215978260869541</v>
      </c>
      <c r="N39" s="31">
        <v>5.7391304347826084</v>
      </c>
      <c r="O39" s="31">
        <v>5.6521739130434785</v>
      </c>
      <c r="P39" s="31">
        <v>31.188913043478262</v>
      </c>
      <c r="Q39" s="31">
        <v>31.095652173913045</v>
      </c>
      <c r="R39" s="31">
        <v>9.3260869565217397E-2</v>
      </c>
      <c r="S39" s="31">
        <v>226.44108695652176</v>
      </c>
      <c r="T39" s="31">
        <v>136.76010869565218</v>
      </c>
      <c r="U39" s="31">
        <v>1.0434782608695652</v>
      </c>
      <c r="V39" s="31">
        <v>88.637500000000003</v>
      </c>
      <c r="W39" s="31">
        <v>28.705869565217391</v>
      </c>
      <c r="X39" s="31">
        <v>2.3789130434782608</v>
      </c>
      <c r="Y39" s="31">
        <v>0</v>
      </c>
      <c r="Z39" s="31">
        <v>0</v>
      </c>
      <c r="AA39" s="31">
        <v>6.3478260869565215</v>
      </c>
      <c r="AB39" s="31">
        <v>9.3260869565217397E-2</v>
      </c>
      <c r="AC39" s="31">
        <v>13.408369565217393</v>
      </c>
      <c r="AD39" s="31">
        <v>1.0434782608695652</v>
      </c>
      <c r="AE39" s="31">
        <v>5.4340217391304337</v>
      </c>
      <c r="AF39" t="s">
        <v>135</v>
      </c>
      <c r="AG39" s="32">
        <v>7</v>
      </c>
      <c r="AH39"/>
    </row>
    <row r="40" spans="1:34" x14ac:dyDescent="0.25">
      <c r="A40" t="s">
        <v>940</v>
      </c>
      <c r="B40" t="s">
        <v>572</v>
      </c>
      <c r="C40" t="s">
        <v>677</v>
      </c>
      <c r="D40" t="s">
        <v>848</v>
      </c>
      <c r="E40" s="31">
        <v>17.989130434782609</v>
      </c>
      <c r="F40" s="31">
        <v>5.6055891238670688</v>
      </c>
      <c r="G40" s="31">
        <v>5.332477341389728</v>
      </c>
      <c r="H40" s="31">
        <v>0.93549848942598179</v>
      </c>
      <c r="I40" s="31">
        <v>0.66238670694864044</v>
      </c>
      <c r="J40" s="31">
        <v>100.83967391304347</v>
      </c>
      <c r="K40" s="31">
        <v>95.926630434782609</v>
      </c>
      <c r="L40" s="31">
        <v>16.828804347826086</v>
      </c>
      <c r="M40" s="31">
        <v>11.915760869565217</v>
      </c>
      <c r="N40" s="31">
        <v>0</v>
      </c>
      <c r="O40" s="31">
        <v>4.9130434782608692</v>
      </c>
      <c r="P40" s="31">
        <v>20.994565217391305</v>
      </c>
      <c r="Q40" s="31">
        <v>20.994565217391305</v>
      </c>
      <c r="R40" s="31">
        <v>0</v>
      </c>
      <c r="S40" s="31">
        <v>63.016304347826086</v>
      </c>
      <c r="T40" s="31">
        <v>63.016304347826086</v>
      </c>
      <c r="U40" s="31">
        <v>0</v>
      </c>
      <c r="V40" s="31">
        <v>0</v>
      </c>
      <c r="W40" s="31">
        <v>0</v>
      </c>
      <c r="X40" s="31">
        <v>0</v>
      </c>
      <c r="Y40" s="31">
        <v>0</v>
      </c>
      <c r="Z40" s="31">
        <v>0</v>
      </c>
      <c r="AA40" s="31">
        <v>0</v>
      </c>
      <c r="AB40" s="31">
        <v>0</v>
      </c>
      <c r="AC40" s="31">
        <v>0</v>
      </c>
      <c r="AD40" s="31">
        <v>0</v>
      </c>
      <c r="AE40" s="31">
        <v>0</v>
      </c>
      <c r="AF40" t="s">
        <v>254</v>
      </c>
      <c r="AG40" s="32">
        <v>7</v>
      </c>
      <c r="AH40"/>
    </row>
    <row r="41" spans="1:34" x14ac:dyDescent="0.25">
      <c r="A41" t="s">
        <v>940</v>
      </c>
      <c r="B41" t="s">
        <v>485</v>
      </c>
      <c r="C41" t="s">
        <v>764</v>
      </c>
      <c r="D41" t="s">
        <v>848</v>
      </c>
      <c r="E41" s="31">
        <v>136.9891304347826</v>
      </c>
      <c r="F41" s="31">
        <v>5.1432920733158767</v>
      </c>
      <c r="G41" s="31">
        <v>4.8500079346187412</v>
      </c>
      <c r="H41" s="31">
        <v>0.6799031976513531</v>
      </c>
      <c r="I41" s="31">
        <v>0.38661905895421739</v>
      </c>
      <c r="J41" s="31">
        <v>704.57510869565203</v>
      </c>
      <c r="K41" s="31">
        <v>664.39836956521731</v>
      </c>
      <c r="L41" s="31">
        <v>93.139347826086976</v>
      </c>
      <c r="M41" s="31">
        <v>52.962608695652186</v>
      </c>
      <c r="N41" s="31">
        <v>13.565217391304348</v>
      </c>
      <c r="O41" s="31">
        <v>26.611521739130438</v>
      </c>
      <c r="P41" s="31">
        <v>140.03576086956519</v>
      </c>
      <c r="Q41" s="31">
        <v>140.03576086956519</v>
      </c>
      <c r="R41" s="31">
        <v>0</v>
      </c>
      <c r="S41" s="31">
        <v>471.39999999999992</v>
      </c>
      <c r="T41" s="31">
        <v>419.30804347826074</v>
      </c>
      <c r="U41" s="31">
        <v>0</v>
      </c>
      <c r="V41" s="31">
        <v>52.091956521739171</v>
      </c>
      <c r="W41" s="31">
        <v>253.46554347826094</v>
      </c>
      <c r="X41" s="31">
        <v>19.561304347826084</v>
      </c>
      <c r="Y41" s="31">
        <v>0</v>
      </c>
      <c r="Z41" s="31">
        <v>0</v>
      </c>
      <c r="AA41" s="31">
        <v>53.062391304347834</v>
      </c>
      <c r="AB41" s="31">
        <v>0</v>
      </c>
      <c r="AC41" s="31">
        <v>128.74989130434784</v>
      </c>
      <c r="AD41" s="31">
        <v>0</v>
      </c>
      <c r="AE41" s="31">
        <v>52.091956521739171</v>
      </c>
      <c r="AF41" t="s">
        <v>167</v>
      </c>
      <c r="AG41" s="32">
        <v>7</v>
      </c>
      <c r="AH41"/>
    </row>
    <row r="42" spans="1:34" x14ac:dyDescent="0.25">
      <c r="A42" t="s">
        <v>940</v>
      </c>
      <c r="B42" t="s">
        <v>598</v>
      </c>
      <c r="C42" t="s">
        <v>677</v>
      </c>
      <c r="D42" t="s">
        <v>848</v>
      </c>
      <c r="E42" s="31">
        <v>58.586956521739133</v>
      </c>
      <c r="F42" s="31">
        <v>5.0552411873840439</v>
      </c>
      <c r="G42" s="31">
        <v>4.6693413729128004</v>
      </c>
      <c r="H42" s="31">
        <v>1.0865807050092762</v>
      </c>
      <c r="I42" s="31">
        <v>0.70068089053803329</v>
      </c>
      <c r="J42" s="31">
        <v>296.17119565217388</v>
      </c>
      <c r="K42" s="31">
        <v>273.56249999999994</v>
      </c>
      <c r="L42" s="31">
        <v>63.659456521739124</v>
      </c>
      <c r="M42" s="31">
        <v>41.05076086956521</v>
      </c>
      <c r="N42" s="31">
        <v>16.956521739130434</v>
      </c>
      <c r="O42" s="31">
        <v>5.6521739130434785</v>
      </c>
      <c r="P42" s="31">
        <v>80.712282608695645</v>
      </c>
      <c r="Q42" s="31">
        <v>80.712282608695645</v>
      </c>
      <c r="R42" s="31">
        <v>0</v>
      </c>
      <c r="S42" s="31">
        <v>151.7994565217391</v>
      </c>
      <c r="T42" s="31">
        <v>151.7994565217391</v>
      </c>
      <c r="U42" s="31">
        <v>0</v>
      </c>
      <c r="V42" s="31">
        <v>0</v>
      </c>
      <c r="W42" s="31">
        <v>31.649456521739133</v>
      </c>
      <c r="X42" s="31">
        <v>1.576086956521739</v>
      </c>
      <c r="Y42" s="31">
        <v>0</v>
      </c>
      <c r="Z42" s="31">
        <v>0</v>
      </c>
      <c r="AA42" s="31">
        <v>2.1413043478260869</v>
      </c>
      <c r="AB42" s="31">
        <v>0</v>
      </c>
      <c r="AC42" s="31">
        <v>27.932065217391305</v>
      </c>
      <c r="AD42" s="31">
        <v>0</v>
      </c>
      <c r="AE42" s="31">
        <v>0</v>
      </c>
      <c r="AF42" t="s">
        <v>280</v>
      </c>
      <c r="AG42" s="32">
        <v>7</v>
      </c>
      <c r="AH42"/>
    </row>
    <row r="43" spans="1:34" x14ac:dyDescent="0.25">
      <c r="A43" t="s">
        <v>940</v>
      </c>
      <c r="B43" t="s">
        <v>529</v>
      </c>
      <c r="C43" t="s">
        <v>782</v>
      </c>
      <c r="D43" t="s">
        <v>859</v>
      </c>
      <c r="E43" s="31">
        <v>28.684782608695652</v>
      </c>
      <c r="F43" s="31">
        <v>3.9316672982190219</v>
      </c>
      <c r="G43" s="31">
        <v>3.750917014020462</v>
      </c>
      <c r="H43" s="31">
        <v>0.98597953770367563</v>
      </c>
      <c r="I43" s="31">
        <v>0.80522925350511565</v>
      </c>
      <c r="J43" s="31">
        <v>112.77902173913043</v>
      </c>
      <c r="K43" s="31">
        <v>107.59423913043477</v>
      </c>
      <c r="L43" s="31">
        <v>28.282608695652176</v>
      </c>
      <c r="M43" s="31">
        <v>23.097826086956523</v>
      </c>
      <c r="N43" s="31">
        <v>0</v>
      </c>
      <c r="O43" s="31">
        <v>5.1847826086956523</v>
      </c>
      <c r="P43" s="31">
        <v>5.3532608695652177</v>
      </c>
      <c r="Q43" s="31">
        <v>5.3532608695652177</v>
      </c>
      <c r="R43" s="31">
        <v>0</v>
      </c>
      <c r="S43" s="31">
        <v>79.143152173913037</v>
      </c>
      <c r="T43" s="31">
        <v>68.390869565217386</v>
      </c>
      <c r="U43" s="31">
        <v>0</v>
      </c>
      <c r="V43" s="31">
        <v>10.752282608695653</v>
      </c>
      <c r="W43" s="31">
        <v>1.1458695652173914</v>
      </c>
      <c r="X43" s="31">
        <v>0</v>
      </c>
      <c r="Y43" s="31">
        <v>0</v>
      </c>
      <c r="Z43" s="31">
        <v>0</v>
      </c>
      <c r="AA43" s="31">
        <v>0</v>
      </c>
      <c r="AB43" s="31">
        <v>0</v>
      </c>
      <c r="AC43" s="31">
        <v>1.021304347826087</v>
      </c>
      <c r="AD43" s="31">
        <v>0</v>
      </c>
      <c r="AE43" s="31">
        <v>0.12456521739130436</v>
      </c>
      <c r="AF43" t="s">
        <v>211</v>
      </c>
      <c r="AG43" s="32">
        <v>7</v>
      </c>
      <c r="AH43"/>
    </row>
    <row r="44" spans="1:34" x14ac:dyDescent="0.25">
      <c r="A44" t="s">
        <v>940</v>
      </c>
      <c r="B44" t="s">
        <v>380</v>
      </c>
      <c r="C44" t="s">
        <v>707</v>
      </c>
      <c r="D44" t="s">
        <v>875</v>
      </c>
      <c r="E44" s="31">
        <v>27.304347826086957</v>
      </c>
      <c r="F44" s="31">
        <v>2.9149840764331212</v>
      </c>
      <c r="G44" s="31">
        <v>2.7803980891719746</v>
      </c>
      <c r="H44" s="31">
        <v>0.59199044585987259</v>
      </c>
      <c r="I44" s="31">
        <v>0.45740445859872614</v>
      </c>
      <c r="J44" s="31">
        <v>79.591739130434789</v>
      </c>
      <c r="K44" s="31">
        <v>75.916956521739138</v>
      </c>
      <c r="L44" s="31">
        <v>16.16391304347826</v>
      </c>
      <c r="M44" s="31">
        <v>12.489130434782609</v>
      </c>
      <c r="N44" s="31">
        <v>0.63130434782608691</v>
      </c>
      <c r="O44" s="31">
        <v>3.0434782608695654</v>
      </c>
      <c r="P44" s="31">
        <v>12.849021739130439</v>
      </c>
      <c r="Q44" s="31">
        <v>12.849021739130439</v>
      </c>
      <c r="R44" s="31">
        <v>0</v>
      </c>
      <c r="S44" s="31">
        <v>50.578804347826093</v>
      </c>
      <c r="T44" s="31">
        <v>43.538913043478267</v>
      </c>
      <c r="U44" s="31">
        <v>4.6540217391304344</v>
      </c>
      <c r="V44" s="31">
        <v>2.3858695652173911</v>
      </c>
      <c r="W44" s="31">
        <v>30.391304347826082</v>
      </c>
      <c r="X44" s="31">
        <v>12.228260869565217</v>
      </c>
      <c r="Y44" s="31">
        <v>0.43478260869565216</v>
      </c>
      <c r="Z44" s="31">
        <v>1.4782608695652173</v>
      </c>
      <c r="AA44" s="31">
        <v>7.6630434782608692</v>
      </c>
      <c r="AB44" s="31">
        <v>0</v>
      </c>
      <c r="AC44" s="31">
        <v>6.2010869565217392</v>
      </c>
      <c r="AD44" s="31">
        <v>0</v>
      </c>
      <c r="AE44" s="31">
        <v>2.3858695652173911</v>
      </c>
      <c r="AF44" t="s">
        <v>56</v>
      </c>
      <c r="AG44" s="32">
        <v>7</v>
      </c>
      <c r="AH44"/>
    </row>
    <row r="45" spans="1:34" x14ac:dyDescent="0.25">
      <c r="A45" t="s">
        <v>940</v>
      </c>
      <c r="B45" t="s">
        <v>481</v>
      </c>
      <c r="C45" t="s">
        <v>757</v>
      </c>
      <c r="D45" t="s">
        <v>848</v>
      </c>
      <c r="E45" s="31">
        <v>36.434782608695649</v>
      </c>
      <c r="F45" s="31">
        <v>4.3659695704057286</v>
      </c>
      <c r="G45" s="31">
        <v>4.3659695704057286</v>
      </c>
      <c r="H45" s="31">
        <v>0.62407219570405725</v>
      </c>
      <c r="I45" s="31">
        <v>0.62407219570405725</v>
      </c>
      <c r="J45" s="31">
        <v>159.07315217391306</v>
      </c>
      <c r="K45" s="31">
        <v>159.07315217391306</v>
      </c>
      <c r="L45" s="31">
        <v>22.737934782608693</v>
      </c>
      <c r="M45" s="31">
        <v>22.737934782608693</v>
      </c>
      <c r="N45" s="31">
        <v>0</v>
      </c>
      <c r="O45" s="31">
        <v>0</v>
      </c>
      <c r="P45" s="31">
        <v>18.138043478260876</v>
      </c>
      <c r="Q45" s="31">
        <v>18.138043478260876</v>
      </c>
      <c r="R45" s="31">
        <v>0</v>
      </c>
      <c r="S45" s="31">
        <v>118.19717391304347</v>
      </c>
      <c r="T45" s="31">
        <v>95.401630434782604</v>
      </c>
      <c r="U45" s="31">
        <v>0</v>
      </c>
      <c r="V45" s="31">
        <v>22.795543478260871</v>
      </c>
      <c r="W45" s="31">
        <v>1.5429347826086954</v>
      </c>
      <c r="X45" s="31">
        <v>0</v>
      </c>
      <c r="Y45" s="31">
        <v>0</v>
      </c>
      <c r="Z45" s="31">
        <v>0</v>
      </c>
      <c r="AA45" s="31">
        <v>0</v>
      </c>
      <c r="AB45" s="31">
        <v>0</v>
      </c>
      <c r="AC45" s="31">
        <v>1.5429347826086954</v>
      </c>
      <c r="AD45" s="31">
        <v>0</v>
      </c>
      <c r="AE45" s="31">
        <v>0</v>
      </c>
      <c r="AF45" t="s">
        <v>159</v>
      </c>
      <c r="AG45" s="32">
        <v>7</v>
      </c>
      <c r="AH45"/>
    </row>
    <row r="46" spans="1:34" x14ac:dyDescent="0.25">
      <c r="A46" t="s">
        <v>940</v>
      </c>
      <c r="B46" t="s">
        <v>456</v>
      </c>
      <c r="C46" t="s">
        <v>742</v>
      </c>
      <c r="D46" t="s">
        <v>849</v>
      </c>
      <c r="E46" s="31">
        <v>28.532608695652176</v>
      </c>
      <c r="F46" s="31">
        <v>3.5885333333333329</v>
      </c>
      <c r="G46" s="31">
        <v>3.2687885714285714</v>
      </c>
      <c r="H46" s="31">
        <v>0.49038095238095236</v>
      </c>
      <c r="I46" s="31">
        <v>0.30197714285714289</v>
      </c>
      <c r="J46" s="31">
        <v>102.39021739130435</v>
      </c>
      <c r="K46" s="31">
        <v>93.267065217391306</v>
      </c>
      <c r="L46" s="31">
        <v>13.991847826086957</v>
      </c>
      <c r="M46" s="31">
        <v>8.6161956521739143</v>
      </c>
      <c r="N46" s="31">
        <v>1.7234782608695649</v>
      </c>
      <c r="O46" s="31">
        <v>3.652173913043478</v>
      </c>
      <c r="P46" s="31">
        <v>13.834891304347824</v>
      </c>
      <c r="Q46" s="31">
        <v>10.087391304347824</v>
      </c>
      <c r="R46" s="31">
        <v>3.7475000000000005</v>
      </c>
      <c r="S46" s="31">
        <v>74.563478260869559</v>
      </c>
      <c r="T46" s="31">
        <v>68.362826086956517</v>
      </c>
      <c r="U46" s="31">
        <v>0</v>
      </c>
      <c r="V46" s="31">
        <v>6.2006521739130438</v>
      </c>
      <c r="W46" s="31">
        <v>11.828913043478259</v>
      </c>
      <c r="X46" s="31">
        <v>3.4482608695652175</v>
      </c>
      <c r="Y46" s="31">
        <v>1.7234782608695649</v>
      </c>
      <c r="Z46" s="31">
        <v>3.652173913043478</v>
      </c>
      <c r="AA46" s="31">
        <v>0.43326086956521737</v>
      </c>
      <c r="AB46" s="31">
        <v>0</v>
      </c>
      <c r="AC46" s="31">
        <v>2.1764130434782607</v>
      </c>
      <c r="AD46" s="31">
        <v>0</v>
      </c>
      <c r="AE46" s="31">
        <v>0.39532608695652177</v>
      </c>
      <c r="AF46" t="s">
        <v>133</v>
      </c>
      <c r="AG46" s="32">
        <v>7</v>
      </c>
      <c r="AH46"/>
    </row>
    <row r="47" spans="1:34" x14ac:dyDescent="0.25">
      <c r="A47" t="s">
        <v>940</v>
      </c>
      <c r="B47" t="s">
        <v>589</v>
      </c>
      <c r="C47" t="s">
        <v>697</v>
      </c>
      <c r="D47" t="s">
        <v>852</v>
      </c>
      <c r="E47" s="31">
        <v>46.608695652173914</v>
      </c>
      <c r="F47" s="31">
        <v>4.4091277985074626</v>
      </c>
      <c r="G47" s="31">
        <v>4.2990531716417912</v>
      </c>
      <c r="H47" s="31">
        <v>1.1042094216417908</v>
      </c>
      <c r="I47" s="31">
        <v>0.99413479477611921</v>
      </c>
      <c r="J47" s="31">
        <v>205.50369565217392</v>
      </c>
      <c r="K47" s="31">
        <v>200.37326086956523</v>
      </c>
      <c r="L47" s="31">
        <v>51.465760869565209</v>
      </c>
      <c r="M47" s="31">
        <v>46.335326086956513</v>
      </c>
      <c r="N47" s="31">
        <v>0</v>
      </c>
      <c r="O47" s="31">
        <v>5.1304347826086953</v>
      </c>
      <c r="P47" s="31">
        <v>29.591304347826092</v>
      </c>
      <c r="Q47" s="31">
        <v>29.591304347826092</v>
      </c>
      <c r="R47" s="31">
        <v>0</v>
      </c>
      <c r="S47" s="31">
        <v>124.44663043478261</v>
      </c>
      <c r="T47" s="31">
        <v>124.44663043478261</v>
      </c>
      <c r="U47" s="31">
        <v>0</v>
      </c>
      <c r="V47" s="31">
        <v>0</v>
      </c>
      <c r="W47" s="31">
        <v>0</v>
      </c>
      <c r="X47" s="31">
        <v>0</v>
      </c>
      <c r="Y47" s="31">
        <v>0</v>
      </c>
      <c r="Z47" s="31">
        <v>0</v>
      </c>
      <c r="AA47" s="31">
        <v>0</v>
      </c>
      <c r="AB47" s="31">
        <v>0</v>
      </c>
      <c r="AC47" s="31">
        <v>0</v>
      </c>
      <c r="AD47" s="31">
        <v>0</v>
      </c>
      <c r="AE47" s="31">
        <v>0</v>
      </c>
      <c r="AF47" t="s">
        <v>271</v>
      </c>
      <c r="AG47" s="32">
        <v>7</v>
      </c>
      <c r="AH47"/>
    </row>
    <row r="48" spans="1:34" x14ac:dyDescent="0.25">
      <c r="A48" t="s">
        <v>940</v>
      </c>
      <c r="B48" t="s">
        <v>453</v>
      </c>
      <c r="C48" t="s">
        <v>741</v>
      </c>
      <c r="D48" t="s">
        <v>839</v>
      </c>
      <c r="E48" s="31">
        <v>40.010869565217391</v>
      </c>
      <c r="F48" s="31">
        <v>3.9451534908992119</v>
      </c>
      <c r="G48" s="31">
        <v>3.7386878565607167</v>
      </c>
      <c r="H48" s="31">
        <v>0.67948111926107013</v>
      </c>
      <c r="I48" s="31">
        <v>0.47301548492257522</v>
      </c>
      <c r="J48" s="31">
        <v>157.84902173913042</v>
      </c>
      <c r="K48" s="31">
        <v>149.58815217391302</v>
      </c>
      <c r="L48" s="31">
        <v>27.1866304347826</v>
      </c>
      <c r="M48" s="31">
        <v>18.92576086956521</v>
      </c>
      <c r="N48" s="31">
        <v>3.1304347826086958</v>
      </c>
      <c r="O48" s="31">
        <v>5.1304347826086953</v>
      </c>
      <c r="P48" s="31">
        <v>32.732717391304355</v>
      </c>
      <c r="Q48" s="31">
        <v>32.732717391304355</v>
      </c>
      <c r="R48" s="31">
        <v>0</v>
      </c>
      <c r="S48" s="31">
        <v>97.929673913043473</v>
      </c>
      <c r="T48" s="31">
        <v>90.212499999999991</v>
      </c>
      <c r="U48" s="31">
        <v>0</v>
      </c>
      <c r="V48" s="31">
        <v>7.7171739130434762</v>
      </c>
      <c r="W48" s="31">
        <v>4.7771739130434785</v>
      </c>
      <c r="X48" s="31">
        <v>0.50543478260869568</v>
      </c>
      <c r="Y48" s="31">
        <v>0</v>
      </c>
      <c r="Z48" s="31">
        <v>0</v>
      </c>
      <c r="AA48" s="31">
        <v>0.40760869565217389</v>
      </c>
      <c r="AB48" s="31">
        <v>0</v>
      </c>
      <c r="AC48" s="31">
        <v>3.8641304347826089</v>
      </c>
      <c r="AD48" s="31">
        <v>0</v>
      </c>
      <c r="AE48" s="31">
        <v>0</v>
      </c>
      <c r="AF48" t="s">
        <v>130</v>
      </c>
      <c r="AG48" s="32">
        <v>7</v>
      </c>
      <c r="AH48"/>
    </row>
    <row r="49" spans="1:34" x14ac:dyDescent="0.25">
      <c r="A49" t="s">
        <v>940</v>
      </c>
      <c r="B49" t="s">
        <v>436</v>
      </c>
      <c r="C49" t="s">
        <v>732</v>
      </c>
      <c r="D49" t="s">
        <v>831</v>
      </c>
      <c r="E49" s="31">
        <v>22.413043478260871</v>
      </c>
      <c r="F49" s="31">
        <v>4.7694034917555772</v>
      </c>
      <c r="G49" s="31">
        <v>4.3154752667313279</v>
      </c>
      <c r="H49" s="31">
        <v>1.1336614936954412</v>
      </c>
      <c r="I49" s="31">
        <v>0.6797332686711931</v>
      </c>
      <c r="J49" s="31">
        <v>106.89684782608697</v>
      </c>
      <c r="K49" s="31">
        <v>96.722934782608689</v>
      </c>
      <c r="L49" s="31">
        <v>25.408804347826088</v>
      </c>
      <c r="M49" s="31">
        <v>15.234891304347828</v>
      </c>
      <c r="N49" s="31">
        <v>5.2173913043478262</v>
      </c>
      <c r="O49" s="31">
        <v>4.9565217391304346</v>
      </c>
      <c r="P49" s="31">
        <v>15.284456521739131</v>
      </c>
      <c r="Q49" s="31">
        <v>15.284456521739131</v>
      </c>
      <c r="R49" s="31">
        <v>0</v>
      </c>
      <c r="S49" s="31">
        <v>66.203586956521747</v>
      </c>
      <c r="T49" s="31">
        <v>40.518260869565232</v>
      </c>
      <c r="U49" s="31">
        <v>7.0182608695652178</v>
      </c>
      <c r="V49" s="31">
        <v>18.667065217391297</v>
      </c>
      <c r="W49" s="31">
        <v>9.6929347826086953</v>
      </c>
      <c r="X49" s="31">
        <v>0.1358695652173913</v>
      </c>
      <c r="Y49" s="31">
        <v>0</v>
      </c>
      <c r="Z49" s="31">
        <v>0</v>
      </c>
      <c r="AA49" s="31">
        <v>5.1630434782608692</v>
      </c>
      <c r="AB49" s="31">
        <v>0</v>
      </c>
      <c r="AC49" s="31">
        <v>3.2336956521739131</v>
      </c>
      <c r="AD49" s="31">
        <v>0</v>
      </c>
      <c r="AE49" s="31">
        <v>1.1603260869565217</v>
      </c>
      <c r="AF49" t="s">
        <v>113</v>
      </c>
      <c r="AG49" s="32">
        <v>7</v>
      </c>
      <c r="AH49"/>
    </row>
    <row r="50" spans="1:34" x14ac:dyDescent="0.25">
      <c r="A50" t="s">
        <v>940</v>
      </c>
      <c r="B50" t="s">
        <v>514</v>
      </c>
      <c r="C50" t="s">
        <v>650</v>
      </c>
      <c r="D50" t="s">
        <v>848</v>
      </c>
      <c r="E50" s="31">
        <v>41.923913043478258</v>
      </c>
      <c r="F50" s="31">
        <v>2.654604614985741</v>
      </c>
      <c r="G50" s="31">
        <v>2.3683717915478359</v>
      </c>
      <c r="H50" s="31">
        <v>0.39402126004666849</v>
      </c>
      <c r="I50" s="31">
        <v>0.21979258491055231</v>
      </c>
      <c r="J50" s="31">
        <v>111.29141304347829</v>
      </c>
      <c r="K50" s="31">
        <v>99.291413043478286</v>
      </c>
      <c r="L50" s="31">
        <v>16.518913043478264</v>
      </c>
      <c r="M50" s="31">
        <v>9.2145652173913071</v>
      </c>
      <c r="N50" s="31">
        <v>2.0869565217391304</v>
      </c>
      <c r="O50" s="31">
        <v>5.2173913043478262</v>
      </c>
      <c r="P50" s="31">
        <v>20.616304347826095</v>
      </c>
      <c r="Q50" s="31">
        <v>15.92065217391305</v>
      </c>
      <c r="R50" s="31">
        <v>4.6956521739130439</v>
      </c>
      <c r="S50" s="31">
        <v>74.156195652173921</v>
      </c>
      <c r="T50" s="31">
        <v>44.192608695652183</v>
      </c>
      <c r="U50" s="31">
        <v>0</v>
      </c>
      <c r="V50" s="31">
        <v>29.963586956521734</v>
      </c>
      <c r="W50" s="31">
        <v>6.8989130434782622</v>
      </c>
      <c r="X50" s="31">
        <v>0.9558695652173913</v>
      </c>
      <c r="Y50" s="31">
        <v>0</v>
      </c>
      <c r="Z50" s="31">
        <v>0</v>
      </c>
      <c r="AA50" s="31">
        <v>0.63771739130434779</v>
      </c>
      <c r="AB50" s="31">
        <v>0</v>
      </c>
      <c r="AC50" s="31">
        <v>2.1739130434782616</v>
      </c>
      <c r="AD50" s="31">
        <v>0</v>
      </c>
      <c r="AE50" s="31">
        <v>3.1314130434782612</v>
      </c>
      <c r="AF50" t="s">
        <v>196</v>
      </c>
      <c r="AG50" s="32">
        <v>7</v>
      </c>
      <c r="AH50"/>
    </row>
    <row r="51" spans="1:34" x14ac:dyDescent="0.25">
      <c r="A51" t="s">
        <v>940</v>
      </c>
      <c r="B51" t="s">
        <v>618</v>
      </c>
      <c r="C51" t="s">
        <v>675</v>
      </c>
      <c r="D51" t="s">
        <v>898</v>
      </c>
      <c r="E51" s="31">
        <v>20.521739130434781</v>
      </c>
      <c r="F51" s="31">
        <v>5.9336599576271194</v>
      </c>
      <c r="G51" s="31">
        <v>5.5148305084745761</v>
      </c>
      <c r="H51" s="31">
        <v>1.5288665254237288</v>
      </c>
      <c r="I51" s="31">
        <v>1.181938559322034</v>
      </c>
      <c r="J51" s="31">
        <v>121.76902173913044</v>
      </c>
      <c r="K51" s="31">
        <v>113.17391304347825</v>
      </c>
      <c r="L51" s="31">
        <v>31.375</v>
      </c>
      <c r="M51" s="31">
        <v>24.255434782608695</v>
      </c>
      <c r="N51" s="31">
        <v>1.5543478260869565</v>
      </c>
      <c r="O51" s="31">
        <v>5.5652173913043477</v>
      </c>
      <c r="P51" s="31">
        <v>21.899456521739133</v>
      </c>
      <c r="Q51" s="31">
        <v>20.423913043478262</v>
      </c>
      <c r="R51" s="31">
        <v>1.4755434782608696</v>
      </c>
      <c r="S51" s="31">
        <v>68.494565217391298</v>
      </c>
      <c r="T51" s="31">
        <v>61.345108695652172</v>
      </c>
      <c r="U51" s="31">
        <v>0</v>
      </c>
      <c r="V51" s="31">
        <v>7.1494565217391308</v>
      </c>
      <c r="W51" s="31">
        <v>9.4701086956521738</v>
      </c>
      <c r="X51" s="31">
        <v>0</v>
      </c>
      <c r="Y51" s="31">
        <v>0</v>
      </c>
      <c r="Z51" s="31">
        <v>0</v>
      </c>
      <c r="AA51" s="31">
        <v>0</v>
      </c>
      <c r="AB51" s="31">
        <v>0</v>
      </c>
      <c r="AC51" s="31">
        <v>9.4701086956521738</v>
      </c>
      <c r="AD51" s="31">
        <v>0</v>
      </c>
      <c r="AE51" s="31">
        <v>0</v>
      </c>
      <c r="AF51" t="s">
        <v>300</v>
      </c>
      <c r="AG51" s="32">
        <v>7</v>
      </c>
      <c r="AH51"/>
    </row>
    <row r="52" spans="1:34" x14ac:dyDescent="0.25">
      <c r="A52" t="s">
        <v>940</v>
      </c>
      <c r="B52" t="s">
        <v>368</v>
      </c>
      <c r="C52" t="s">
        <v>697</v>
      </c>
      <c r="D52" t="s">
        <v>852</v>
      </c>
      <c r="E52" s="31">
        <v>32.293478260869563</v>
      </c>
      <c r="F52" s="31">
        <v>3.5268158869067658</v>
      </c>
      <c r="G52" s="31">
        <v>3.2068731066980818</v>
      </c>
      <c r="H52" s="31">
        <v>0.7059676876472567</v>
      </c>
      <c r="I52" s="31">
        <v>0.38602490743857276</v>
      </c>
      <c r="J52" s="31">
        <v>113.89315217391305</v>
      </c>
      <c r="K52" s="31">
        <v>103.56108695652175</v>
      </c>
      <c r="L52" s="31">
        <v>22.798152173913039</v>
      </c>
      <c r="M52" s="31">
        <v>12.466086956521735</v>
      </c>
      <c r="N52" s="31">
        <v>6.935326086956521</v>
      </c>
      <c r="O52" s="31">
        <v>3.3967391304347827</v>
      </c>
      <c r="P52" s="31">
        <v>20.110543478260876</v>
      </c>
      <c r="Q52" s="31">
        <v>20.110543478260876</v>
      </c>
      <c r="R52" s="31">
        <v>0</v>
      </c>
      <c r="S52" s="31">
        <v>70.984456521739133</v>
      </c>
      <c r="T52" s="31">
        <v>65.364999999999995</v>
      </c>
      <c r="U52" s="31">
        <v>3.4695652173913043</v>
      </c>
      <c r="V52" s="31">
        <v>2.1498913043478267</v>
      </c>
      <c r="W52" s="31">
        <v>2.9029347826086958</v>
      </c>
      <c r="X52" s="31">
        <v>4.3478260869565216E-2</v>
      </c>
      <c r="Y52" s="31">
        <v>0</v>
      </c>
      <c r="Z52" s="31">
        <v>0</v>
      </c>
      <c r="AA52" s="31">
        <v>0.86413043478260865</v>
      </c>
      <c r="AB52" s="31">
        <v>0</v>
      </c>
      <c r="AC52" s="31">
        <v>1.9083695652173915</v>
      </c>
      <c r="AD52" s="31">
        <v>0</v>
      </c>
      <c r="AE52" s="31">
        <v>8.6956521739130432E-2</v>
      </c>
      <c r="AF52" t="s">
        <v>44</v>
      </c>
      <c r="AG52" s="32">
        <v>7</v>
      </c>
      <c r="AH52"/>
    </row>
    <row r="53" spans="1:34" x14ac:dyDescent="0.25">
      <c r="A53" t="s">
        <v>940</v>
      </c>
      <c r="B53" t="s">
        <v>594</v>
      </c>
      <c r="C53" t="s">
        <v>693</v>
      </c>
      <c r="D53" t="s">
        <v>839</v>
      </c>
      <c r="E53" s="31">
        <v>29.771739130434781</v>
      </c>
      <c r="F53" s="31">
        <v>4.5428623585250092</v>
      </c>
      <c r="G53" s="31">
        <v>4.1565899963490329</v>
      </c>
      <c r="H53" s="31">
        <v>0.79618473895582342</v>
      </c>
      <c r="I53" s="31">
        <v>0.40991237677984671</v>
      </c>
      <c r="J53" s="31">
        <v>135.24891304347827</v>
      </c>
      <c r="K53" s="31">
        <v>123.74891304347827</v>
      </c>
      <c r="L53" s="31">
        <v>23.70380434782609</v>
      </c>
      <c r="M53" s="31">
        <v>12.203804347826088</v>
      </c>
      <c r="N53" s="31">
        <v>5.9565217391304346</v>
      </c>
      <c r="O53" s="31">
        <v>5.5434782608695654</v>
      </c>
      <c r="P53" s="31">
        <v>24.736086956521739</v>
      </c>
      <c r="Q53" s="31">
        <v>24.736086956521739</v>
      </c>
      <c r="R53" s="31">
        <v>0</v>
      </c>
      <c r="S53" s="31">
        <v>86.809021739130444</v>
      </c>
      <c r="T53" s="31">
        <v>70.940760869565224</v>
      </c>
      <c r="U53" s="31">
        <v>0</v>
      </c>
      <c r="V53" s="31">
        <v>15.868260869565219</v>
      </c>
      <c r="W53" s="31">
        <v>1.6828260869565217</v>
      </c>
      <c r="X53" s="31">
        <v>8.6956521739130432E-2</v>
      </c>
      <c r="Y53" s="31">
        <v>0</v>
      </c>
      <c r="Z53" s="31">
        <v>0</v>
      </c>
      <c r="AA53" s="31">
        <v>0.27413043478260868</v>
      </c>
      <c r="AB53" s="31">
        <v>0</v>
      </c>
      <c r="AC53" s="31">
        <v>1.3217391304347825</v>
      </c>
      <c r="AD53" s="31">
        <v>0</v>
      </c>
      <c r="AE53" s="31">
        <v>0</v>
      </c>
      <c r="AF53" t="s">
        <v>276</v>
      </c>
      <c r="AG53" s="32">
        <v>7</v>
      </c>
      <c r="AH53"/>
    </row>
    <row r="54" spans="1:34" x14ac:dyDescent="0.25">
      <c r="A54" t="s">
        <v>940</v>
      </c>
      <c r="B54" t="s">
        <v>611</v>
      </c>
      <c r="C54" t="s">
        <v>810</v>
      </c>
      <c r="D54" t="s">
        <v>874</v>
      </c>
      <c r="E54" s="31">
        <v>22.739130434782609</v>
      </c>
      <c r="F54" s="31">
        <v>5.7868881453154861</v>
      </c>
      <c r="G54" s="31">
        <v>5.2227629063097494</v>
      </c>
      <c r="H54" s="31">
        <v>1.1529254302103247</v>
      </c>
      <c r="I54" s="31">
        <v>0.58880019120458882</v>
      </c>
      <c r="J54" s="31">
        <v>131.58880434782606</v>
      </c>
      <c r="K54" s="31">
        <v>118.76108695652169</v>
      </c>
      <c r="L54" s="31">
        <v>26.216521739130428</v>
      </c>
      <c r="M54" s="31">
        <v>13.388804347826085</v>
      </c>
      <c r="N54" s="31">
        <v>9.4364130434782574</v>
      </c>
      <c r="O54" s="31">
        <v>3.3913043478260869</v>
      </c>
      <c r="P54" s="31">
        <v>17.112065217391304</v>
      </c>
      <c r="Q54" s="31">
        <v>17.112065217391304</v>
      </c>
      <c r="R54" s="31">
        <v>0</v>
      </c>
      <c r="S54" s="31">
        <v>88.260217391304309</v>
      </c>
      <c r="T54" s="31">
        <v>65.497065217391267</v>
      </c>
      <c r="U54" s="31">
        <v>0</v>
      </c>
      <c r="V54" s="31">
        <v>22.763152173913049</v>
      </c>
      <c r="W54" s="31">
        <v>13.777173913043478</v>
      </c>
      <c r="X54" s="31">
        <v>0</v>
      </c>
      <c r="Y54" s="31">
        <v>0</v>
      </c>
      <c r="Z54" s="31">
        <v>0</v>
      </c>
      <c r="AA54" s="31">
        <v>0</v>
      </c>
      <c r="AB54" s="31">
        <v>0</v>
      </c>
      <c r="AC54" s="31">
        <v>6.3125</v>
      </c>
      <c r="AD54" s="31">
        <v>0</v>
      </c>
      <c r="AE54" s="31">
        <v>7.4646739130434785</v>
      </c>
      <c r="AF54" t="s">
        <v>293</v>
      </c>
      <c r="AG54" s="32">
        <v>7</v>
      </c>
      <c r="AH54"/>
    </row>
    <row r="55" spans="1:34" x14ac:dyDescent="0.25">
      <c r="A55" t="s">
        <v>940</v>
      </c>
      <c r="B55" t="s">
        <v>320</v>
      </c>
      <c r="C55" t="s">
        <v>678</v>
      </c>
      <c r="D55" t="s">
        <v>860</v>
      </c>
      <c r="E55" s="31">
        <v>88.880434782608702</v>
      </c>
      <c r="F55" s="31">
        <v>1.7164033264033263</v>
      </c>
      <c r="G55" s="31">
        <v>1.5011764705882349</v>
      </c>
      <c r="H55" s="31">
        <v>0.35091476091476087</v>
      </c>
      <c r="I55" s="31">
        <v>0.19717744894215478</v>
      </c>
      <c r="J55" s="31">
        <v>152.55467391304347</v>
      </c>
      <c r="K55" s="31">
        <v>133.42521739130433</v>
      </c>
      <c r="L55" s="31">
        <v>31.189456521739128</v>
      </c>
      <c r="M55" s="31">
        <v>17.525217391304345</v>
      </c>
      <c r="N55" s="31">
        <v>8.359891304347828</v>
      </c>
      <c r="O55" s="31">
        <v>5.3043478260869561</v>
      </c>
      <c r="P55" s="31">
        <v>31.829347826086959</v>
      </c>
      <c r="Q55" s="31">
        <v>26.364130434782613</v>
      </c>
      <c r="R55" s="31">
        <v>5.4652173913043471</v>
      </c>
      <c r="S55" s="31">
        <v>89.535869565217382</v>
      </c>
      <c r="T55" s="31">
        <v>51.781521739130419</v>
      </c>
      <c r="U55" s="31">
        <v>0</v>
      </c>
      <c r="V55" s="31">
        <v>37.75434782608697</v>
      </c>
      <c r="W55" s="31">
        <v>0</v>
      </c>
      <c r="X55" s="31">
        <v>0</v>
      </c>
      <c r="Y55" s="31">
        <v>0</v>
      </c>
      <c r="Z55" s="31">
        <v>0</v>
      </c>
      <c r="AA55" s="31">
        <v>0</v>
      </c>
      <c r="AB55" s="31">
        <v>0</v>
      </c>
      <c r="AC55" s="31">
        <v>0</v>
      </c>
      <c r="AD55" s="31">
        <v>0</v>
      </c>
      <c r="AE55" s="31">
        <v>0</v>
      </c>
      <c r="AF55" t="s">
        <v>302</v>
      </c>
      <c r="AG55" s="32">
        <v>7</v>
      </c>
      <c r="AH55"/>
    </row>
    <row r="56" spans="1:34" x14ac:dyDescent="0.25">
      <c r="A56" t="s">
        <v>940</v>
      </c>
      <c r="B56" t="s">
        <v>499</v>
      </c>
      <c r="C56" t="s">
        <v>768</v>
      </c>
      <c r="D56" t="s">
        <v>879</v>
      </c>
      <c r="E56" s="31">
        <v>22.206521739130434</v>
      </c>
      <c r="F56" s="31">
        <v>4.2437591776798831</v>
      </c>
      <c r="G56" s="31">
        <v>4.1572442486539405</v>
      </c>
      <c r="H56" s="31">
        <v>0.57978463044542339</v>
      </c>
      <c r="I56" s="31">
        <v>0.49326970141948123</v>
      </c>
      <c r="J56" s="31">
        <v>94.239130434782609</v>
      </c>
      <c r="K56" s="31">
        <v>92.317934782608688</v>
      </c>
      <c r="L56" s="31">
        <v>12.875</v>
      </c>
      <c r="M56" s="31">
        <v>10.953804347826088</v>
      </c>
      <c r="N56" s="31">
        <v>0</v>
      </c>
      <c r="O56" s="31">
        <v>1.9211956521739131</v>
      </c>
      <c r="P56" s="31">
        <v>25.334239130434781</v>
      </c>
      <c r="Q56" s="31">
        <v>25.334239130434781</v>
      </c>
      <c r="R56" s="31">
        <v>0</v>
      </c>
      <c r="S56" s="31">
        <v>56.029891304347828</v>
      </c>
      <c r="T56" s="31">
        <v>56.029891304347828</v>
      </c>
      <c r="U56" s="31">
        <v>0</v>
      </c>
      <c r="V56" s="31">
        <v>0</v>
      </c>
      <c r="W56" s="31">
        <v>0</v>
      </c>
      <c r="X56" s="31">
        <v>0</v>
      </c>
      <c r="Y56" s="31">
        <v>0</v>
      </c>
      <c r="Z56" s="31">
        <v>0</v>
      </c>
      <c r="AA56" s="31">
        <v>0</v>
      </c>
      <c r="AB56" s="31">
        <v>0</v>
      </c>
      <c r="AC56" s="31">
        <v>0</v>
      </c>
      <c r="AD56" s="31">
        <v>0</v>
      </c>
      <c r="AE56" s="31">
        <v>0</v>
      </c>
      <c r="AF56" t="s">
        <v>181</v>
      </c>
      <c r="AG56" s="32">
        <v>7</v>
      </c>
      <c r="AH56"/>
    </row>
    <row r="57" spans="1:34" x14ac:dyDescent="0.25">
      <c r="A57" t="s">
        <v>940</v>
      </c>
      <c r="B57" t="s">
        <v>626</v>
      </c>
      <c r="C57" t="s">
        <v>636</v>
      </c>
      <c r="D57" t="s">
        <v>889</v>
      </c>
      <c r="E57" s="31">
        <v>38.347826086956523</v>
      </c>
      <c r="F57" s="31">
        <v>4.986400226757369</v>
      </c>
      <c r="G57" s="31">
        <v>4.6044501133786842</v>
      </c>
      <c r="H57" s="31">
        <v>0.47789399092970525</v>
      </c>
      <c r="I57" s="31">
        <v>0.31894841269841279</v>
      </c>
      <c r="J57" s="31">
        <v>191.21760869565216</v>
      </c>
      <c r="K57" s="31">
        <v>176.57065217391303</v>
      </c>
      <c r="L57" s="31">
        <v>18.326195652173915</v>
      </c>
      <c r="M57" s="31">
        <v>12.230978260869568</v>
      </c>
      <c r="N57" s="31">
        <v>0.46478260869565213</v>
      </c>
      <c r="O57" s="31">
        <v>5.6304347826086953</v>
      </c>
      <c r="P57" s="31">
        <v>33.858152173913048</v>
      </c>
      <c r="Q57" s="31">
        <v>25.306413043478265</v>
      </c>
      <c r="R57" s="31">
        <v>8.5517391304347807</v>
      </c>
      <c r="S57" s="31">
        <v>139.0332608695652</v>
      </c>
      <c r="T57" s="31">
        <v>78.8820652173913</v>
      </c>
      <c r="U57" s="31">
        <v>0</v>
      </c>
      <c r="V57" s="31">
        <v>60.151195652173904</v>
      </c>
      <c r="W57" s="31">
        <v>0</v>
      </c>
      <c r="X57" s="31">
        <v>0</v>
      </c>
      <c r="Y57" s="31">
        <v>0</v>
      </c>
      <c r="Z57" s="31">
        <v>0</v>
      </c>
      <c r="AA57" s="31">
        <v>0</v>
      </c>
      <c r="AB57" s="31">
        <v>0</v>
      </c>
      <c r="AC57" s="31">
        <v>0</v>
      </c>
      <c r="AD57" s="31">
        <v>0</v>
      </c>
      <c r="AE57" s="31">
        <v>0</v>
      </c>
      <c r="AF57" t="s">
        <v>309</v>
      </c>
      <c r="AG57" s="32">
        <v>7</v>
      </c>
      <c r="AH57"/>
    </row>
    <row r="58" spans="1:34" x14ac:dyDescent="0.25">
      <c r="A58" t="s">
        <v>940</v>
      </c>
      <c r="B58" t="s">
        <v>616</v>
      </c>
      <c r="C58" t="s">
        <v>814</v>
      </c>
      <c r="D58" t="s">
        <v>837</v>
      </c>
      <c r="E58" s="31">
        <v>31.630434782608695</v>
      </c>
      <c r="F58" s="31">
        <v>4.1092302405498273</v>
      </c>
      <c r="G58" s="31">
        <v>3.6423230240549822</v>
      </c>
      <c r="H58" s="31">
        <v>0.82862542955326468</v>
      </c>
      <c r="I58" s="31">
        <v>0.36171821305841928</v>
      </c>
      <c r="J58" s="31">
        <v>129.97673913043477</v>
      </c>
      <c r="K58" s="31">
        <v>115.20826086956519</v>
      </c>
      <c r="L58" s="31">
        <v>26.209782608695654</v>
      </c>
      <c r="M58" s="31">
        <v>11.441304347826089</v>
      </c>
      <c r="N58" s="31">
        <v>11.397826086956524</v>
      </c>
      <c r="O58" s="31">
        <v>3.3706521739130433</v>
      </c>
      <c r="P58" s="31">
        <v>14.383695652173914</v>
      </c>
      <c r="Q58" s="31">
        <v>14.383695652173914</v>
      </c>
      <c r="R58" s="31">
        <v>0</v>
      </c>
      <c r="S58" s="31">
        <v>89.383260869565191</v>
      </c>
      <c r="T58" s="31">
        <v>74.870217391304323</v>
      </c>
      <c r="U58" s="31">
        <v>0</v>
      </c>
      <c r="V58" s="31">
        <v>14.513043478260865</v>
      </c>
      <c r="W58" s="31">
        <v>15.570652173913048</v>
      </c>
      <c r="X58" s="31">
        <v>0.27065217391304347</v>
      </c>
      <c r="Y58" s="31">
        <v>0</v>
      </c>
      <c r="Z58" s="31">
        <v>0</v>
      </c>
      <c r="AA58" s="31">
        <v>0</v>
      </c>
      <c r="AB58" s="31">
        <v>0</v>
      </c>
      <c r="AC58" s="31">
        <v>15.300000000000004</v>
      </c>
      <c r="AD58" s="31">
        <v>0</v>
      </c>
      <c r="AE58" s="31">
        <v>0</v>
      </c>
      <c r="AF58" t="s">
        <v>298</v>
      </c>
      <c r="AG58" s="32">
        <v>7</v>
      </c>
      <c r="AH58"/>
    </row>
    <row r="59" spans="1:34" x14ac:dyDescent="0.25">
      <c r="A59" t="s">
        <v>940</v>
      </c>
      <c r="B59" t="s">
        <v>334</v>
      </c>
      <c r="C59" t="s">
        <v>682</v>
      </c>
      <c r="D59" t="s">
        <v>839</v>
      </c>
      <c r="E59" s="31">
        <v>121.5</v>
      </c>
      <c r="F59" s="31">
        <v>3.3831857219538377</v>
      </c>
      <c r="G59" s="31">
        <v>3.1847602433351221</v>
      </c>
      <c r="H59" s="31">
        <v>0.43648237609590274</v>
      </c>
      <c r="I59" s="31">
        <v>0.26460458042583646</v>
      </c>
      <c r="J59" s="31">
        <v>411.05706521739125</v>
      </c>
      <c r="K59" s="31">
        <v>386.94836956521732</v>
      </c>
      <c r="L59" s="31">
        <v>53.032608695652179</v>
      </c>
      <c r="M59" s="31">
        <v>32.149456521739133</v>
      </c>
      <c r="N59" s="31">
        <v>16.244565217391305</v>
      </c>
      <c r="O59" s="31">
        <v>4.6385869565217392</v>
      </c>
      <c r="P59" s="31">
        <v>78.480978260869577</v>
      </c>
      <c r="Q59" s="31">
        <v>75.255434782608702</v>
      </c>
      <c r="R59" s="31">
        <v>3.2255434782608696</v>
      </c>
      <c r="S59" s="31">
        <v>279.54347826086951</v>
      </c>
      <c r="T59" s="31">
        <v>237.27717391304344</v>
      </c>
      <c r="U59" s="31">
        <v>0</v>
      </c>
      <c r="V59" s="31">
        <v>42.266304347826086</v>
      </c>
      <c r="W59" s="31">
        <v>8.1902173913043459</v>
      </c>
      <c r="X59" s="31">
        <v>0</v>
      </c>
      <c r="Y59" s="31">
        <v>0</v>
      </c>
      <c r="Z59" s="31">
        <v>0</v>
      </c>
      <c r="AA59" s="31">
        <v>0</v>
      </c>
      <c r="AB59" s="31">
        <v>0</v>
      </c>
      <c r="AC59" s="31">
        <v>8.1902173913043459</v>
      </c>
      <c r="AD59" s="31">
        <v>0</v>
      </c>
      <c r="AE59" s="31">
        <v>0</v>
      </c>
      <c r="AF59" t="s">
        <v>10</v>
      </c>
      <c r="AG59" s="32">
        <v>7</v>
      </c>
      <c r="AH59"/>
    </row>
    <row r="60" spans="1:34" x14ac:dyDescent="0.25">
      <c r="A60" t="s">
        <v>940</v>
      </c>
      <c r="B60" t="s">
        <v>360</v>
      </c>
      <c r="C60" t="s">
        <v>693</v>
      </c>
      <c r="D60" t="s">
        <v>839</v>
      </c>
      <c r="E60" s="31">
        <v>92.5</v>
      </c>
      <c r="F60" s="31">
        <v>3.1603701527614567</v>
      </c>
      <c r="G60" s="31">
        <v>2.9274383078730906</v>
      </c>
      <c r="H60" s="31">
        <v>0.61515863689776729</v>
      </c>
      <c r="I60" s="31">
        <v>0.38222679200940068</v>
      </c>
      <c r="J60" s="31">
        <v>292.33423913043475</v>
      </c>
      <c r="K60" s="31">
        <v>270.78804347826087</v>
      </c>
      <c r="L60" s="31">
        <v>56.902173913043477</v>
      </c>
      <c r="M60" s="31">
        <v>35.355978260869563</v>
      </c>
      <c r="N60" s="31">
        <v>15.771739130434783</v>
      </c>
      <c r="O60" s="31">
        <v>5.7744565217391308</v>
      </c>
      <c r="P60" s="31">
        <v>47.5</v>
      </c>
      <c r="Q60" s="31">
        <v>47.5</v>
      </c>
      <c r="R60" s="31">
        <v>0</v>
      </c>
      <c r="S60" s="31">
        <v>187.93206521739131</v>
      </c>
      <c r="T60" s="31">
        <v>162.74456521739131</v>
      </c>
      <c r="U60" s="31">
        <v>0</v>
      </c>
      <c r="V60" s="31">
        <v>25.1875</v>
      </c>
      <c r="W60" s="31">
        <v>0</v>
      </c>
      <c r="X60" s="31">
        <v>0</v>
      </c>
      <c r="Y60" s="31">
        <v>0</v>
      </c>
      <c r="Z60" s="31">
        <v>0</v>
      </c>
      <c r="AA60" s="31">
        <v>0</v>
      </c>
      <c r="AB60" s="31">
        <v>0</v>
      </c>
      <c r="AC60" s="31">
        <v>0</v>
      </c>
      <c r="AD60" s="31">
        <v>0</v>
      </c>
      <c r="AE60" s="31">
        <v>0</v>
      </c>
      <c r="AF60" t="s">
        <v>36</v>
      </c>
      <c r="AG60" s="32">
        <v>7</v>
      </c>
      <c r="AH60"/>
    </row>
    <row r="61" spans="1:34" x14ac:dyDescent="0.25">
      <c r="A61" t="s">
        <v>940</v>
      </c>
      <c r="B61" t="s">
        <v>558</v>
      </c>
      <c r="C61" t="s">
        <v>704</v>
      </c>
      <c r="D61" t="s">
        <v>848</v>
      </c>
      <c r="E61" s="31">
        <v>65.217391304347828</v>
      </c>
      <c r="F61" s="31">
        <v>5.2435383333333325</v>
      </c>
      <c r="G61" s="31">
        <v>4.8460383333333334</v>
      </c>
      <c r="H61" s="31">
        <v>1.1412016666666664</v>
      </c>
      <c r="I61" s="31">
        <v>0.74370166666666648</v>
      </c>
      <c r="J61" s="31">
        <v>341.96989130434781</v>
      </c>
      <c r="K61" s="31">
        <v>316.04597826086956</v>
      </c>
      <c r="L61" s="31">
        <v>74.426195652173902</v>
      </c>
      <c r="M61" s="31">
        <v>48.502282608695644</v>
      </c>
      <c r="N61" s="31">
        <v>20.793478260869566</v>
      </c>
      <c r="O61" s="31">
        <v>5.1304347826086953</v>
      </c>
      <c r="P61" s="31">
        <v>47.064130434782612</v>
      </c>
      <c r="Q61" s="31">
        <v>47.064130434782612</v>
      </c>
      <c r="R61" s="31">
        <v>0</v>
      </c>
      <c r="S61" s="31">
        <v>220.47956521739133</v>
      </c>
      <c r="T61" s="31">
        <v>188.04793478260871</v>
      </c>
      <c r="U61" s="31">
        <v>0</v>
      </c>
      <c r="V61" s="31">
        <v>32.431630434782605</v>
      </c>
      <c r="W61" s="31">
        <v>116.76423913043477</v>
      </c>
      <c r="X61" s="31">
        <v>24.170978260869571</v>
      </c>
      <c r="Y61" s="31">
        <v>0</v>
      </c>
      <c r="Z61" s="31">
        <v>0</v>
      </c>
      <c r="AA61" s="31">
        <v>9.739782608695652</v>
      </c>
      <c r="AB61" s="31">
        <v>0</v>
      </c>
      <c r="AC61" s="31">
        <v>69.346304347826077</v>
      </c>
      <c r="AD61" s="31">
        <v>0</v>
      </c>
      <c r="AE61" s="31">
        <v>13.507173913043479</v>
      </c>
      <c r="AF61" t="s">
        <v>240</v>
      </c>
      <c r="AG61" s="32">
        <v>7</v>
      </c>
      <c r="AH61"/>
    </row>
    <row r="62" spans="1:34" x14ac:dyDescent="0.25">
      <c r="A62" t="s">
        <v>940</v>
      </c>
      <c r="B62" t="s">
        <v>373</v>
      </c>
      <c r="C62" t="s">
        <v>701</v>
      </c>
      <c r="D62" t="s">
        <v>872</v>
      </c>
      <c r="E62" s="31">
        <v>47.184782608695649</v>
      </c>
      <c r="F62" s="31">
        <v>3.4008707671043537</v>
      </c>
      <c r="G62" s="31">
        <v>3.0461137986639022</v>
      </c>
      <c r="H62" s="31">
        <v>0.65212393457728646</v>
      </c>
      <c r="I62" s="31">
        <v>0.297366966136835</v>
      </c>
      <c r="J62" s="31">
        <v>160.46934782608693</v>
      </c>
      <c r="K62" s="31">
        <v>143.73021739130434</v>
      </c>
      <c r="L62" s="31">
        <v>30.770326086956526</v>
      </c>
      <c r="M62" s="31">
        <v>14.031195652173919</v>
      </c>
      <c r="N62" s="31">
        <v>11.347826086956522</v>
      </c>
      <c r="O62" s="31">
        <v>5.3913043478260869</v>
      </c>
      <c r="P62" s="31">
        <v>27.462608695652168</v>
      </c>
      <c r="Q62" s="31">
        <v>27.462608695652168</v>
      </c>
      <c r="R62" s="31">
        <v>0</v>
      </c>
      <c r="S62" s="31">
        <v>102.23641304347825</v>
      </c>
      <c r="T62" s="31">
        <v>80.282391304347797</v>
      </c>
      <c r="U62" s="31">
        <v>2.318586956521739</v>
      </c>
      <c r="V62" s="31">
        <v>19.635434782608705</v>
      </c>
      <c r="W62" s="31">
        <v>0.30434782608695654</v>
      </c>
      <c r="X62" s="31">
        <v>0</v>
      </c>
      <c r="Y62" s="31">
        <v>0.30434782608695654</v>
      </c>
      <c r="Z62" s="31">
        <v>0</v>
      </c>
      <c r="AA62" s="31">
        <v>0</v>
      </c>
      <c r="AB62" s="31">
        <v>0</v>
      </c>
      <c r="AC62" s="31">
        <v>0</v>
      </c>
      <c r="AD62" s="31">
        <v>0</v>
      </c>
      <c r="AE62" s="31">
        <v>0</v>
      </c>
      <c r="AF62" t="s">
        <v>49</v>
      </c>
      <c r="AG62" s="32">
        <v>7</v>
      </c>
      <c r="AH62"/>
    </row>
    <row r="63" spans="1:34" x14ac:dyDescent="0.25">
      <c r="A63" t="s">
        <v>940</v>
      </c>
      <c r="B63" t="s">
        <v>392</v>
      </c>
      <c r="C63" t="s">
        <v>715</v>
      </c>
      <c r="D63" t="s">
        <v>878</v>
      </c>
      <c r="E63" s="31">
        <v>46.130434782608695</v>
      </c>
      <c r="F63" s="31">
        <v>2.8117106503298777</v>
      </c>
      <c r="G63" s="31">
        <v>2.4470782280867112</v>
      </c>
      <c r="H63" s="31">
        <v>0.43184731385485392</v>
      </c>
      <c r="I63" s="31">
        <v>6.7214891611687089E-2</v>
      </c>
      <c r="J63" s="31">
        <v>129.70543478260871</v>
      </c>
      <c r="K63" s="31">
        <v>112.88478260869567</v>
      </c>
      <c r="L63" s="31">
        <v>19.921304347826087</v>
      </c>
      <c r="M63" s="31">
        <v>3.1006521739130433</v>
      </c>
      <c r="N63" s="31">
        <v>11.733695652173912</v>
      </c>
      <c r="O63" s="31">
        <v>5.0869565217391308</v>
      </c>
      <c r="P63" s="31">
        <v>34.969673913043479</v>
      </c>
      <c r="Q63" s="31">
        <v>34.969673913043479</v>
      </c>
      <c r="R63" s="31">
        <v>0</v>
      </c>
      <c r="S63" s="31">
        <v>74.814456521739146</v>
      </c>
      <c r="T63" s="31">
        <v>71.182608695652192</v>
      </c>
      <c r="U63" s="31">
        <v>0</v>
      </c>
      <c r="V63" s="31">
        <v>3.6318478260869571</v>
      </c>
      <c r="W63" s="31">
        <v>1.243586956521739</v>
      </c>
      <c r="X63" s="31">
        <v>0.43478260869565216</v>
      </c>
      <c r="Y63" s="31">
        <v>8.6956521739130432E-2</v>
      </c>
      <c r="Z63" s="31">
        <v>0</v>
      </c>
      <c r="AA63" s="31">
        <v>0.4338043478260869</v>
      </c>
      <c r="AB63" s="31">
        <v>0</v>
      </c>
      <c r="AC63" s="31">
        <v>0.28804347826086957</v>
      </c>
      <c r="AD63" s="31">
        <v>0</v>
      </c>
      <c r="AE63" s="31">
        <v>0</v>
      </c>
      <c r="AF63" t="s">
        <v>68</v>
      </c>
      <c r="AG63" s="32">
        <v>7</v>
      </c>
      <c r="AH63"/>
    </row>
    <row r="64" spans="1:34" x14ac:dyDescent="0.25">
      <c r="A64" t="s">
        <v>940</v>
      </c>
      <c r="B64" t="s">
        <v>340</v>
      </c>
      <c r="C64" t="s">
        <v>687</v>
      </c>
      <c r="D64" t="s">
        <v>848</v>
      </c>
      <c r="E64" s="31">
        <v>78.934782608695656</v>
      </c>
      <c r="F64" s="31">
        <v>2.9013040484714958</v>
      </c>
      <c r="G64" s="31">
        <v>2.7442990911594607</v>
      </c>
      <c r="H64" s="31">
        <v>0.52973836408702835</v>
      </c>
      <c r="I64" s="31">
        <v>0.37273340677499306</v>
      </c>
      <c r="J64" s="31">
        <v>229.01380434782612</v>
      </c>
      <c r="K64" s="31">
        <v>216.6206521739131</v>
      </c>
      <c r="L64" s="31">
        <v>41.814782608695651</v>
      </c>
      <c r="M64" s="31">
        <v>29.421630434782607</v>
      </c>
      <c r="N64" s="31">
        <v>6.9148913043478295</v>
      </c>
      <c r="O64" s="31">
        <v>5.4782608695652177</v>
      </c>
      <c r="P64" s="31">
        <v>45.397173913043481</v>
      </c>
      <c r="Q64" s="31">
        <v>45.397173913043481</v>
      </c>
      <c r="R64" s="31">
        <v>0</v>
      </c>
      <c r="S64" s="31">
        <v>141.801847826087</v>
      </c>
      <c r="T64" s="31">
        <v>120.12641304347831</v>
      </c>
      <c r="U64" s="31">
        <v>0</v>
      </c>
      <c r="V64" s="31">
        <v>21.675434782608697</v>
      </c>
      <c r="W64" s="31">
        <v>0.2608695652173913</v>
      </c>
      <c r="X64" s="31">
        <v>0</v>
      </c>
      <c r="Y64" s="31">
        <v>0.2608695652173913</v>
      </c>
      <c r="Z64" s="31">
        <v>0</v>
      </c>
      <c r="AA64" s="31">
        <v>0</v>
      </c>
      <c r="AB64" s="31">
        <v>0</v>
      </c>
      <c r="AC64" s="31">
        <v>0</v>
      </c>
      <c r="AD64" s="31">
        <v>0</v>
      </c>
      <c r="AE64" s="31">
        <v>0</v>
      </c>
      <c r="AF64" t="s">
        <v>16</v>
      </c>
      <c r="AG64" s="32">
        <v>7</v>
      </c>
      <c r="AH64"/>
    </row>
    <row r="65" spans="1:34" x14ac:dyDescent="0.25">
      <c r="A65" t="s">
        <v>940</v>
      </c>
      <c r="B65" t="s">
        <v>331</v>
      </c>
      <c r="C65" t="s">
        <v>681</v>
      </c>
      <c r="D65" t="s">
        <v>862</v>
      </c>
      <c r="E65" s="31">
        <v>47.608695652173914</v>
      </c>
      <c r="F65" s="31">
        <v>3.8623972602739718</v>
      </c>
      <c r="G65" s="31">
        <v>3.4262191780821913</v>
      </c>
      <c r="H65" s="31">
        <v>0.78247488584474867</v>
      </c>
      <c r="I65" s="31">
        <v>0.46319178082191764</v>
      </c>
      <c r="J65" s="31">
        <v>183.88369565217388</v>
      </c>
      <c r="K65" s="31">
        <v>163.11782608695651</v>
      </c>
      <c r="L65" s="31">
        <v>37.252608695652164</v>
      </c>
      <c r="M65" s="31">
        <v>22.051956521739122</v>
      </c>
      <c r="N65" s="31">
        <v>10.852826086956521</v>
      </c>
      <c r="O65" s="31">
        <v>4.3478260869565215</v>
      </c>
      <c r="P65" s="31">
        <v>32.48793478260869</v>
      </c>
      <c r="Q65" s="31">
        <v>26.922717391304346</v>
      </c>
      <c r="R65" s="31">
        <v>5.5652173913043477</v>
      </c>
      <c r="S65" s="31">
        <v>114.14315217391304</v>
      </c>
      <c r="T65" s="31">
        <v>92.145434782608689</v>
      </c>
      <c r="U65" s="31">
        <v>0</v>
      </c>
      <c r="V65" s="31">
        <v>21.997717391304349</v>
      </c>
      <c r="W65" s="31">
        <v>37.512826086956522</v>
      </c>
      <c r="X65" s="31">
        <v>10.639456521739129</v>
      </c>
      <c r="Y65" s="31">
        <v>0.39130434782608697</v>
      </c>
      <c r="Z65" s="31">
        <v>0</v>
      </c>
      <c r="AA65" s="31">
        <v>10.75054347826087</v>
      </c>
      <c r="AB65" s="31">
        <v>0</v>
      </c>
      <c r="AC65" s="31">
        <v>9.9319565217391332</v>
      </c>
      <c r="AD65" s="31">
        <v>0</v>
      </c>
      <c r="AE65" s="31">
        <v>5.7995652173913035</v>
      </c>
      <c r="AF65" t="s">
        <v>7</v>
      </c>
      <c r="AG65" s="32">
        <v>7</v>
      </c>
      <c r="AH65"/>
    </row>
    <row r="66" spans="1:34" x14ac:dyDescent="0.25">
      <c r="A66" t="s">
        <v>940</v>
      </c>
      <c r="B66" t="s">
        <v>388</v>
      </c>
      <c r="C66" t="s">
        <v>712</v>
      </c>
      <c r="D66" t="s">
        <v>877</v>
      </c>
      <c r="E66" s="31">
        <v>48.163043478260867</v>
      </c>
      <c r="F66" s="31">
        <v>3.369480929812684</v>
      </c>
      <c r="G66" s="31">
        <v>3.0662085308056879</v>
      </c>
      <c r="H66" s="31">
        <v>0.92518618821936383</v>
      </c>
      <c r="I66" s="31">
        <v>0.62191378921236773</v>
      </c>
      <c r="J66" s="31">
        <v>162.28445652173914</v>
      </c>
      <c r="K66" s="31">
        <v>147.67793478260873</v>
      </c>
      <c r="L66" s="31">
        <v>44.559782608695663</v>
      </c>
      <c r="M66" s="31">
        <v>29.953260869565231</v>
      </c>
      <c r="N66" s="31">
        <v>9.5630434782608695</v>
      </c>
      <c r="O66" s="31">
        <v>5.0434782608695654</v>
      </c>
      <c r="P66" s="31">
        <v>4.883043478260868</v>
      </c>
      <c r="Q66" s="31">
        <v>4.883043478260868</v>
      </c>
      <c r="R66" s="31">
        <v>0</v>
      </c>
      <c r="S66" s="31">
        <v>112.84163043478262</v>
      </c>
      <c r="T66" s="31">
        <v>85.475217391304355</v>
      </c>
      <c r="U66" s="31">
        <v>13.484456521739132</v>
      </c>
      <c r="V66" s="31">
        <v>13.881956521739129</v>
      </c>
      <c r="W66" s="31">
        <v>0</v>
      </c>
      <c r="X66" s="31">
        <v>0</v>
      </c>
      <c r="Y66" s="31">
        <v>0</v>
      </c>
      <c r="Z66" s="31">
        <v>0</v>
      </c>
      <c r="AA66" s="31">
        <v>0</v>
      </c>
      <c r="AB66" s="31">
        <v>0</v>
      </c>
      <c r="AC66" s="31">
        <v>0</v>
      </c>
      <c r="AD66" s="31">
        <v>0</v>
      </c>
      <c r="AE66" s="31">
        <v>0</v>
      </c>
      <c r="AF66" t="s">
        <v>64</v>
      </c>
      <c r="AG66" s="32">
        <v>7</v>
      </c>
      <c r="AH66"/>
    </row>
    <row r="67" spans="1:34" x14ac:dyDescent="0.25">
      <c r="A67" t="s">
        <v>940</v>
      </c>
      <c r="B67" t="s">
        <v>402</v>
      </c>
      <c r="C67" t="s">
        <v>719</v>
      </c>
      <c r="D67" t="s">
        <v>881</v>
      </c>
      <c r="E67" s="31">
        <v>42.967391304347828</v>
      </c>
      <c r="F67" s="31">
        <v>3.7515127751075137</v>
      </c>
      <c r="G67" s="31">
        <v>3.3933114090564125</v>
      </c>
      <c r="H67" s="31">
        <v>0.92353402479129776</v>
      </c>
      <c r="I67" s="31">
        <v>0.56533265874019734</v>
      </c>
      <c r="J67" s="31">
        <v>161.19271739130437</v>
      </c>
      <c r="K67" s="31">
        <v>145.80173913043478</v>
      </c>
      <c r="L67" s="31">
        <v>39.681847826086958</v>
      </c>
      <c r="M67" s="31">
        <v>24.290869565217395</v>
      </c>
      <c r="N67" s="31">
        <v>10.3475</v>
      </c>
      <c r="O67" s="31">
        <v>5.0434782608695654</v>
      </c>
      <c r="P67" s="31">
        <v>23.203478260869574</v>
      </c>
      <c r="Q67" s="31">
        <v>23.203478260869574</v>
      </c>
      <c r="R67" s="31">
        <v>0</v>
      </c>
      <c r="S67" s="31">
        <v>98.307391304347817</v>
      </c>
      <c r="T67" s="31">
        <v>62.239239130434768</v>
      </c>
      <c r="U67" s="31">
        <v>0</v>
      </c>
      <c r="V67" s="31">
        <v>36.068152173913049</v>
      </c>
      <c r="W67" s="31">
        <v>19.979891304347824</v>
      </c>
      <c r="X67" s="31">
        <v>0.53260869565217395</v>
      </c>
      <c r="Y67" s="31">
        <v>1.7173913043478262</v>
      </c>
      <c r="Z67" s="31">
        <v>1.4782608695652173</v>
      </c>
      <c r="AA67" s="31">
        <v>1.4127173913043478</v>
      </c>
      <c r="AB67" s="31">
        <v>0</v>
      </c>
      <c r="AC67" s="31">
        <v>12.850869565217391</v>
      </c>
      <c r="AD67" s="31">
        <v>0</v>
      </c>
      <c r="AE67" s="31">
        <v>1.9880434782608696</v>
      </c>
      <c r="AF67" t="s">
        <v>79</v>
      </c>
      <c r="AG67" s="32">
        <v>7</v>
      </c>
      <c r="AH67"/>
    </row>
    <row r="68" spans="1:34" x14ac:dyDescent="0.25">
      <c r="A68" t="s">
        <v>940</v>
      </c>
      <c r="B68" t="s">
        <v>625</v>
      </c>
      <c r="C68" t="s">
        <v>689</v>
      </c>
      <c r="D68" t="s">
        <v>865</v>
      </c>
      <c r="E68" s="31">
        <v>35.293478260869563</v>
      </c>
      <c r="F68" s="31">
        <v>4.2242254388666467</v>
      </c>
      <c r="G68" s="31">
        <v>4.0234246997228214</v>
      </c>
      <c r="H68" s="31">
        <v>0.81390514320911611</v>
      </c>
      <c r="I68" s="31">
        <v>0.7463042808746535</v>
      </c>
      <c r="J68" s="31">
        <v>149.08760869565219</v>
      </c>
      <c r="K68" s="31">
        <v>142.00065217391304</v>
      </c>
      <c r="L68" s="31">
        <v>28.725543478260867</v>
      </c>
      <c r="M68" s="31">
        <v>26.339673913043477</v>
      </c>
      <c r="N68" s="31">
        <v>2.3858695652173911</v>
      </c>
      <c r="O68" s="31">
        <v>0</v>
      </c>
      <c r="P68" s="31">
        <v>18.261304347826091</v>
      </c>
      <c r="Q68" s="31">
        <v>13.560217391304352</v>
      </c>
      <c r="R68" s="31">
        <v>4.7010869565217392</v>
      </c>
      <c r="S68" s="31">
        <v>102.10076086956521</v>
      </c>
      <c r="T68" s="31">
        <v>80.47999999999999</v>
      </c>
      <c r="U68" s="31">
        <v>0</v>
      </c>
      <c r="V68" s="31">
        <v>21.620760869565217</v>
      </c>
      <c r="W68" s="31">
        <v>2.3858695652173911</v>
      </c>
      <c r="X68" s="31">
        <v>0</v>
      </c>
      <c r="Y68" s="31">
        <v>2.3858695652173911</v>
      </c>
      <c r="Z68" s="31">
        <v>0</v>
      </c>
      <c r="AA68" s="31">
        <v>0</v>
      </c>
      <c r="AB68" s="31">
        <v>0</v>
      </c>
      <c r="AC68" s="31">
        <v>0</v>
      </c>
      <c r="AD68" s="31">
        <v>0</v>
      </c>
      <c r="AE68" s="31">
        <v>0</v>
      </c>
      <c r="AF68" t="s">
        <v>308</v>
      </c>
      <c r="AG68" s="32">
        <v>7</v>
      </c>
      <c r="AH68"/>
    </row>
    <row r="69" spans="1:34" x14ac:dyDescent="0.25">
      <c r="A69" t="s">
        <v>940</v>
      </c>
      <c r="B69" t="s">
        <v>367</v>
      </c>
      <c r="C69" t="s">
        <v>696</v>
      </c>
      <c r="D69" t="s">
        <v>869</v>
      </c>
      <c r="E69" s="31">
        <v>33.826086956521742</v>
      </c>
      <c r="F69" s="31">
        <v>3.8834383033419022</v>
      </c>
      <c r="G69" s="31">
        <v>3.4971786632390747</v>
      </c>
      <c r="H69" s="31">
        <v>0.78416452442159379</v>
      </c>
      <c r="I69" s="31">
        <v>0.40601863753213369</v>
      </c>
      <c r="J69" s="31">
        <v>131.36152173913044</v>
      </c>
      <c r="K69" s="31">
        <v>118.2958695652174</v>
      </c>
      <c r="L69" s="31">
        <v>26.525217391304349</v>
      </c>
      <c r="M69" s="31">
        <v>13.734021739130437</v>
      </c>
      <c r="N69" s="31">
        <v>8.3564130434782591</v>
      </c>
      <c r="O69" s="31">
        <v>4.4347826086956523</v>
      </c>
      <c r="P69" s="31">
        <v>23.082934782608699</v>
      </c>
      <c r="Q69" s="31">
        <v>22.80847826086957</v>
      </c>
      <c r="R69" s="31">
        <v>0.27445652173913043</v>
      </c>
      <c r="S69" s="31">
        <v>81.753369565217383</v>
      </c>
      <c r="T69" s="31">
        <v>74.579891304347825</v>
      </c>
      <c r="U69" s="31">
        <v>0</v>
      </c>
      <c r="V69" s="31">
        <v>7.1734782608695653</v>
      </c>
      <c r="W69" s="31">
        <v>21.553913043478254</v>
      </c>
      <c r="X69" s="31">
        <v>5.7076086956521754</v>
      </c>
      <c r="Y69" s="31">
        <v>0</v>
      </c>
      <c r="Z69" s="31">
        <v>0</v>
      </c>
      <c r="AA69" s="31">
        <v>10.169782608695646</v>
      </c>
      <c r="AB69" s="31">
        <v>0.27445652173913043</v>
      </c>
      <c r="AC69" s="31">
        <v>5.4020652173913053</v>
      </c>
      <c r="AD69" s="31">
        <v>0</v>
      </c>
      <c r="AE69" s="31">
        <v>0</v>
      </c>
      <c r="AF69" t="s">
        <v>43</v>
      </c>
      <c r="AG69" s="32">
        <v>7</v>
      </c>
      <c r="AH69"/>
    </row>
    <row r="70" spans="1:34" x14ac:dyDescent="0.25">
      <c r="A70" t="s">
        <v>940</v>
      </c>
      <c r="B70" t="s">
        <v>471</v>
      </c>
      <c r="C70" t="s">
        <v>663</v>
      </c>
      <c r="D70" t="s">
        <v>879</v>
      </c>
      <c r="E70" s="31">
        <v>21.847826086956523</v>
      </c>
      <c r="F70" s="31">
        <v>5.686696517412936</v>
      </c>
      <c r="G70" s="31">
        <v>5.4558507462686574</v>
      </c>
      <c r="H70" s="31">
        <v>1.2279004975124377</v>
      </c>
      <c r="I70" s="31">
        <v>0.99705472636815906</v>
      </c>
      <c r="J70" s="31">
        <v>124.24195652173916</v>
      </c>
      <c r="K70" s="31">
        <v>119.19847826086959</v>
      </c>
      <c r="L70" s="31">
        <v>26.826956521739131</v>
      </c>
      <c r="M70" s="31">
        <v>21.783478260869565</v>
      </c>
      <c r="N70" s="31">
        <v>0</v>
      </c>
      <c r="O70" s="31">
        <v>5.0434782608695654</v>
      </c>
      <c r="P70" s="31">
        <v>20.10554347826087</v>
      </c>
      <c r="Q70" s="31">
        <v>20.10554347826087</v>
      </c>
      <c r="R70" s="31">
        <v>0</v>
      </c>
      <c r="S70" s="31">
        <v>77.309456521739151</v>
      </c>
      <c r="T70" s="31">
        <v>43.056195652173926</v>
      </c>
      <c r="U70" s="31">
        <v>0</v>
      </c>
      <c r="V70" s="31">
        <v>34.253260869565217</v>
      </c>
      <c r="W70" s="31">
        <v>4.8233695652173916</v>
      </c>
      <c r="X70" s="31">
        <v>4.8233695652173916</v>
      </c>
      <c r="Y70" s="31">
        <v>0</v>
      </c>
      <c r="Z70" s="31">
        <v>0</v>
      </c>
      <c r="AA70" s="31">
        <v>0</v>
      </c>
      <c r="AB70" s="31">
        <v>0</v>
      </c>
      <c r="AC70" s="31">
        <v>0</v>
      </c>
      <c r="AD70" s="31">
        <v>0</v>
      </c>
      <c r="AE70" s="31">
        <v>0</v>
      </c>
      <c r="AF70" t="s">
        <v>148</v>
      </c>
      <c r="AG70" s="32">
        <v>7</v>
      </c>
      <c r="AH70"/>
    </row>
    <row r="71" spans="1:34" x14ac:dyDescent="0.25">
      <c r="A71" t="s">
        <v>940</v>
      </c>
      <c r="B71" t="s">
        <v>398</v>
      </c>
      <c r="C71" t="s">
        <v>662</v>
      </c>
      <c r="D71" t="s">
        <v>864</v>
      </c>
      <c r="E71" s="31">
        <v>93.304347826086953</v>
      </c>
      <c r="F71" s="31">
        <v>2.2353273532152844</v>
      </c>
      <c r="G71" s="31">
        <v>2.0705405405405406</v>
      </c>
      <c r="H71" s="31">
        <v>0.34096808014911467</v>
      </c>
      <c r="I71" s="31">
        <v>0.17618126747437093</v>
      </c>
      <c r="J71" s="31">
        <v>208.56576086956522</v>
      </c>
      <c r="K71" s="31">
        <v>193.19043478260869</v>
      </c>
      <c r="L71" s="31">
        <v>31.813804347826089</v>
      </c>
      <c r="M71" s="31">
        <v>16.438478260869566</v>
      </c>
      <c r="N71" s="31">
        <v>9.8101086956521755</v>
      </c>
      <c r="O71" s="31">
        <v>5.5652173913043477</v>
      </c>
      <c r="P71" s="31">
        <v>20.875217391304346</v>
      </c>
      <c r="Q71" s="31">
        <v>20.875217391304346</v>
      </c>
      <c r="R71" s="31">
        <v>0</v>
      </c>
      <c r="S71" s="31">
        <v>155.8767391304348</v>
      </c>
      <c r="T71" s="31">
        <v>105.91771739130436</v>
      </c>
      <c r="U71" s="31">
        <v>0.83945652173913043</v>
      </c>
      <c r="V71" s="31">
        <v>49.119565217391298</v>
      </c>
      <c r="W71" s="31">
        <v>16.138260869565215</v>
      </c>
      <c r="X71" s="31">
        <v>5.7603260869565194</v>
      </c>
      <c r="Y71" s="31">
        <v>0</v>
      </c>
      <c r="Z71" s="31">
        <v>0</v>
      </c>
      <c r="AA71" s="31">
        <v>5.5654347826086967</v>
      </c>
      <c r="AB71" s="31">
        <v>0</v>
      </c>
      <c r="AC71" s="31">
        <v>4.8125</v>
      </c>
      <c r="AD71" s="31">
        <v>0</v>
      </c>
      <c r="AE71" s="31">
        <v>0</v>
      </c>
      <c r="AF71" t="s">
        <v>74</v>
      </c>
      <c r="AG71" s="32">
        <v>7</v>
      </c>
      <c r="AH71"/>
    </row>
    <row r="72" spans="1:34" x14ac:dyDescent="0.25">
      <c r="A72" t="s">
        <v>940</v>
      </c>
      <c r="B72" t="s">
        <v>442</v>
      </c>
      <c r="C72" t="s">
        <v>638</v>
      </c>
      <c r="D72" t="s">
        <v>834</v>
      </c>
      <c r="E72" s="31">
        <v>28.195652173913043</v>
      </c>
      <c r="F72" s="31">
        <v>3.5525404780262138</v>
      </c>
      <c r="G72" s="31">
        <v>3.205778720123361</v>
      </c>
      <c r="H72" s="31">
        <v>0.66266769468003084</v>
      </c>
      <c r="I72" s="31">
        <v>0.32033924441017736</v>
      </c>
      <c r="J72" s="31">
        <v>100.1661956521739</v>
      </c>
      <c r="K72" s="31">
        <v>90.389021739130413</v>
      </c>
      <c r="L72" s="31">
        <v>18.684347826086956</v>
      </c>
      <c r="M72" s="31">
        <v>9.0321739130434793</v>
      </c>
      <c r="N72" s="31">
        <v>4.7826086956521738</v>
      </c>
      <c r="O72" s="31">
        <v>4.8695652173913047</v>
      </c>
      <c r="P72" s="31">
        <v>25.465978260869569</v>
      </c>
      <c r="Q72" s="31">
        <v>25.340978260869569</v>
      </c>
      <c r="R72" s="31">
        <v>0.125</v>
      </c>
      <c r="S72" s="31">
        <v>56.015869565217386</v>
      </c>
      <c r="T72" s="31">
        <v>43.507282608695647</v>
      </c>
      <c r="U72" s="31">
        <v>1.0178260869565217</v>
      </c>
      <c r="V72" s="31">
        <v>11.490760869565213</v>
      </c>
      <c r="W72" s="31">
        <v>4.4619565217391308</v>
      </c>
      <c r="X72" s="31">
        <v>0.125</v>
      </c>
      <c r="Y72" s="31">
        <v>0</v>
      </c>
      <c r="Z72" s="31">
        <v>0</v>
      </c>
      <c r="AA72" s="31">
        <v>0.125</v>
      </c>
      <c r="AB72" s="31">
        <v>0.125</v>
      </c>
      <c r="AC72" s="31">
        <v>3.6576086956521738</v>
      </c>
      <c r="AD72" s="31">
        <v>0</v>
      </c>
      <c r="AE72" s="31">
        <v>0.42934782608695654</v>
      </c>
      <c r="AF72" t="s">
        <v>119</v>
      </c>
      <c r="AG72" s="32">
        <v>7</v>
      </c>
      <c r="AH72"/>
    </row>
    <row r="73" spans="1:34" x14ac:dyDescent="0.25">
      <c r="A73" t="s">
        <v>940</v>
      </c>
      <c r="B73" t="s">
        <v>490</v>
      </c>
      <c r="C73" t="s">
        <v>700</v>
      </c>
      <c r="D73" t="s">
        <v>871</v>
      </c>
      <c r="E73" s="31">
        <v>32.771739130434781</v>
      </c>
      <c r="F73" s="31">
        <v>3.6646766169154228</v>
      </c>
      <c r="G73" s="31">
        <v>3.3350746268656719</v>
      </c>
      <c r="H73" s="31">
        <v>0.93358208955223887</v>
      </c>
      <c r="I73" s="31">
        <v>0.60398009950248766</v>
      </c>
      <c r="J73" s="31">
        <v>120.09782608695652</v>
      </c>
      <c r="K73" s="31">
        <v>109.29619565217392</v>
      </c>
      <c r="L73" s="31">
        <v>30.595108695652176</v>
      </c>
      <c r="M73" s="31">
        <v>19.793478260869566</v>
      </c>
      <c r="N73" s="31">
        <v>5.7472826086956523</v>
      </c>
      <c r="O73" s="31">
        <v>5.0543478260869561</v>
      </c>
      <c r="P73" s="31">
        <v>10.548913043478262</v>
      </c>
      <c r="Q73" s="31">
        <v>10.548913043478262</v>
      </c>
      <c r="R73" s="31">
        <v>0</v>
      </c>
      <c r="S73" s="31">
        <v>78.953804347826093</v>
      </c>
      <c r="T73" s="31">
        <v>60.815217391304351</v>
      </c>
      <c r="U73" s="31">
        <v>2.6141304347826089</v>
      </c>
      <c r="V73" s="31">
        <v>15.524456521739131</v>
      </c>
      <c r="W73" s="31">
        <v>0.27717391304347827</v>
      </c>
      <c r="X73" s="31">
        <v>0.27717391304347827</v>
      </c>
      <c r="Y73" s="31">
        <v>0</v>
      </c>
      <c r="Z73" s="31">
        <v>0</v>
      </c>
      <c r="AA73" s="31">
        <v>0</v>
      </c>
      <c r="AB73" s="31">
        <v>0</v>
      </c>
      <c r="AC73" s="31">
        <v>0</v>
      </c>
      <c r="AD73" s="31">
        <v>0</v>
      </c>
      <c r="AE73" s="31">
        <v>0</v>
      </c>
      <c r="AF73" t="s">
        <v>172</v>
      </c>
      <c r="AG73" s="32">
        <v>7</v>
      </c>
      <c r="AH73"/>
    </row>
    <row r="74" spans="1:34" x14ac:dyDescent="0.25">
      <c r="A74" t="s">
        <v>940</v>
      </c>
      <c r="B74" t="s">
        <v>432</v>
      </c>
      <c r="C74" t="s">
        <v>694</v>
      </c>
      <c r="D74" t="s">
        <v>858</v>
      </c>
      <c r="E74" s="31">
        <v>34.760869565217391</v>
      </c>
      <c r="F74" s="31">
        <v>4.761400875547217</v>
      </c>
      <c r="G74" s="31">
        <v>4.3847623514696679</v>
      </c>
      <c r="H74" s="31">
        <v>1.0119293308317698</v>
      </c>
      <c r="I74" s="31">
        <v>0.63529080675422145</v>
      </c>
      <c r="J74" s="31">
        <v>165.51043478260868</v>
      </c>
      <c r="K74" s="31">
        <v>152.41815217391303</v>
      </c>
      <c r="L74" s="31">
        <v>35.17554347826087</v>
      </c>
      <c r="M74" s="31">
        <v>22.083260869565219</v>
      </c>
      <c r="N74" s="31">
        <v>8.3558695652173895</v>
      </c>
      <c r="O74" s="31">
        <v>4.7364130434782608</v>
      </c>
      <c r="P74" s="31">
        <v>36.105869565217382</v>
      </c>
      <c r="Q74" s="31">
        <v>36.105869565217382</v>
      </c>
      <c r="R74" s="31">
        <v>0</v>
      </c>
      <c r="S74" s="31">
        <v>94.229021739130431</v>
      </c>
      <c r="T74" s="31">
        <v>70.890869565217386</v>
      </c>
      <c r="U74" s="31">
        <v>0</v>
      </c>
      <c r="V74" s="31">
        <v>23.338152173913041</v>
      </c>
      <c r="W74" s="31">
        <v>13.806413043478262</v>
      </c>
      <c r="X74" s="31">
        <v>0.8385869565217392</v>
      </c>
      <c r="Y74" s="31">
        <v>0</v>
      </c>
      <c r="Z74" s="31">
        <v>0</v>
      </c>
      <c r="AA74" s="31">
        <v>0.48576086956521736</v>
      </c>
      <c r="AB74" s="31">
        <v>0</v>
      </c>
      <c r="AC74" s="31">
        <v>11.226956521739131</v>
      </c>
      <c r="AD74" s="31">
        <v>0</v>
      </c>
      <c r="AE74" s="31">
        <v>1.2551086956521738</v>
      </c>
      <c r="AF74" t="s">
        <v>109</v>
      </c>
      <c r="AG74" s="32">
        <v>7</v>
      </c>
      <c r="AH74"/>
    </row>
    <row r="75" spans="1:34" x14ac:dyDescent="0.25">
      <c r="A75" t="s">
        <v>940</v>
      </c>
      <c r="B75" t="s">
        <v>530</v>
      </c>
      <c r="C75" t="s">
        <v>635</v>
      </c>
      <c r="D75" t="s">
        <v>859</v>
      </c>
      <c r="E75" s="31">
        <v>35.641304347826086</v>
      </c>
      <c r="F75" s="31">
        <v>3.3831168039036301</v>
      </c>
      <c r="G75" s="31">
        <v>3.223921927416896</v>
      </c>
      <c r="H75" s="31">
        <v>0.64141506556877126</v>
      </c>
      <c r="I75" s="31">
        <v>0.4822201890820374</v>
      </c>
      <c r="J75" s="31">
        <v>120.57869565217395</v>
      </c>
      <c r="K75" s="31">
        <v>114.90478260869567</v>
      </c>
      <c r="L75" s="31">
        <v>22.860869565217399</v>
      </c>
      <c r="M75" s="31">
        <v>17.186956521739138</v>
      </c>
      <c r="N75" s="31">
        <v>0</v>
      </c>
      <c r="O75" s="31">
        <v>5.6739130434782608</v>
      </c>
      <c r="P75" s="31">
        <v>22.343695652173921</v>
      </c>
      <c r="Q75" s="31">
        <v>22.343695652173921</v>
      </c>
      <c r="R75" s="31">
        <v>0</v>
      </c>
      <c r="S75" s="31">
        <v>75.374130434782614</v>
      </c>
      <c r="T75" s="31">
        <v>59.867826086956534</v>
      </c>
      <c r="U75" s="31">
        <v>0</v>
      </c>
      <c r="V75" s="31">
        <v>15.506304347826088</v>
      </c>
      <c r="W75" s="31">
        <v>6.8052173913043479</v>
      </c>
      <c r="X75" s="31">
        <v>0.53880434782608688</v>
      </c>
      <c r="Y75" s="31">
        <v>0</v>
      </c>
      <c r="Z75" s="31">
        <v>0</v>
      </c>
      <c r="AA75" s="31">
        <v>0</v>
      </c>
      <c r="AB75" s="31">
        <v>0</v>
      </c>
      <c r="AC75" s="31">
        <v>6.266413043478261</v>
      </c>
      <c r="AD75" s="31">
        <v>0</v>
      </c>
      <c r="AE75" s="31">
        <v>0</v>
      </c>
      <c r="AF75" t="s">
        <v>212</v>
      </c>
      <c r="AG75" s="32">
        <v>7</v>
      </c>
      <c r="AH75"/>
    </row>
    <row r="76" spans="1:34" x14ac:dyDescent="0.25">
      <c r="A76" t="s">
        <v>940</v>
      </c>
      <c r="B76" t="s">
        <v>515</v>
      </c>
      <c r="C76" t="s">
        <v>774</v>
      </c>
      <c r="D76" t="s">
        <v>895</v>
      </c>
      <c r="E76" s="31">
        <v>56.467391304347828</v>
      </c>
      <c r="F76" s="31">
        <v>1.7625197305101055</v>
      </c>
      <c r="G76" s="31">
        <v>1.5585332050048117</v>
      </c>
      <c r="H76" s="31">
        <v>0.22212512030798845</v>
      </c>
      <c r="I76" s="31">
        <v>0.13588835418671799</v>
      </c>
      <c r="J76" s="31">
        <v>99.524891304347804</v>
      </c>
      <c r="K76" s="31">
        <v>88.00630434782606</v>
      </c>
      <c r="L76" s="31">
        <v>12.542826086956522</v>
      </c>
      <c r="M76" s="31">
        <v>7.6732608695652171</v>
      </c>
      <c r="N76" s="31">
        <v>0</v>
      </c>
      <c r="O76" s="31">
        <v>4.8695652173913047</v>
      </c>
      <c r="P76" s="31">
        <v>24.944999999999993</v>
      </c>
      <c r="Q76" s="31">
        <v>18.29597826086956</v>
      </c>
      <c r="R76" s="31">
        <v>6.6490217391304336</v>
      </c>
      <c r="S76" s="31">
        <v>62.037065217391287</v>
      </c>
      <c r="T76" s="31">
        <v>57.50652173913042</v>
      </c>
      <c r="U76" s="31">
        <v>0</v>
      </c>
      <c r="V76" s="31">
        <v>4.5305434782608698</v>
      </c>
      <c r="W76" s="31">
        <v>27.852282608695653</v>
      </c>
      <c r="X76" s="31">
        <v>3.631195652173913</v>
      </c>
      <c r="Y76" s="31">
        <v>0</v>
      </c>
      <c r="Z76" s="31">
        <v>4.8695652173913047</v>
      </c>
      <c r="AA76" s="31">
        <v>2.718804347826087</v>
      </c>
      <c r="AB76" s="31">
        <v>0</v>
      </c>
      <c r="AC76" s="31">
        <v>16.502282608695651</v>
      </c>
      <c r="AD76" s="31">
        <v>0</v>
      </c>
      <c r="AE76" s="31">
        <v>0.13043478260869565</v>
      </c>
      <c r="AF76" t="s">
        <v>197</v>
      </c>
      <c r="AG76" s="32">
        <v>7</v>
      </c>
      <c r="AH76"/>
    </row>
    <row r="77" spans="1:34" x14ac:dyDescent="0.25">
      <c r="A77" t="s">
        <v>940</v>
      </c>
      <c r="B77" t="s">
        <v>420</v>
      </c>
      <c r="C77" t="s">
        <v>640</v>
      </c>
      <c r="D77" t="s">
        <v>885</v>
      </c>
      <c r="E77" s="31">
        <v>39.336956521739133</v>
      </c>
      <c r="F77" s="31">
        <v>3.3918209450124341</v>
      </c>
      <c r="G77" s="31">
        <v>3.2669245647969047</v>
      </c>
      <c r="H77" s="31">
        <v>0.379414202818458</v>
      </c>
      <c r="I77" s="31">
        <v>0.25451782260292888</v>
      </c>
      <c r="J77" s="31">
        <v>133.42391304347825</v>
      </c>
      <c r="K77" s="31">
        <v>128.51086956521738</v>
      </c>
      <c r="L77" s="31">
        <v>14.924999999999995</v>
      </c>
      <c r="M77" s="31">
        <v>10.011956521739126</v>
      </c>
      <c r="N77" s="31">
        <v>0</v>
      </c>
      <c r="O77" s="31">
        <v>4.9130434782608692</v>
      </c>
      <c r="P77" s="31">
        <v>23.193478260869551</v>
      </c>
      <c r="Q77" s="31">
        <v>23.193478260869551</v>
      </c>
      <c r="R77" s="31">
        <v>0</v>
      </c>
      <c r="S77" s="31">
        <v>95.3054347826087</v>
      </c>
      <c r="T77" s="31">
        <v>88.65652173913044</v>
      </c>
      <c r="U77" s="31">
        <v>0</v>
      </c>
      <c r="V77" s="31">
        <v>6.6489130434782622</v>
      </c>
      <c r="W77" s="31">
        <v>0</v>
      </c>
      <c r="X77" s="31">
        <v>0</v>
      </c>
      <c r="Y77" s="31">
        <v>0</v>
      </c>
      <c r="Z77" s="31">
        <v>0</v>
      </c>
      <c r="AA77" s="31">
        <v>0</v>
      </c>
      <c r="AB77" s="31">
        <v>0</v>
      </c>
      <c r="AC77" s="31">
        <v>0</v>
      </c>
      <c r="AD77" s="31">
        <v>0</v>
      </c>
      <c r="AE77" s="31">
        <v>0</v>
      </c>
      <c r="AF77" t="s">
        <v>97</v>
      </c>
      <c r="AG77" s="32">
        <v>7</v>
      </c>
      <c r="AH77"/>
    </row>
    <row r="78" spans="1:34" x14ac:dyDescent="0.25">
      <c r="A78" t="s">
        <v>940</v>
      </c>
      <c r="B78" t="s">
        <v>462</v>
      </c>
      <c r="C78" t="s">
        <v>648</v>
      </c>
      <c r="D78" t="s">
        <v>839</v>
      </c>
      <c r="E78" s="31">
        <v>81.478260869565219</v>
      </c>
      <c r="F78" s="31">
        <v>4.3220490928495199</v>
      </c>
      <c r="G78" s="31">
        <v>3.9059791889007474</v>
      </c>
      <c r="H78" s="31">
        <v>0.61453441835645661</v>
      </c>
      <c r="I78" s="31">
        <v>0.33283217716115254</v>
      </c>
      <c r="J78" s="31">
        <v>352.15304347826088</v>
      </c>
      <c r="K78" s="31">
        <v>318.25239130434784</v>
      </c>
      <c r="L78" s="31">
        <v>50.071195652173898</v>
      </c>
      <c r="M78" s="31">
        <v>27.118586956521732</v>
      </c>
      <c r="N78" s="31">
        <v>16.909130434782607</v>
      </c>
      <c r="O78" s="31">
        <v>6.0434782608695654</v>
      </c>
      <c r="P78" s="31">
        <v>71.157065217391278</v>
      </c>
      <c r="Q78" s="31">
        <v>60.209021739130414</v>
      </c>
      <c r="R78" s="31">
        <v>10.948043478260869</v>
      </c>
      <c r="S78" s="31">
        <v>230.92478260869572</v>
      </c>
      <c r="T78" s="31">
        <v>187.60380434782616</v>
      </c>
      <c r="U78" s="31">
        <v>0</v>
      </c>
      <c r="V78" s="31">
        <v>43.320978260869566</v>
      </c>
      <c r="W78" s="31">
        <v>3.1521739130434785</v>
      </c>
      <c r="X78" s="31">
        <v>0.25</v>
      </c>
      <c r="Y78" s="31">
        <v>0</v>
      </c>
      <c r="Z78" s="31">
        <v>0</v>
      </c>
      <c r="AA78" s="31">
        <v>0.96739130434782605</v>
      </c>
      <c r="AB78" s="31">
        <v>0</v>
      </c>
      <c r="AC78" s="31">
        <v>1.9347826086956521</v>
      </c>
      <c r="AD78" s="31">
        <v>0</v>
      </c>
      <c r="AE78" s="31">
        <v>0</v>
      </c>
      <c r="AF78" t="s">
        <v>139</v>
      </c>
      <c r="AG78" s="32">
        <v>7</v>
      </c>
      <c r="AH78"/>
    </row>
    <row r="79" spans="1:34" x14ac:dyDescent="0.25">
      <c r="A79" t="s">
        <v>940</v>
      </c>
      <c r="B79" t="s">
        <v>547</v>
      </c>
      <c r="C79" t="s">
        <v>677</v>
      </c>
      <c r="D79" t="s">
        <v>848</v>
      </c>
      <c r="E79" s="31">
        <v>59.586956521739133</v>
      </c>
      <c r="F79" s="31">
        <v>5.9321889821233134</v>
      </c>
      <c r="G79" s="31">
        <v>5.6417840204305003</v>
      </c>
      <c r="H79" s="31">
        <v>0.88108719445457873</v>
      </c>
      <c r="I79" s="31">
        <v>0.59068223276176579</v>
      </c>
      <c r="J79" s="31">
        <v>353.48108695652178</v>
      </c>
      <c r="K79" s="31">
        <v>336.17673913043484</v>
      </c>
      <c r="L79" s="31">
        <v>52.501304347826093</v>
      </c>
      <c r="M79" s="31">
        <v>35.196956521739132</v>
      </c>
      <c r="N79" s="31">
        <v>11.826086956521738</v>
      </c>
      <c r="O79" s="31">
        <v>5.4782608695652177</v>
      </c>
      <c r="P79" s="31">
        <v>87.09076086956523</v>
      </c>
      <c r="Q79" s="31">
        <v>87.09076086956523</v>
      </c>
      <c r="R79" s="31">
        <v>0</v>
      </c>
      <c r="S79" s="31">
        <v>213.88902173913041</v>
      </c>
      <c r="T79" s="31">
        <v>177.86358695652171</v>
      </c>
      <c r="U79" s="31">
        <v>0</v>
      </c>
      <c r="V79" s="31">
        <v>36.025434782608706</v>
      </c>
      <c r="W79" s="31">
        <v>4.1533695652173908</v>
      </c>
      <c r="X79" s="31">
        <v>3.7756521739130431</v>
      </c>
      <c r="Y79" s="31">
        <v>0</v>
      </c>
      <c r="Z79" s="31">
        <v>0</v>
      </c>
      <c r="AA79" s="31">
        <v>0.37771739130434784</v>
      </c>
      <c r="AB79" s="31">
        <v>0</v>
      </c>
      <c r="AC79" s="31">
        <v>0</v>
      </c>
      <c r="AD79" s="31">
        <v>0</v>
      </c>
      <c r="AE79" s="31">
        <v>0</v>
      </c>
      <c r="AF79" t="s">
        <v>229</v>
      </c>
      <c r="AG79" s="32">
        <v>7</v>
      </c>
      <c r="AH79"/>
    </row>
    <row r="80" spans="1:34" x14ac:dyDescent="0.25">
      <c r="A80" t="s">
        <v>940</v>
      </c>
      <c r="B80" t="s">
        <v>416</v>
      </c>
      <c r="C80" t="s">
        <v>694</v>
      </c>
      <c r="D80" t="s">
        <v>858</v>
      </c>
      <c r="E80" s="31">
        <v>42.076086956521742</v>
      </c>
      <c r="F80" s="31">
        <v>3.6561611986566773</v>
      </c>
      <c r="G80" s="31">
        <v>3.3422888142598808</v>
      </c>
      <c r="H80" s="31">
        <v>0.3233660552828726</v>
      </c>
      <c r="I80" s="31">
        <v>0.10643244639628004</v>
      </c>
      <c r="J80" s="31">
        <v>153.83695652173913</v>
      </c>
      <c r="K80" s="31">
        <v>140.63043478260869</v>
      </c>
      <c r="L80" s="31">
        <v>13.605978260869565</v>
      </c>
      <c r="M80" s="31">
        <v>4.4782608695652177</v>
      </c>
      <c r="N80" s="31">
        <v>4.0353260869565215</v>
      </c>
      <c r="O80" s="31">
        <v>5.0923913043478262</v>
      </c>
      <c r="P80" s="31">
        <v>34.945652173913047</v>
      </c>
      <c r="Q80" s="31">
        <v>30.866847826086957</v>
      </c>
      <c r="R80" s="31">
        <v>4.0788043478260869</v>
      </c>
      <c r="S80" s="31">
        <v>105.28532608695653</v>
      </c>
      <c r="T80" s="31">
        <v>71.828804347826093</v>
      </c>
      <c r="U80" s="31">
        <v>0</v>
      </c>
      <c r="V80" s="31">
        <v>33.456521739130437</v>
      </c>
      <c r="W80" s="31">
        <v>0</v>
      </c>
      <c r="X80" s="31">
        <v>0</v>
      </c>
      <c r="Y80" s="31">
        <v>0</v>
      </c>
      <c r="Z80" s="31">
        <v>0</v>
      </c>
      <c r="AA80" s="31">
        <v>0</v>
      </c>
      <c r="AB80" s="31">
        <v>0</v>
      </c>
      <c r="AC80" s="31">
        <v>0</v>
      </c>
      <c r="AD80" s="31">
        <v>0</v>
      </c>
      <c r="AE80" s="31">
        <v>0</v>
      </c>
      <c r="AF80" t="s">
        <v>93</v>
      </c>
      <c r="AG80" s="32">
        <v>7</v>
      </c>
      <c r="AH80"/>
    </row>
    <row r="81" spans="1:34" x14ac:dyDescent="0.25">
      <c r="A81" t="s">
        <v>940</v>
      </c>
      <c r="B81" t="s">
        <v>565</v>
      </c>
      <c r="C81" t="s">
        <v>643</v>
      </c>
      <c r="D81" t="s">
        <v>905</v>
      </c>
      <c r="E81" s="31">
        <v>14.989130434782609</v>
      </c>
      <c r="F81" s="31">
        <v>5.1170123277737503</v>
      </c>
      <c r="G81" s="31">
        <v>4.4306236403190722</v>
      </c>
      <c r="H81" s="31">
        <v>1.9098404641044238</v>
      </c>
      <c r="I81" s="31">
        <v>1.2234517766497464</v>
      </c>
      <c r="J81" s="31">
        <v>76.699565217391324</v>
      </c>
      <c r="K81" s="31">
        <v>66.411195652173916</v>
      </c>
      <c r="L81" s="31">
        <v>28.626847826086962</v>
      </c>
      <c r="M81" s="31">
        <v>18.338478260869568</v>
      </c>
      <c r="N81" s="31">
        <v>4.4817391304347822</v>
      </c>
      <c r="O81" s="31">
        <v>5.8066304347826119</v>
      </c>
      <c r="P81" s="31">
        <v>7.7859782608695642</v>
      </c>
      <c r="Q81" s="31">
        <v>7.7859782608695642</v>
      </c>
      <c r="R81" s="31">
        <v>0</v>
      </c>
      <c r="S81" s="31">
        <v>40.286739130434782</v>
      </c>
      <c r="T81" s="31">
        <v>35.621413043478263</v>
      </c>
      <c r="U81" s="31">
        <v>0</v>
      </c>
      <c r="V81" s="31">
        <v>4.6653260869565214</v>
      </c>
      <c r="W81" s="31">
        <v>18.190326086956524</v>
      </c>
      <c r="X81" s="31">
        <v>4.3898913043478265</v>
      </c>
      <c r="Y81" s="31">
        <v>0</v>
      </c>
      <c r="Z81" s="31">
        <v>0</v>
      </c>
      <c r="AA81" s="31">
        <v>0.54619565217391308</v>
      </c>
      <c r="AB81" s="31">
        <v>0</v>
      </c>
      <c r="AC81" s="31">
        <v>9.8539130434782631</v>
      </c>
      <c r="AD81" s="31">
        <v>0</v>
      </c>
      <c r="AE81" s="31">
        <v>3.4003260869565222</v>
      </c>
      <c r="AF81" t="s">
        <v>247</v>
      </c>
      <c r="AG81" s="32">
        <v>7</v>
      </c>
      <c r="AH81"/>
    </row>
    <row r="82" spans="1:34" x14ac:dyDescent="0.25">
      <c r="A82" t="s">
        <v>940</v>
      </c>
      <c r="B82" t="s">
        <v>491</v>
      </c>
      <c r="C82" t="s">
        <v>668</v>
      </c>
      <c r="D82" t="s">
        <v>828</v>
      </c>
      <c r="E82" s="31">
        <v>24.880434782608695</v>
      </c>
      <c r="F82" s="31">
        <v>3.6167540410659678</v>
      </c>
      <c r="G82" s="31">
        <v>3.1635430318916562</v>
      </c>
      <c r="H82" s="31">
        <v>0.66851900393184782</v>
      </c>
      <c r="I82" s="31">
        <v>0.21530799475753604</v>
      </c>
      <c r="J82" s="31">
        <v>89.986413043478265</v>
      </c>
      <c r="K82" s="31">
        <v>78.710326086956528</v>
      </c>
      <c r="L82" s="31">
        <v>16.633043478260866</v>
      </c>
      <c r="M82" s="31">
        <v>5.3569565217391304</v>
      </c>
      <c r="N82" s="31">
        <v>6.4934782608695638</v>
      </c>
      <c r="O82" s="31">
        <v>4.7826086956521738</v>
      </c>
      <c r="P82" s="31">
        <v>13.703043478260868</v>
      </c>
      <c r="Q82" s="31">
        <v>13.703043478260868</v>
      </c>
      <c r="R82" s="31">
        <v>0</v>
      </c>
      <c r="S82" s="31">
        <v>59.650326086956518</v>
      </c>
      <c r="T82" s="31">
        <v>52.575543478260869</v>
      </c>
      <c r="U82" s="31">
        <v>0</v>
      </c>
      <c r="V82" s="31">
        <v>7.0747826086956511</v>
      </c>
      <c r="W82" s="31">
        <v>7.8428260869565207</v>
      </c>
      <c r="X82" s="31">
        <v>2.6889130434782609</v>
      </c>
      <c r="Y82" s="31">
        <v>0</v>
      </c>
      <c r="Z82" s="31">
        <v>0</v>
      </c>
      <c r="AA82" s="31">
        <v>0</v>
      </c>
      <c r="AB82" s="31">
        <v>0</v>
      </c>
      <c r="AC82" s="31">
        <v>4.972282608695652</v>
      </c>
      <c r="AD82" s="31">
        <v>0</v>
      </c>
      <c r="AE82" s="31">
        <v>0.18163043478260871</v>
      </c>
      <c r="AF82" t="s">
        <v>173</v>
      </c>
      <c r="AG82" s="32">
        <v>7</v>
      </c>
      <c r="AH82"/>
    </row>
    <row r="83" spans="1:34" x14ac:dyDescent="0.25">
      <c r="A83" t="s">
        <v>940</v>
      </c>
      <c r="B83" t="s">
        <v>387</v>
      </c>
      <c r="C83" t="s">
        <v>667</v>
      </c>
      <c r="D83" t="s">
        <v>836</v>
      </c>
      <c r="E83" s="31">
        <v>34.282608695652172</v>
      </c>
      <c r="F83" s="31">
        <v>4.1415662650602423</v>
      </c>
      <c r="G83" s="31">
        <v>3.6772352568167417</v>
      </c>
      <c r="H83" s="31">
        <v>0.72270133164235906</v>
      </c>
      <c r="I83" s="31">
        <v>0.56797717184527596</v>
      </c>
      <c r="J83" s="31">
        <v>141.98369565217394</v>
      </c>
      <c r="K83" s="31">
        <v>126.06521739130437</v>
      </c>
      <c r="L83" s="31">
        <v>24.776086956521741</v>
      </c>
      <c r="M83" s="31">
        <v>19.471739130434784</v>
      </c>
      <c r="N83" s="31">
        <v>0</v>
      </c>
      <c r="O83" s="31">
        <v>5.3043478260869561</v>
      </c>
      <c r="P83" s="31">
        <v>30.364130434782602</v>
      </c>
      <c r="Q83" s="31">
        <v>19.749999999999996</v>
      </c>
      <c r="R83" s="31">
        <v>10.614130434782606</v>
      </c>
      <c r="S83" s="31">
        <v>86.843478260869588</v>
      </c>
      <c r="T83" s="31">
        <v>70.201086956521763</v>
      </c>
      <c r="U83" s="31">
        <v>0</v>
      </c>
      <c r="V83" s="31">
        <v>16.642391304347829</v>
      </c>
      <c r="W83" s="31">
        <v>0</v>
      </c>
      <c r="X83" s="31">
        <v>0</v>
      </c>
      <c r="Y83" s="31">
        <v>0</v>
      </c>
      <c r="Z83" s="31">
        <v>0</v>
      </c>
      <c r="AA83" s="31">
        <v>0</v>
      </c>
      <c r="AB83" s="31">
        <v>0</v>
      </c>
      <c r="AC83" s="31">
        <v>0</v>
      </c>
      <c r="AD83" s="31">
        <v>0</v>
      </c>
      <c r="AE83" s="31">
        <v>0</v>
      </c>
      <c r="AF83" t="s">
        <v>63</v>
      </c>
      <c r="AG83" s="32">
        <v>7</v>
      </c>
      <c r="AH83"/>
    </row>
    <row r="84" spans="1:34" x14ac:dyDescent="0.25">
      <c r="A84" t="s">
        <v>940</v>
      </c>
      <c r="B84" t="s">
        <v>347</v>
      </c>
      <c r="C84" t="s">
        <v>693</v>
      </c>
      <c r="D84" t="s">
        <v>839</v>
      </c>
      <c r="E84" s="31">
        <v>120.73913043478261</v>
      </c>
      <c r="F84" s="31">
        <v>3.982784479654303</v>
      </c>
      <c r="G84" s="31">
        <v>3.7272965430320486</v>
      </c>
      <c r="H84" s="31">
        <v>0.61421858120273687</v>
      </c>
      <c r="I84" s="31">
        <v>0.35873064458048259</v>
      </c>
      <c r="J84" s="31">
        <v>480.87793478260869</v>
      </c>
      <c r="K84" s="31">
        <v>450.03054347826082</v>
      </c>
      <c r="L84" s="31">
        <v>74.160217391304357</v>
      </c>
      <c r="M84" s="31">
        <v>43.312826086956527</v>
      </c>
      <c r="N84" s="31">
        <v>25.63000000000001</v>
      </c>
      <c r="O84" s="31">
        <v>5.2173913043478262</v>
      </c>
      <c r="P84" s="31">
        <v>85.518695652173889</v>
      </c>
      <c r="Q84" s="31">
        <v>85.518695652173889</v>
      </c>
      <c r="R84" s="31">
        <v>0</v>
      </c>
      <c r="S84" s="31">
        <v>321.19902173913044</v>
      </c>
      <c r="T84" s="31">
        <v>318.36152173913047</v>
      </c>
      <c r="U84" s="31">
        <v>0</v>
      </c>
      <c r="V84" s="31">
        <v>2.8374999999999999</v>
      </c>
      <c r="W84" s="31">
        <v>218.89304347826084</v>
      </c>
      <c r="X84" s="31">
        <v>3.7758695652173913</v>
      </c>
      <c r="Y84" s="31">
        <v>0</v>
      </c>
      <c r="Z84" s="31">
        <v>0</v>
      </c>
      <c r="AA84" s="31">
        <v>36.570217391304347</v>
      </c>
      <c r="AB84" s="31">
        <v>0</v>
      </c>
      <c r="AC84" s="31">
        <v>175.7094565217391</v>
      </c>
      <c r="AD84" s="31">
        <v>0</v>
      </c>
      <c r="AE84" s="31">
        <v>2.8374999999999999</v>
      </c>
      <c r="AF84" t="s">
        <v>23</v>
      </c>
      <c r="AG84" s="32">
        <v>7</v>
      </c>
      <c r="AH84"/>
    </row>
    <row r="85" spans="1:34" x14ac:dyDescent="0.25">
      <c r="A85" t="s">
        <v>940</v>
      </c>
      <c r="B85" t="s">
        <v>356</v>
      </c>
      <c r="C85" t="s">
        <v>695</v>
      </c>
      <c r="D85" t="s">
        <v>868</v>
      </c>
      <c r="E85" s="31">
        <v>51.195652173913047</v>
      </c>
      <c r="F85" s="31">
        <v>3.1801677282377918</v>
      </c>
      <c r="G85" s="31">
        <v>2.9779384288747348</v>
      </c>
      <c r="H85" s="31">
        <v>0.55787473460721848</v>
      </c>
      <c r="I85" s="31">
        <v>0.35564543524416142</v>
      </c>
      <c r="J85" s="31">
        <v>162.81076086956523</v>
      </c>
      <c r="K85" s="31">
        <v>152.45750000000001</v>
      </c>
      <c r="L85" s="31">
        <v>28.560760869565211</v>
      </c>
      <c r="M85" s="31">
        <v>18.207500000000003</v>
      </c>
      <c r="N85" s="31">
        <v>4.7771739130434785</v>
      </c>
      <c r="O85" s="31">
        <v>5.5760869565217321</v>
      </c>
      <c r="P85" s="31">
        <v>21.494565217391305</v>
      </c>
      <c r="Q85" s="31">
        <v>21.494565217391305</v>
      </c>
      <c r="R85" s="31">
        <v>0</v>
      </c>
      <c r="S85" s="31">
        <v>112.7554347826087</v>
      </c>
      <c r="T85" s="31">
        <v>87.217391304347828</v>
      </c>
      <c r="U85" s="31">
        <v>0</v>
      </c>
      <c r="V85" s="31">
        <v>25.538043478260871</v>
      </c>
      <c r="W85" s="31">
        <v>5.4629347826086958</v>
      </c>
      <c r="X85" s="31">
        <v>5.4629347826086958</v>
      </c>
      <c r="Y85" s="31">
        <v>0</v>
      </c>
      <c r="Z85" s="31">
        <v>0</v>
      </c>
      <c r="AA85" s="31">
        <v>0</v>
      </c>
      <c r="AB85" s="31">
        <v>0</v>
      </c>
      <c r="AC85" s="31">
        <v>0</v>
      </c>
      <c r="AD85" s="31">
        <v>0</v>
      </c>
      <c r="AE85" s="31">
        <v>0</v>
      </c>
      <c r="AF85" t="s">
        <v>32</v>
      </c>
      <c r="AG85" s="32">
        <v>7</v>
      </c>
      <c r="AH85"/>
    </row>
    <row r="86" spans="1:34" x14ac:dyDescent="0.25">
      <c r="A86" t="s">
        <v>940</v>
      </c>
      <c r="B86" t="s">
        <v>468</v>
      </c>
      <c r="C86" t="s">
        <v>751</v>
      </c>
      <c r="D86" t="s">
        <v>897</v>
      </c>
      <c r="E86" s="31">
        <v>27.586956521739129</v>
      </c>
      <c r="F86" s="31">
        <v>3.9078959810874712</v>
      </c>
      <c r="G86" s="31">
        <v>3.5243656422379832</v>
      </c>
      <c r="H86" s="31">
        <v>0.76890464933018132</v>
      </c>
      <c r="I86" s="31">
        <v>0.38537431048069343</v>
      </c>
      <c r="J86" s="31">
        <v>107.80695652173914</v>
      </c>
      <c r="K86" s="31">
        <v>97.226521739130447</v>
      </c>
      <c r="L86" s="31">
        <v>21.211739130434783</v>
      </c>
      <c r="M86" s="31">
        <v>10.631304347826086</v>
      </c>
      <c r="N86" s="31">
        <v>4.8413043478260871</v>
      </c>
      <c r="O86" s="31">
        <v>5.7391304347826084</v>
      </c>
      <c r="P86" s="31">
        <v>18.604347826086954</v>
      </c>
      <c r="Q86" s="31">
        <v>18.604347826086954</v>
      </c>
      <c r="R86" s="31">
        <v>0</v>
      </c>
      <c r="S86" s="31">
        <v>67.990869565217409</v>
      </c>
      <c r="T86" s="31">
        <v>61.115108695652197</v>
      </c>
      <c r="U86" s="31">
        <v>0</v>
      </c>
      <c r="V86" s="31">
        <v>6.875760869565215</v>
      </c>
      <c r="W86" s="31">
        <v>9.7907608695652186</v>
      </c>
      <c r="X86" s="31">
        <v>0</v>
      </c>
      <c r="Y86" s="31">
        <v>0</v>
      </c>
      <c r="Z86" s="31">
        <v>0</v>
      </c>
      <c r="AA86" s="31">
        <v>0.41413043478260864</v>
      </c>
      <c r="AB86" s="31">
        <v>0</v>
      </c>
      <c r="AC86" s="31">
        <v>9.3766304347826104</v>
      </c>
      <c r="AD86" s="31">
        <v>0</v>
      </c>
      <c r="AE86" s="31">
        <v>0</v>
      </c>
      <c r="AF86" t="s">
        <v>145</v>
      </c>
      <c r="AG86" s="32">
        <v>7</v>
      </c>
      <c r="AH86"/>
    </row>
    <row r="87" spans="1:34" x14ac:dyDescent="0.25">
      <c r="A87" t="s">
        <v>940</v>
      </c>
      <c r="B87" t="s">
        <v>463</v>
      </c>
      <c r="C87" t="s">
        <v>747</v>
      </c>
      <c r="D87" t="s">
        <v>851</v>
      </c>
      <c r="E87" s="31">
        <v>39.902173913043477</v>
      </c>
      <c r="F87" s="31">
        <v>3.5073576682102976</v>
      </c>
      <c r="G87" s="31">
        <v>3.3874993189866527</v>
      </c>
      <c r="H87" s="31">
        <v>0.5962952873876326</v>
      </c>
      <c r="I87" s="31">
        <v>0.47643693816398786</v>
      </c>
      <c r="J87" s="31">
        <v>139.95119565217394</v>
      </c>
      <c r="K87" s="31">
        <v>135.16858695652175</v>
      </c>
      <c r="L87" s="31">
        <v>23.793478260869556</v>
      </c>
      <c r="M87" s="31">
        <v>19.010869565217384</v>
      </c>
      <c r="N87" s="31">
        <v>0</v>
      </c>
      <c r="O87" s="31">
        <v>4.7826086956521738</v>
      </c>
      <c r="P87" s="31">
        <v>17.334782608695651</v>
      </c>
      <c r="Q87" s="31">
        <v>17.334782608695651</v>
      </c>
      <c r="R87" s="31">
        <v>0</v>
      </c>
      <c r="S87" s="31">
        <v>98.822934782608726</v>
      </c>
      <c r="T87" s="31">
        <v>92.50315217391308</v>
      </c>
      <c r="U87" s="31">
        <v>0</v>
      </c>
      <c r="V87" s="31">
        <v>6.319782608695653</v>
      </c>
      <c r="W87" s="31">
        <v>5.4281521739130438</v>
      </c>
      <c r="X87" s="31">
        <v>3.1646739130434782</v>
      </c>
      <c r="Y87" s="31">
        <v>0</v>
      </c>
      <c r="Z87" s="31">
        <v>8.6956521739130432E-2</v>
      </c>
      <c r="AA87" s="31">
        <v>0.13043478260869565</v>
      </c>
      <c r="AB87" s="31">
        <v>0</v>
      </c>
      <c r="AC87" s="31">
        <v>2.0460869565217394</v>
      </c>
      <c r="AD87" s="31">
        <v>0</v>
      </c>
      <c r="AE87" s="31">
        <v>0</v>
      </c>
      <c r="AF87" t="s">
        <v>140</v>
      </c>
      <c r="AG87" s="32">
        <v>7</v>
      </c>
      <c r="AH87"/>
    </row>
    <row r="88" spans="1:34" x14ac:dyDescent="0.25">
      <c r="A88" t="s">
        <v>940</v>
      </c>
      <c r="B88" t="s">
        <v>444</v>
      </c>
      <c r="C88" t="s">
        <v>737</v>
      </c>
      <c r="D88" t="s">
        <v>892</v>
      </c>
      <c r="E88" s="31">
        <v>37.934782608695649</v>
      </c>
      <c r="F88" s="31">
        <v>3.1421088825214905</v>
      </c>
      <c r="G88" s="31">
        <v>2.8763524355300865</v>
      </c>
      <c r="H88" s="31">
        <v>0.57271346704871062</v>
      </c>
      <c r="I88" s="31">
        <v>0.30695702005730663</v>
      </c>
      <c r="J88" s="31">
        <v>119.19521739130435</v>
      </c>
      <c r="K88" s="31">
        <v>109.11380434782609</v>
      </c>
      <c r="L88" s="31">
        <v>21.725760869565217</v>
      </c>
      <c r="M88" s="31">
        <v>11.644347826086957</v>
      </c>
      <c r="N88" s="31">
        <v>4.3857608695652184</v>
      </c>
      <c r="O88" s="31">
        <v>5.6956521739130439</v>
      </c>
      <c r="P88" s="31">
        <v>21.59010869565217</v>
      </c>
      <c r="Q88" s="31">
        <v>21.59010869565217</v>
      </c>
      <c r="R88" s="31">
        <v>0</v>
      </c>
      <c r="S88" s="31">
        <v>75.87934782608697</v>
      </c>
      <c r="T88" s="31">
        <v>67.089021739130445</v>
      </c>
      <c r="U88" s="31">
        <v>0</v>
      </c>
      <c r="V88" s="31">
        <v>8.7903260869565258</v>
      </c>
      <c r="W88" s="31">
        <v>0.2608695652173913</v>
      </c>
      <c r="X88" s="31">
        <v>0</v>
      </c>
      <c r="Y88" s="31">
        <v>0</v>
      </c>
      <c r="Z88" s="31">
        <v>0.2608695652173913</v>
      </c>
      <c r="AA88" s="31">
        <v>0</v>
      </c>
      <c r="AB88" s="31">
        <v>0</v>
      </c>
      <c r="AC88" s="31">
        <v>0</v>
      </c>
      <c r="AD88" s="31">
        <v>0</v>
      </c>
      <c r="AE88" s="31">
        <v>0</v>
      </c>
      <c r="AF88" t="s">
        <v>121</v>
      </c>
      <c r="AG88" s="32">
        <v>7</v>
      </c>
      <c r="AH88"/>
    </row>
    <row r="89" spans="1:34" x14ac:dyDescent="0.25">
      <c r="A89" t="s">
        <v>940</v>
      </c>
      <c r="B89" t="s">
        <v>385</v>
      </c>
      <c r="C89" t="s">
        <v>710</v>
      </c>
      <c r="D89" t="s">
        <v>870</v>
      </c>
      <c r="E89" s="31">
        <v>33.065217391304351</v>
      </c>
      <c r="F89" s="31">
        <v>3.8195595003287308</v>
      </c>
      <c r="G89" s="31">
        <v>3.565627876397107</v>
      </c>
      <c r="H89" s="31">
        <v>0.8040203813280733</v>
      </c>
      <c r="I89" s="31">
        <v>0.55008875739644947</v>
      </c>
      <c r="J89" s="31">
        <v>126.29456521739131</v>
      </c>
      <c r="K89" s="31">
        <v>117.89826086956522</v>
      </c>
      <c r="L89" s="31">
        <v>26.585108695652167</v>
      </c>
      <c r="M89" s="31">
        <v>18.188804347826082</v>
      </c>
      <c r="N89" s="31">
        <v>4.1354347826086961</v>
      </c>
      <c r="O89" s="31">
        <v>4.2608695652173916</v>
      </c>
      <c r="P89" s="31">
        <v>18.426304347826086</v>
      </c>
      <c r="Q89" s="31">
        <v>18.426304347826086</v>
      </c>
      <c r="R89" s="31">
        <v>0</v>
      </c>
      <c r="S89" s="31">
        <v>81.283152173913052</v>
      </c>
      <c r="T89" s="31">
        <v>70.319891304347834</v>
      </c>
      <c r="U89" s="31">
        <v>0</v>
      </c>
      <c r="V89" s="31">
        <v>10.963260869565218</v>
      </c>
      <c r="W89" s="31">
        <v>0</v>
      </c>
      <c r="X89" s="31">
        <v>0</v>
      </c>
      <c r="Y89" s="31">
        <v>0</v>
      </c>
      <c r="Z89" s="31">
        <v>0</v>
      </c>
      <c r="AA89" s="31">
        <v>0</v>
      </c>
      <c r="AB89" s="31">
        <v>0</v>
      </c>
      <c r="AC89" s="31">
        <v>0</v>
      </c>
      <c r="AD89" s="31">
        <v>0</v>
      </c>
      <c r="AE89" s="31">
        <v>0</v>
      </c>
      <c r="AF89" t="s">
        <v>61</v>
      </c>
      <c r="AG89" s="32">
        <v>7</v>
      </c>
      <c r="AH89"/>
    </row>
    <row r="90" spans="1:34" x14ac:dyDescent="0.25">
      <c r="A90" t="s">
        <v>940</v>
      </c>
      <c r="B90" t="s">
        <v>440</v>
      </c>
      <c r="C90" t="s">
        <v>735</v>
      </c>
      <c r="D90" t="s">
        <v>892</v>
      </c>
      <c r="E90" s="31">
        <v>45.782608695652172</v>
      </c>
      <c r="F90" s="31">
        <v>3.8355484330484333</v>
      </c>
      <c r="G90" s="31">
        <v>3.6731196581196581</v>
      </c>
      <c r="H90" s="31">
        <v>0.60922364672364659</v>
      </c>
      <c r="I90" s="31">
        <v>0.44679487179487171</v>
      </c>
      <c r="J90" s="31">
        <v>175.60141304347826</v>
      </c>
      <c r="K90" s="31">
        <v>168.16499999999999</v>
      </c>
      <c r="L90" s="31">
        <v>27.891847826086952</v>
      </c>
      <c r="M90" s="31">
        <v>20.455434782608691</v>
      </c>
      <c r="N90" s="31">
        <v>1.6972826086956523</v>
      </c>
      <c r="O90" s="31">
        <v>5.7391304347826084</v>
      </c>
      <c r="P90" s="31">
        <v>29.982934782608694</v>
      </c>
      <c r="Q90" s="31">
        <v>29.982934782608694</v>
      </c>
      <c r="R90" s="31">
        <v>0</v>
      </c>
      <c r="S90" s="31">
        <v>117.72663043478261</v>
      </c>
      <c r="T90" s="31">
        <v>90.282499999999999</v>
      </c>
      <c r="U90" s="31">
        <v>0</v>
      </c>
      <c r="V90" s="31">
        <v>27.444130434782601</v>
      </c>
      <c r="W90" s="31">
        <v>0</v>
      </c>
      <c r="X90" s="31">
        <v>0</v>
      </c>
      <c r="Y90" s="31">
        <v>0</v>
      </c>
      <c r="Z90" s="31">
        <v>0</v>
      </c>
      <c r="AA90" s="31">
        <v>0</v>
      </c>
      <c r="AB90" s="31">
        <v>0</v>
      </c>
      <c r="AC90" s="31">
        <v>0</v>
      </c>
      <c r="AD90" s="31">
        <v>0</v>
      </c>
      <c r="AE90" s="31">
        <v>0</v>
      </c>
      <c r="AF90" t="s">
        <v>117</v>
      </c>
      <c r="AG90" s="32">
        <v>7</v>
      </c>
      <c r="AH90"/>
    </row>
    <row r="91" spans="1:34" x14ac:dyDescent="0.25">
      <c r="A91" t="s">
        <v>940</v>
      </c>
      <c r="B91" t="s">
        <v>407</v>
      </c>
      <c r="C91" t="s">
        <v>681</v>
      </c>
      <c r="D91" t="s">
        <v>862</v>
      </c>
      <c r="E91" s="31">
        <v>49.891304347826086</v>
      </c>
      <c r="F91" s="31">
        <v>3.3329498910675381</v>
      </c>
      <c r="G91" s="31">
        <v>3.1444618736383441</v>
      </c>
      <c r="H91" s="31">
        <v>0.64251851851851849</v>
      </c>
      <c r="I91" s="31">
        <v>0.45403050108932475</v>
      </c>
      <c r="J91" s="31">
        <v>166.28521739130434</v>
      </c>
      <c r="K91" s="31">
        <v>156.88130434782607</v>
      </c>
      <c r="L91" s="31">
        <v>32.056086956521739</v>
      </c>
      <c r="M91" s="31">
        <v>22.652173913043484</v>
      </c>
      <c r="N91" s="31">
        <v>3.6647826086956505</v>
      </c>
      <c r="O91" s="31">
        <v>5.7391304347826084</v>
      </c>
      <c r="P91" s="31">
        <v>25.580652173913045</v>
      </c>
      <c r="Q91" s="31">
        <v>25.580652173913045</v>
      </c>
      <c r="R91" s="31">
        <v>0</v>
      </c>
      <c r="S91" s="31">
        <v>108.64847826086954</v>
      </c>
      <c r="T91" s="31">
        <v>79.678804347826059</v>
      </c>
      <c r="U91" s="31">
        <v>0</v>
      </c>
      <c r="V91" s="31">
        <v>28.969673913043479</v>
      </c>
      <c r="W91" s="31">
        <v>0</v>
      </c>
      <c r="X91" s="31">
        <v>0</v>
      </c>
      <c r="Y91" s="31">
        <v>0</v>
      </c>
      <c r="Z91" s="31">
        <v>0</v>
      </c>
      <c r="AA91" s="31">
        <v>0</v>
      </c>
      <c r="AB91" s="31">
        <v>0</v>
      </c>
      <c r="AC91" s="31">
        <v>0</v>
      </c>
      <c r="AD91" s="31">
        <v>0</v>
      </c>
      <c r="AE91" s="31">
        <v>0</v>
      </c>
      <c r="AF91" t="s">
        <v>84</v>
      </c>
      <c r="AG91" s="32">
        <v>7</v>
      </c>
      <c r="AH91"/>
    </row>
    <row r="92" spans="1:34" x14ac:dyDescent="0.25">
      <c r="A92" t="s">
        <v>940</v>
      </c>
      <c r="B92" t="s">
        <v>447</v>
      </c>
      <c r="C92" t="s">
        <v>738</v>
      </c>
      <c r="D92" t="s">
        <v>893</v>
      </c>
      <c r="E92" s="31">
        <v>29.510869565217391</v>
      </c>
      <c r="F92" s="31">
        <v>3.416508287292817</v>
      </c>
      <c r="G92" s="31">
        <v>3.0430276243093917</v>
      </c>
      <c r="H92" s="31">
        <v>0.66846408839778992</v>
      </c>
      <c r="I92" s="31">
        <v>0.29498342541436456</v>
      </c>
      <c r="J92" s="31">
        <v>100.82413043478259</v>
      </c>
      <c r="K92" s="31">
        <v>89.802391304347807</v>
      </c>
      <c r="L92" s="31">
        <v>19.726956521739126</v>
      </c>
      <c r="M92" s="31">
        <v>8.7052173913043447</v>
      </c>
      <c r="N92" s="31">
        <v>4.891304347826086</v>
      </c>
      <c r="O92" s="31">
        <v>6.1304347826086953</v>
      </c>
      <c r="P92" s="31">
        <v>10.824999999999999</v>
      </c>
      <c r="Q92" s="31">
        <v>10.824999999999999</v>
      </c>
      <c r="R92" s="31">
        <v>0</v>
      </c>
      <c r="S92" s="31">
        <v>70.27217391304346</v>
      </c>
      <c r="T92" s="31">
        <v>40.146956521739128</v>
      </c>
      <c r="U92" s="31">
        <v>0</v>
      </c>
      <c r="V92" s="31">
        <v>30.125217391304332</v>
      </c>
      <c r="W92" s="31">
        <v>0.39130434782608697</v>
      </c>
      <c r="X92" s="31">
        <v>0</v>
      </c>
      <c r="Y92" s="31">
        <v>0</v>
      </c>
      <c r="Z92" s="31">
        <v>0.39130434782608697</v>
      </c>
      <c r="AA92" s="31">
        <v>0</v>
      </c>
      <c r="AB92" s="31">
        <v>0</v>
      </c>
      <c r="AC92" s="31">
        <v>0</v>
      </c>
      <c r="AD92" s="31">
        <v>0</v>
      </c>
      <c r="AE92" s="31">
        <v>0</v>
      </c>
      <c r="AF92" t="s">
        <v>124</v>
      </c>
      <c r="AG92" s="32">
        <v>7</v>
      </c>
      <c r="AH92"/>
    </row>
    <row r="93" spans="1:34" x14ac:dyDescent="0.25">
      <c r="A93" t="s">
        <v>940</v>
      </c>
      <c r="B93" t="s">
        <v>449</v>
      </c>
      <c r="C93" t="s">
        <v>657</v>
      </c>
      <c r="D93" t="s">
        <v>888</v>
      </c>
      <c r="E93" s="31">
        <v>25.956521739130434</v>
      </c>
      <c r="F93" s="31">
        <v>3.4962185929648237</v>
      </c>
      <c r="G93" s="31">
        <v>3.1410469011725293</v>
      </c>
      <c r="H93" s="31">
        <v>0.93440536013400322</v>
      </c>
      <c r="I93" s="31">
        <v>0.57923366834170831</v>
      </c>
      <c r="J93" s="31">
        <v>90.749673913043466</v>
      </c>
      <c r="K93" s="31">
        <v>81.53065217391304</v>
      </c>
      <c r="L93" s="31">
        <v>24.253913043478256</v>
      </c>
      <c r="M93" s="31">
        <v>15.03489130434782</v>
      </c>
      <c r="N93" s="31">
        <v>4.0885869565217394</v>
      </c>
      <c r="O93" s="31">
        <v>5.1304347826086953</v>
      </c>
      <c r="P93" s="31">
        <v>17.43347826086956</v>
      </c>
      <c r="Q93" s="31">
        <v>17.43347826086956</v>
      </c>
      <c r="R93" s="31">
        <v>0</v>
      </c>
      <c r="S93" s="31">
        <v>49.062282608695654</v>
      </c>
      <c r="T93" s="31">
        <v>32.91402173913044</v>
      </c>
      <c r="U93" s="31">
        <v>0</v>
      </c>
      <c r="V93" s="31">
        <v>16.148260869565213</v>
      </c>
      <c r="W93" s="31">
        <v>0</v>
      </c>
      <c r="X93" s="31">
        <v>0</v>
      </c>
      <c r="Y93" s="31">
        <v>0</v>
      </c>
      <c r="Z93" s="31">
        <v>0</v>
      </c>
      <c r="AA93" s="31">
        <v>0</v>
      </c>
      <c r="AB93" s="31">
        <v>0</v>
      </c>
      <c r="AC93" s="31">
        <v>0</v>
      </c>
      <c r="AD93" s="31">
        <v>0</v>
      </c>
      <c r="AE93" s="31">
        <v>0</v>
      </c>
      <c r="AF93" t="s">
        <v>126</v>
      </c>
      <c r="AG93" s="32">
        <v>7</v>
      </c>
      <c r="AH93"/>
    </row>
    <row r="94" spans="1:34" x14ac:dyDescent="0.25">
      <c r="A94" t="s">
        <v>940</v>
      </c>
      <c r="B94" t="s">
        <v>408</v>
      </c>
      <c r="C94" t="s">
        <v>648</v>
      </c>
      <c r="D94" t="s">
        <v>839</v>
      </c>
      <c r="E94" s="31">
        <v>111.45652173913044</v>
      </c>
      <c r="F94" s="31">
        <v>3.4994509459723036</v>
      </c>
      <c r="G94" s="31">
        <v>3.3091866588648329</v>
      </c>
      <c r="H94" s="31">
        <v>0.72197874000390083</v>
      </c>
      <c r="I94" s="31">
        <v>0.53171445289643049</v>
      </c>
      <c r="J94" s="31">
        <v>390.03663043478264</v>
      </c>
      <c r="K94" s="31">
        <v>368.83043478260868</v>
      </c>
      <c r="L94" s="31">
        <v>80.469239130434772</v>
      </c>
      <c r="M94" s="31">
        <v>59.263043478260855</v>
      </c>
      <c r="N94" s="31">
        <v>15.46706521739131</v>
      </c>
      <c r="O94" s="31">
        <v>5.7391304347826084</v>
      </c>
      <c r="P94" s="31">
        <v>75.472717391304343</v>
      </c>
      <c r="Q94" s="31">
        <v>75.472717391304343</v>
      </c>
      <c r="R94" s="31">
        <v>0</v>
      </c>
      <c r="S94" s="31">
        <v>234.09467391304349</v>
      </c>
      <c r="T94" s="31">
        <v>146.76152173913044</v>
      </c>
      <c r="U94" s="31">
        <v>0</v>
      </c>
      <c r="V94" s="31">
        <v>87.333152173913064</v>
      </c>
      <c r="W94" s="31">
        <v>1.3423913043478262</v>
      </c>
      <c r="X94" s="31">
        <v>0</v>
      </c>
      <c r="Y94" s="31">
        <v>0.60869565217391308</v>
      </c>
      <c r="Z94" s="31">
        <v>0</v>
      </c>
      <c r="AA94" s="31">
        <v>0</v>
      </c>
      <c r="AB94" s="31">
        <v>0</v>
      </c>
      <c r="AC94" s="31">
        <v>0.73369565217391308</v>
      </c>
      <c r="AD94" s="31">
        <v>0</v>
      </c>
      <c r="AE94" s="31">
        <v>0</v>
      </c>
      <c r="AF94" t="s">
        <v>85</v>
      </c>
      <c r="AG94" s="32">
        <v>7</v>
      </c>
      <c r="AH94"/>
    </row>
    <row r="95" spans="1:34" x14ac:dyDescent="0.25">
      <c r="A95" t="s">
        <v>940</v>
      </c>
      <c r="B95" t="s">
        <v>372</v>
      </c>
      <c r="C95" t="s">
        <v>700</v>
      </c>
      <c r="D95" t="s">
        <v>871</v>
      </c>
      <c r="E95" s="31">
        <v>46.119565217391305</v>
      </c>
      <c r="F95" s="31">
        <v>3.7189794956398776</v>
      </c>
      <c r="G95" s="31">
        <v>3.4700989865661085</v>
      </c>
      <c r="H95" s="31">
        <v>0.8008625972189487</v>
      </c>
      <c r="I95" s="31">
        <v>0.55198208814518013</v>
      </c>
      <c r="J95" s="31">
        <v>171.51771739130436</v>
      </c>
      <c r="K95" s="31">
        <v>160.03945652173911</v>
      </c>
      <c r="L95" s="31">
        <v>36.935434782608688</v>
      </c>
      <c r="M95" s="31">
        <v>25.457173913043469</v>
      </c>
      <c r="N95" s="31">
        <v>0</v>
      </c>
      <c r="O95" s="31">
        <v>11.478260869565217</v>
      </c>
      <c r="P95" s="31">
        <v>19.799565217391297</v>
      </c>
      <c r="Q95" s="31">
        <v>19.799565217391297</v>
      </c>
      <c r="R95" s="31">
        <v>0</v>
      </c>
      <c r="S95" s="31">
        <v>114.78271739130436</v>
      </c>
      <c r="T95" s="31">
        <v>70.909891304347823</v>
      </c>
      <c r="U95" s="31">
        <v>0</v>
      </c>
      <c r="V95" s="31">
        <v>43.872826086956536</v>
      </c>
      <c r="W95" s="31">
        <v>0</v>
      </c>
      <c r="X95" s="31">
        <v>0</v>
      </c>
      <c r="Y95" s="31">
        <v>0</v>
      </c>
      <c r="Z95" s="31">
        <v>0</v>
      </c>
      <c r="AA95" s="31">
        <v>0</v>
      </c>
      <c r="AB95" s="31">
        <v>0</v>
      </c>
      <c r="AC95" s="31">
        <v>0</v>
      </c>
      <c r="AD95" s="31">
        <v>0</v>
      </c>
      <c r="AE95" s="31">
        <v>0</v>
      </c>
      <c r="AF95" t="s">
        <v>48</v>
      </c>
      <c r="AG95" s="32">
        <v>7</v>
      </c>
      <c r="AH95"/>
    </row>
    <row r="96" spans="1:34" x14ac:dyDescent="0.25">
      <c r="A96" t="s">
        <v>940</v>
      </c>
      <c r="B96" t="s">
        <v>465</v>
      </c>
      <c r="C96" t="s">
        <v>748</v>
      </c>
      <c r="D96" t="s">
        <v>874</v>
      </c>
      <c r="E96" s="31">
        <v>38.663043478260867</v>
      </c>
      <c r="F96" s="31">
        <v>3.7543576047230811</v>
      </c>
      <c r="G96" s="31">
        <v>3.4859769468653359</v>
      </c>
      <c r="H96" s="31">
        <v>0.75516446443632268</v>
      </c>
      <c r="I96" s="31">
        <v>0.48678380657857739</v>
      </c>
      <c r="J96" s="31">
        <v>145.15489130434781</v>
      </c>
      <c r="K96" s="31">
        <v>134.77847826086955</v>
      </c>
      <c r="L96" s="31">
        <v>29.196956521739125</v>
      </c>
      <c r="M96" s="31">
        <v>18.820543478260866</v>
      </c>
      <c r="N96" s="31">
        <v>5.2459782608695642</v>
      </c>
      <c r="O96" s="31">
        <v>5.1304347826086953</v>
      </c>
      <c r="P96" s="31">
        <v>35.345434782608692</v>
      </c>
      <c r="Q96" s="31">
        <v>35.345434782608692</v>
      </c>
      <c r="R96" s="31">
        <v>0</v>
      </c>
      <c r="S96" s="31">
        <v>80.612499999999997</v>
      </c>
      <c r="T96" s="31">
        <v>68.125543478260866</v>
      </c>
      <c r="U96" s="31">
        <v>0</v>
      </c>
      <c r="V96" s="31">
        <v>12.486956521739128</v>
      </c>
      <c r="W96" s="31">
        <v>0</v>
      </c>
      <c r="X96" s="31">
        <v>0</v>
      </c>
      <c r="Y96" s="31">
        <v>0</v>
      </c>
      <c r="Z96" s="31">
        <v>0</v>
      </c>
      <c r="AA96" s="31">
        <v>0</v>
      </c>
      <c r="AB96" s="31">
        <v>0</v>
      </c>
      <c r="AC96" s="31">
        <v>0</v>
      </c>
      <c r="AD96" s="31">
        <v>0</v>
      </c>
      <c r="AE96" s="31">
        <v>0</v>
      </c>
      <c r="AF96" t="s">
        <v>142</v>
      </c>
      <c r="AG96" s="32">
        <v>7</v>
      </c>
      <c r="AH96"/>
    </row>
    <row r="97" spans="1:34" x14ac:dyDescent="0.25">
      <c r="A97" t="s">
        <v>940</v>
      </c>
      <c r="B97" t="s">
        <v>609</v>
      </c>
      <c r="C97" t="s">
        <v>809</v>
      </c>
      <c r="D97" t="s">
        <v>914</v>
      </c>
      <c r="E97" s="31">
        <v>32.782608695652172</v>
      </c>
      <c r="F97" s="31">
        <v>5.63642572944297</v>
      </c>
      <c r="G97" s="31">
        <v>5.1707824933686997</v>
      </c>
      <c r="H97" s="31">
        <v>1.1389721485411142</v>
      </c>
      <c r="I97" s="31">
        <v>0.67332891246684345</v>
      </c>
      <c r="J97" s="31">
        <v>184.77673913043475</v>
      </c>
      <c r="K97" s="31">
        <v>169.51173913043476</v>
      </c>
      <c r="L97" s="31">
        <v>37.338478260869564</v>
      </c>
      <c r="M97" s="31">
        <v>22.073478260869564</v>
      </c>
      <c r="N97" s="31">
        <v>8.221521739130436</v>
      </c>
      <c r="O97" s="31">
        <v>7.0434782608695654</v>
      </c>
      <c r="P97" s="31">
        <v>25.269456521739116</v>
      </c>
      <c r="Q97" s="31">
        <v>25.269456521739116</v>
      </c>
      <c r="R97" s="31">
        <v>0</v>
      </c>
      <c r="S97" s="31">
        <v>122.16880434782608</v>
      </c>
      <c r="T97" s="31">
        <v>108.48586956521739</v>
      </c>
      <c r="U97" s="31">
        <v>0</v>
      </c>
      <c r="V97" s="31">
        <v>13.682934782608692</v>
      </c>
      <c r="W97" s="31">
        <v>2.5951086956521738</v>
      </c>
      <c r="X97" s="31">
        <v>0</v>
      </c>
      <c r="Y97" s="31">
        <v>0</v>
      </c>
      <c r="Z97" s="31">
        <v>0</v>
      </c>
      <c r="AA97" s="31">
        <v>0</v>
      </c>
      <c r="AB97" s="31">
        <v>0</v>
      </c>
      <c r="AC97" s="31">
        <v>2.5951086956521738</v>
      </c>
      <c r="AD97" s="31">
        <v>0</v>
      </c>
      <c r="AE97" s="31">
        <v>0</v>
      </c>
      <c r="AF97" t="s">
        <v>291</v>
      </c>
      <c r="AG97" s="32">
        <v>7</v>
      </c>
      <c r="AH97"/>
    </row>
    <row r="98" spans="1:34" x14ac:dyDescent="0.25">
      <c r="A98" t="s">
        <v>940</v>
      </c>
      <c r="B98" t="s">
        <v>600</v>
      </c>
      <c r="C98" t="s">
        <v>733</v>
      </c>
      <c r="D98" t="s">
        <v>890</v>
      </c>
      <c r="E98" s="31">
        <v>26.608695652173914</v>
      </c>
      <c r="F98" s="31">
        <v>4.1266421568627454</v>
      </c>
      <c r="G98" s="31">
        <v>3.6842401960784317</v>
      </c>
      <c r="H98" s="31">
        <v>0.49091094771241828</v>
      </c>
      <c r="I98" s="31">
        <v>0.27512254901960786</v>
      </c>
      <c r="J98" s="31">
        <v>109.80456521739131</v>
      </c>
      <c r="K98" s="31">
        <v>98.032826086956533</v>
      </c>
      <c r="L98" s="31">
        <v>13.0625</v>
      </c>
      <c r="M98" s="31">
        <v>7.3206521739130439</v>
      </c>
      <c r="N98" s="31">
        <v>0.49184782608695654</v>
      </c>
      <c r="O98" s="31">
        <v>5.25</v>
      </c>
      <c r="P98" s="31">
        <v>17.035326086956523</v>
      </c>
      <c r="Q98" s="31">
        <v>11.005434782608695</v>
      </c>
      <c r="R98" s="31">
        <v>6.0298913043478262</v>
      </c>
      <c r="S98" s="31">
        <v>79.706739130434784</v>
      </c>
      <c r="T98" s="31">
        <v>63.720326086956526</v>
      </c>
      <c r="U98" s="31">
        <v>0</v>
      </c>
      <c r="V98" s="31">
        <v>15.986413043478262</v>
      </c>
      <c r="W98" s="31">
        <v>10.152173913043478</v>
      </c>
      <c r="X98" s="31">
        <v>1.0733695652173914</v>
      </c>
      <c r="Y98" s="31">
        <v>0</v>
      </c>
      <c r="Z98" s="31">
        <v>0</v>
      </c>
      <c r="AA98" s="31">
        <v>2.0326086956521738</v>
      </c>
      <c r="AB98" s="31">
        <v>0</v>
      </c>
      <c r="AC98" s="31">
        <v>6.4239130434782608</v>
      </c>
      <c r="AD98" s="31">
        <v>0</v>
      </c>
      <c r="AE98" s="31">
        <v>0.62228260869565222</v>
      </c>
      <c r="AF98" t="s">
        <v>282</v>
      </c>
      <c r="AG98" s="32">
        <v>7</v>
      </c>
      <c r="AH98"/>
    </row>
    <row r="99" spans="1:34" x14ac:dyDescent="0.25">
      <c r="A99" t="s">
        <v>940</v>
      </c>
      <c r="B99" t="s">
        <v>608</v>
      </c>
      <c r="C99" t="s">
        <v>808</v>
      </c>
      <c r="D99" t="s">
        <v>913</v>
      </c>
      <c r="E99" s="31">
        <v>28.021739130434781</v>
      </c>
      <c r="F99" s="31">
        <v>3.6589410395655544</v>
      </c>
      <c r="G99" s="31">
        <v>3.4295384018619086</v>
      </c>
      <c r="H99" s="31">
        <v>0.59071761055081473</v>
      </c>
      <c r="I99" s="31">
        <v>0.3613149728471684</v>
      </c>
      <c r="J99" s="31">
        <v>102.52989130434781</v>
      </c>
      <c r="K99" s="31">
        <v>96.101630434782606</v>
      </c>
      <c r="L99" s="31">
        <v>16.552934782608698</v>
      </c>
      <c r="M99" s="31">
        <v>10.124673913043479</v>
      </c>
      <c r="N99" s="31">
        <v>3.080434782608696</v>
      </c>
      <c r="O99" s="31">
        <v>3.347826086956522</v>
      </c>
      <c r="P99" s="31">
        <v>9.4149999999999991</v>
      </c>
      <c r="Q99" s="31">
        <v>9.4149999999999991</v>
      </c>
      <c r="R99" s="31">
        <v>0</v>
      </c>
      <c r="S99" s="31">
        <v>76.56195652173912</v>
      </c>
      <c r="T99" s="31">
        <v>39.189239130434764</v>
      </c>
      <c r="U99" s="31">
        <v>0</v>
      </c>
      <c r="V99" s="31">
        <v>37.372717391304356</v>
      </c>
      <c r="W99" s="31">
        <v>7.8249999999999984</v>
      </c>
      <c r="X99" s="31">
        <v>0</v>
      </c>
      <c r="Y99" s="31">
        <v>0</v>
      </c>
      <c r="Z99" s="31">
        <v>0</v>
      </c>
      <c r="AA99" s="31">
        <v>0</v>
      </c>
      <c r="AB99" s="31">
        <v>0</v>
      </c>
      <c r="AC99" s="31">
        <v>7.8249999999999984</v>
      </c>
      <c r="AD99" s="31">
        <v>0</v>
      </c>
      <c r="AE99" s="31">
        <v>0</v>
      </c>
      <c r="AF99" t="s">
        <v>290</v>
      </c>
      <c r="AG99" s="32">
        <v>7</v>
      </c>
      <c r="AH99"/>
    </row>
    <row r="100" spans="1:34" x14ac:dyDescent="0.25">
      <c r="A100" t="s">
        <v>940</v>
      </c>
      <c r="B100" t="s">
        <v>509</v>
      </c>
      <c r="C100" t="s">
        <v>772</v>
      </c>
      <c r="D100" t="s">
        <v>881</v>
      </c>
      <c r="E100" s="31">
        <v>29.804347826086957</v>
      </c>
      <c r="F100" s="31">
        <v>3.4377935813274987</v>
      </c>
      <c r="G100" s="31">
        <v>2.8463967906637495</v>
      </c>
      <c r="H100" s="31">
        <v>0.80194383661560908</v>
      </c>
      <c r="I100" s="31">
        <v>0.39606856309263305</v>
      </c>
      <c r="J100" s="31">
        <v>102.46119565217393</v>
      </c>
      <c r="K100" s="31">
        <v>84.835000000000008</v>
      </c>
      <c r="L100" s="31">
        <v>23.901413043478261</v>
      </c>
      <c r="M100" s="31">
        <v>11.804565217391303</v>
      </c>
      <c r="N100" s="31">
        <v>8.5316304347826115</v>
      </c>
      <c r="O100" s="31">
        <v>3.5652173913043477</v>
      </c>
      <c r="P100" s="31">
        <v>14.288043478260871</v>
      </c>
      <c r="Q100" s="31">
        <v>8.7586956521739143</v>
      </c>
      <c r="R100" s="31">
        <v>5.5293478260869566</v>
      </c>
      <c r="S100" s="31">
        <v>64.271739130434781</v>
      </c>
      <c r="T100" s="31">
        <v>48.357608695652182</v>
      </c>
      <c r="U100" s="31">
        <v>0</v>
      </c>
      <c r="V100" s="31">
        <v>15.914130434782605</v>
      </c>
      <c r="W100" s="31">
        <v>0</v>
      </c>
      <c r="X100" s="31">
        <v>0</v>
      </c>
      <c r="Y100" s="31">
        <v>0</v>
      </c>
      <c r="Z100" s="31">
        <v>0</v>
      </c>
      <c r="AA100" s="31">
        <v>0</v>
      </c>
      <c r="AB100" s="31">
        <v>0</v>
      </c>
      <c r="AC100" s="31">
        <v>0</v>
      </c>
      <c r="AD100" s="31">
        <v>0</v>
      </c>
      <c r="AE100" s="31">
        <v>0</v>
      </c>
      <c r="AF100" t="s">
        <v>191</v>
      </c>
      <c r="AG100" s="32">
        <v>7</v>
      </c>
      <c r="AH100"/>
    </row>
    <row r="101" spans="1:34" x14ac:dyDescent="0.25">
      <c r="A101" t="s">
        <v>940</v>
      </c>
      <c r="B101" t="s">
        <v>607</v>
      </c>
      <c r="C101" t="s">
        <v>807</v>
      </c>
      <c r="D101" t="s">
        <v>912</v>
      </c>
      <c r="E101" s="31">
        <v>44.152173913043477</v>
      </c>
      <c r="F101" s="31">
        <v>1.7902781880846874</v>
      </c>
      <c r="G101" s="31">
        <v>1.5637887740029544</v>
      </c>
      <c r="H101" s="31">
        <v>0.69618660758247175</v>
      </c>
      <c r="I101" s="31">
        <v>0.46969719350073857</v>
      </c>
      <c r="J101" s="31">
        <v>79.044673913043482</v>
      </c>
      <c r="K101" s="31">
        <v>69.044673913043482</v>
      </c>
      <c r="L101" s="31">
        <v>30.738152173913043</v>
      </c>
      <c r="M101" s="31">
        <v>20.738152173913043</v>
      </c>
      <c r="N101" s="31">
        <v>4.8695652173913047</v>
      </c>
      <c r="O101" s="31">
        <v>5.1304347826086953</v>
      </c>
      <c r="P101" s="31">
        <v>5.0014130434782613</v>
      </c>
      <c r="Q101" s="31">
        <v>5.0014130434782613</v>
      </c>
      <c r="R101" s="31">
        <v>0</v>
      </c>
      <c r="S101" s="31">
        <v>43.305108695652187</v>
      </c>
      <c r="T101" s="31">
        <v>42.494021739130446</v>
      </c>
      <c r="U101" s="31">
        <v>0</v>
      </c>
      <c r="V101" s="31">
        <v>0.81108695652173923</v>
      </c>
      <c r="W101" s="31">
        <v>3.5395652173913037</v>
      </c>
      <c r="X101" s="31">
        <v>2.4132608695652169</v>
      </c>
      <c r="Y101" s="31">
        <v>0</v>
      </c>
      <c r="Z101" s="31">
        <v>0</v>
      </c>
      <c r="AA101" s="31">
        <v>1.126304347826087</v>
      </c>
      <c r="AB101" s="31">
        <v>0</v>
      </c>
      <c r="AC101" s="31">
        <v>0</v>
      </c>
      <c r="AD101" s="31">
        <v>0</v>
      </c>
      <c r="AE101" s="31">
        <v>0</v>
      </c>
      <c r="AF101" t="s">
        <v>289</v>
      </c>
      <c r="AG101" s="32">
        <v>7</v>
      </c>
      <c r="AH101"/>
    </row>
    <row r="102" spans="1:34" x14ac:dyDescent="0.25">
      <c r="A102" t="s">
        <v>940</v>
      </c>
      <c r="B102" t="s">
        <v>446</v>
      </c>
      <c r="C102" t="s">
        <v>673</v>
      </c>
      <c r="D102" t="s">
        <v>826</v>
      </c>
      <c r="E102" s="31">
        <v>40.804347826086953</v>
      </c>
      <c r="F102" s="31">
        <v>3.13835641981886</v>
      </c>
      <c r="G102" s="31">
        <v>2.7480927011188072</v>
      </c>
      <c r="H102" s="31">
        <v>0.81204049014384638</v>
      </c>
      <c r="I102" s="31">
        <v>0.53929408630793818</v>
      </c>
      <c r="J102" s="31">
        <v>128.05858695652174</v>
      </c>
      <c r="K102" s="31">
        <v>112.13413043478262</v>
      </c>
      <c r="L102" s="31">
        <v>33.134782608695645</v>
      </c>
      <c r="M102" s="31">
        <v>22.005543478260865</v>
      </c>
      <c r="N102" s="31">
        <v>5.5522826086956529</v>
      </c>
      <c r="O102" s="31">
        <v>5.576956521739131</v>
      </c>
      <c r="P102" s="31">
        <v>20.020434782608696</v>
      </c>
      <c r="Q102" s="31">
        <v>15.225217391304348</v>
      </c>
      <c r="R102" s="31">
        <v>4.7952173913043481</v>
      </c>
      <c r="S102" s="31">
        <v>74.903369565217403</v>
      </c>
      <c r="T102" s="31">
        <v>57.356630434782616</v>
      </c>
      <c r="U102" s="31">
        <v>2.14</v>
      </c>
      <c r="V102" s="31">
        <v>15.406739130434781</v>
      </c>
      <c r="W102" s="31">
        <v>46.636847826086971</v>
      </c>
      <c r="X102" s="31">
        <v>7.9503260869565233</v>
      </c>
      <c r="Y102" s="31">
        <v>0</v>
      </c>
      <c r="Z102" s="31">
        <v>0</v>
      </c>
      <c r="AA102" s="31">
        <v>3.9325000000000001</v>
      </c>
      <c r="AB102" s="31">
        <v>0</v>
      </c>
      <c r="AC102" s="31">
        <v>29.0288043478261</v>
      </c>
      <c r="AD102" s="31">
        <v>0</v>
      </c>
      <c r="AE102" s="31">
        <v>5.7252173913043469</v>
      </c>
      <c r="AF102" t="s">
        <v>123</v>
      </c>
      <c r="AG102" s="32">
        <v>7</v>
      </c>
      <c r="AH102"/>
    </row>
    <row r="103" spans="1:34" x14ac:dyDescent="0.25">
      <c r="A103" t="s">
        <v>940</v>
      </c>
      <c r="B103" t="s">
        <v>316</v>
      </c>
      <c r="C103" t="s">
        <v>701</v>
      </c>
      <c r="D103" t="s">
        <v>872</v>
      </c>
      <c r="E103" s="31">
        <v>51.847826086956523</v>
      </c>
      <c r="F103" s="31">
        <v>2.9590566037735853</v>
      </c>
      <c r="G103" s="31">
        <v>2.7540670859538792</v>
      </c>
      <c r="H103" s="31">
        <v>0.56563941299790343</v>
      </c>
      <c r="I103" s="31">
        <v>0.46501048218029345</v>
      </c>
      <c r="J103" s="31">
        <v>153.42065217391306</v>
      </c>
      <c r="K103" s="31">
        <v>142.79239130434786</v>
      </c>
      <c r="L103" s="31">
        <v>29.327173913043474</v>
      </c>
      <c r="M103" s="31">
        <v>24.109782608695649</v>
      </c>
      <c r="N103" s="31">
        <v>0</v>
      </c>
      <c r="O103" s="31">
        <v>5.2173913043478262</v>
      </c>
      <c r="P103" s="31">
        <v>32.006521739130442</v>
      </c>
      <c r="Q103" s="31">
        <v>26.595652173913049</v>
      </c>
      <c r="R103" s="31">
        <v>5.4108695652173919</v>
      </c>
      <c r="S103" s="31">
        <v>92.08695652173914</v>
      </c>
      <c r="T103" s="31">
        <v>71.952173913043481</v>
      </c>
      <c r="U103" s="31">
        <v>0</v>
      </c>
      <c r="V103" s="31">
        <v>20.134782608695662</v>
      </c>
      <c r="W103" s="31">
        <v>0</v>
      </c>
      <c r="X103" s="31">
        <v>0</v>
      </c>
      <c r="Y103" s="31">
        <v>0</v>
      </c>
      <c r="Z103" s="31">
        <v>0</v>
      </c>
      <c r="AA103" s="31">
        <v>0</v>
      </c>
      <c r="AB103" s="31">
        <v>0</v>
      </c>
      <c r="AC103" s="31">
        <v>0</v>
      </c>
      <c r="AD103" s="31">
        <v>0</v>
      </c>
      <c r="AE103" s="31">
        <v>0</v>
      </c>
      <c r="AF103" t="s">
        <v>76</v>
      </c>
      <c r="AG103" s="32">
        <v>7</v>
      </c>
      <c r="AH103"/>
    </row>
    <row r="104" spans="1:34" x14ac:dyDescent="0.25">
      <c r="A104" t="s">
        <v>940</v>
      </c>
      <c r="B104" t="s">
        <v>487</v>
      </c>
      <c r="C104" t="s">
        <v>645</v>
      </c>
      <c r="D104" t="s">
        <v>873</v>
      </c>
      <c r="E104" s="31">
        <v>24.173913043478262</v>
      </c>
      <c r="F104" s="31">
        <v>3.991443345323741</v>
      </c>
      <c r="G104" s="31">
        <v>3.5385431654676252</v>
      </c>
      <c r="H104" s="31">
        <v>0.63129496402877705</v>
      </c>
      <c r="I104" s="31">
        <v>0.19986510791366904</v>
      </c>
      <c r="J104" s="31">
        <v>96.48880434782609</v>
      </c>
      <c r="K104" s="31">
        <v>85.540434782608685</v>
      </c>
      <c r="L104" s="31">
        <v>15.260869565217392</v>
      </c>
      <c r="M104" s="31">
        <v>4.8315217391304346</v>
      </c>
      <c r="N104" s="31">
        <v>5.2119565217391308</v>
      </c>
      <c r="O104" s="31">
        <v>5.2173913043478262</v>
      </c>
      <c r="P104" s="31">
        <v>18.736086956521739</v>
      </c>
      <c r="Q104" s="31">
        <v>18.217065217391305</v>
      </c>
      <c r="R104" s="31">
        <v>0.51902173913043481</v>
      </c>
      <c r="S104" s="31">
        <v>62.491847826086961</v>
      </c>
      <c r="T104" s="31">
        <v>62.467391304347828</v>
      </c>
      <c r="U104" s="31">
        <v>2.4456521739130436E-2</v>
      </c>
      <c r="V104" s="31">
        <v>0</v>
      </c>
      <c r="W104" s="31">
        <v>22.679021739130434</v>
      </c>
      <c r="X104" s="31">
        <v>4.0190217391304346</v>
      </c>
      <c r="Y104" s="31">
        <v>0</v>
      </c>
      <c r="Z104" s="31">
        <v>0</v>
      </c>
      <c r="AA104" s="31">
        <v>12.776847826086957</v>
      </c>
      <c r="AB104" s="31">
        <v>0</v>
      </c>
      <c r="AC104" s="31">
        <v>5.8831521739130439</v>
      </c>
      <c r="AD104" s="31">
        <v>0</v>
      </c>
      <c r="AE104" s="31">
        <v>0</v>
      </c>
      <c r="AF104" t="s">
        <v>169</v>
      </c>
      <c r="AG104" s="32">
        <v>7</v>
      </c>
      <c r="AH104"/>
    </row>
    <row r="105" spans="1:34" x14ac:dyDescent="0.25">
      <c r="A105" t="s">
        <v>940</v>
      </c>
      <c r="B105" t="s">
        <v>546</v>
      </c>
      <c r="C105" t="s">
        <v>789</v>
      </c>
      <c r="D105" t="s">
        <v>853</v>
      </c>
      <c r="E105" s="31">
        <v>24.75</v>
      </c>
      <c r="F105" s="31">
        <v>4.4799253403601229</v>
      </c>
      <c r="G105" s="31">
        <v>4.0861089152393495</v>
      </c>
      <c r="H105" s="31">
        <v>1.3130215195432582</v>
      </c>
      <c r="I105" s="31">
        <v>0.91920509442248532</v>
      </c>
      <c r="J105" s="31">
        <v>110.87815217391304</v>
      </c>
      <c r="K105" s="31">
        <v>101.1311956521739</v>
      </c>
      <c r="L105" s="31">
        <v>32.497282608695642</v>
      </c>
      <c r="M105" s="31">
        <v>22.750326086956512</v>
      </c>
      <c r="N105" s="31">
        <v>3.1164130434782606</v>
      </c>
      <c r="O105" s="31">
        <v>6.6305434782608703</v>
      </c>
      <c r="P105" s="31">
        <v>0.98891304347826081</v>
      </c>
      <c r="Q105" s="31">
        <v>0.98891304347826081</v>
      </c>
      <c r="R105" s="31">
        <v>0</v>
      </c>
      <c r="S105" s="31">
        <v>77.391956521739132</v>
      </c>
      <c r="T105" s="31">
        <v>66.338913043478257</v>
      </c>
      <c r="U105" s="31">
        <v>0</v>
      </c>
      <c r="V105" s="31">
        <v>11.053043478260872</v>
      </c>
      <c r="W105" s="31">
        <v>10.52141304347826</v>
      </c>
      <c r="X105" s="31">
        <v>7.3888043478260865</v>
      </c>
      <c r="Y105" s="31">
        <v>0</v>
      </c>
      <c r="Z105" s="31">
        <v>0</v>
      </c>
      <c r="AA105" s="31">
        <v>0.64315217391304347</v>
      </c>
      <c r="AB105" s="31">
        <v>0</v>
      </c>
      <c r="AC105" s="31">
        <v>2.4894565217391307</v>
      </c>
      <c r="AD105" s="31">
        <v>0</v>
      </c>
      <c r="AE105" s="31">
        <v>0</v>
      </c>
      <c r="AF105" t="s">
        <v>228</v>
      </c>
      <c r="AG105" s="32">
        <v>7</v>
      </c>
      <c r="AH105"/>
    </row>
    <row r="106" spans="1:34" x14ac:dyDescent="0.25">
      <c r="A106" t="s">
        <v>940</v>
      </c>
      <c r="B106" t="s">
        <v>527</v>
      </c>
      <c r="C106" t="s">
        <v>780</v>
      </c>
      <c r="D106" t="s">
        <v>839</v>
      </c>
      <c r="E106" s="31">
        <v>45.184782608695649</v>
      </c>
      <c r="F106" s="31">
        <v>3.512191484243445</v>
      </c>
      <c r="G106" s="31">
        <v>3.3077507818138083</v>
      </c>
      <c r="H106" s="31">
        <v>0.62488092374308413</v>
      </c>
      <c r="I106" s="31">
        <v>0.5296199182102479</v>
      </c>
      <c r="J106" s="31">
        <v>158.69760869565218</v>
      </c>
      <c r="K106" s="31">
        <v>149.46</v>
      </c>
      <c r="L106" s="31">
        <v>28.23510869565218</v>
      </c>
      <c r="M106" s="31">
        <v>23.930760869565223</v>
      </c>
      <c r="N106" s="31">
        <v>0</v>
      </c>
      <c r="O106" s="31">
        <v>4.3043478260869561</v>
      </c>
      <c r="P106" s="31">
        <v>28.853478260869561</v>
      </c>
      <c r="Q106" s="31">
        <v>23.920217391304345</v>
      </c>
      <c r="R106" s="31">
        <v>4.933260869565216</v>
      </c>
      <c r="S106" s="31">
        <v>101.60902173913044</v>
      </c>
      <c r="T106" s="31">
        <v>84.469130434782613</v>
      </c>
      <c r="U106" s="31">
        <v>0</v>
      </c>
      <c r="V106" s="31">
        <v>17.139891304347831</v>
      </c>
      <c r="W106" s="31">
        <v>0</v>
      </c>
      <c r="X106" s="31">
        <v>0</v>
      </c>
      <c r="Y106" s="31">
        <v>0</v>
      </c>
      <c r="Z106" s="31">
        <v>0</v>
      </c>
      <c r="AA106" s="31">
        <v>0</v>
      </c>
      <c r="AB106" s="31">
        <v>0</v>
      </c>
      <c r="AC106" s="31">
        <v>0</v>
      </c>
      <c r="AD106" s="31">
        <v>0</v>
      </c>
      <c r="AE106" s="31">
        <v>0</v>
      </c>
      <c r="AF106" t="s">
        <v>209</v>
      </c>
      <c r="AG106" s="32">
        <v>7</v>
      </c>
      <c r="AH106"/>
    </row>
    <row r="107" spans="1:34" x14ac:dyDescent="0.25">
      <c r="A107" t="s">
        <v>940</v>
      </c>
      <c r="B107" t="s">
        <v>457</v>
      </c>
      <c r="C107" t="s">
        <v>743</v>
      </c>
      <c r="D107" t="s">
        <v>850</v>
      </c>
      <c r="E107" s="31">
        <v>57.510869565217391</v>
      </c>
      <c r="F107" s="31">
        <v>3.5781799281799289</v>
      </c>
      <c r="G107" s="31">
        <v>3.2693044793044796</v>
      </c>
      <c r="H107" s="31">
        <v>0.49987714987714982</v>
      </c>
      <c r="I107" s="31">
        <v>0.19100170100170097</v>
      </c>
      <c r="J107" s="31">
        <v>205.78423913043483</v>
      </c>
      <c r="K107" s="31">
        <v>188.02054347826089</v>
      </c>
      <c r="L107" s="31">
        <v>28.748369565217388</v>
      </c>
      <c r="M107" s="31">
        <v>10.984673913043476</v>
      </c>
      <c r="N107" s="31">
        <v>13.28</v>
      </c>
      <c r="O107" s="31">
        <v>4.4836956521739131</v>
      </c>
      <c r="P107" s="31">
        <v>33.693369565217388</v>
      </c>
      <c r="Q107" s="31">
        <v>33.693369565217388</v>
      </c>
      <c r="R107" s="31">
        <v>0</v>
      </c>
      <c r="S107" s="31">
        <v>143.34250000000003</v>
      </c>
      <c r="T107" s="31">
        <v>100.2931521739131</v>
      </c>
      <c r="U107" s="31">
        <v>8.1521739130434784E-2</v>
      </c>
      <c r="V107" s="31">
        <v>42.967826086956507</v>
      </c>
      <c r="W107" s="31">
        <v>14.033695652173913</v>
      </c>
      <c r="X107" s="31">
        <v>2.3983695652173909</v>
      </c>
      <c r="Y107" s="31">
        <v>0</v>
      </c>
      <c r="Z107" s="31">
        <v>0</v>
      </c>
      <c r="AA107" s="31">
        <v>5.5915217391304353</v>
      </c>
      <c r="AB107" s="31">
        <v>0</v>
      </c>
      <c r="AC107" s="31">
        <v>5.0872826086956522</v>
      </c>
      <c r="AD107" s="31">
        <v>8.1521739130434784E-2</v>
      </c>
      <c r="AE107" s="31">
        <v>0.875</v>
      </c>
      <c r="AF107" t="s">
        <v>134</v>
      </c>
      <c r="AG107" s="32">
        <v>7</v>
      </c>
      <c r="AH107"/>
    </row>
    <row r="108" spans="1:34" x14ac:dyDescent="0.25">
      <c r="A108" t="s">
        <v>940</v>
      </c>
      <c r="B108" t="s">
        <v>580</v>
      </c>
      <c r="C108" t="s">
        <v>798</v>
      </c>
      <c r="D108" t="s">
        <v>904</v>
      </c>
      <c r="E108" s="31">
        <v>45.478260869565219</v>
      </c>
      <c r="F108" s="31">
        <v>3.1705305927342256</v>
      </c>
      <c r="G108" s="31">
        <v>3.059631931166348</v>
      </c>
      <c r="H108" s="31">
        <v>0.56142447418738051</v>
      </c>
      <c r="I108" s="31">
        <v>0.45052581261950286</v>
      </c>
      <c r="J108" s="31">
        <v>144.19021739130434</v>
      </c>
      <c r="K108" s="31">
        <v>139.14673913043478</v>
      </c>
      <c r="L108" s="31">
        <v>25.532608695652176</v>
      </c>
      <c r="M108" s="31">
        <v>20.489130434782609</v>
      </c>
      <c r="N108" s="31">
        <v>0</v>
      </c>
      <c r="O108" s="31">
        <v>5.0434782608695654</v>
      </c>
      <c r="P108" s="31">
        <v>29.342391304347824</v>
      </c>
      <c r="Q108" s="31">
        <v>29.342391304347824</v>
      </c>
      <c r="R108" s="31">
        <v>0</v>
      </c>
      <c r="S108" s="31">
        <v>89.315217391304344</v>
      </c>
      <c r="T108" s="31">
        <v>89.315217391304344</v>
      </c>
      <c r="U108" s="31">
        <v>0</v>
      </c>
      <c r="V108" s="31">
        <v>0</v>
      </c>
      <c r="W108" s="31">
        <v>0</v>
      </c>
      <c r="X108" s="31">
        <v>0</v>
      </c>
      <c r="Y108" s="31">
        <v>0</v>
      </c>
      <c r="Z108" s="31">
        <v>0</v>
      </c>
      <c r="AA108" s="31">
        <v>0</v>
      </c>
      <c r="AB108" s="31">
        <v>0</v>
      </c>
      <c r="AC108" s="31">
        <v>0</v>
      </c>
      <c r="AD108" s="31">
        <v>0</v>
      </c>
      <c r="AE108" s="31">
        <v>0</v>
      </c>
      <c r="AF108" t="s">
        <v>262</v>
      </c>
      <c r="AG108" s="32">
        <v>7</v>
      </c>
      <c r="AH108"/>
    </row>
    <row r="109" spans="1:34" x14ac:dyDescent="0.25">
      <c r="A109" t="s">
        <v>940</v>
      </c>
      <c r="B109" t="s">
        <v>540</v>
      </c>
      <c r="C109" t="s">
        <v>648</v>
      </c>
      <c r="D109" t="s">
        <v>839</v>
      </c>
      <c r="E109" s="31">
        <v>27.771739130434781</v>
      </c>
      <c r="F109" s="31">
        <v>4.3969158512720155</v>
      </c>
      <c r="G109" s="31">
        <v>4.0102348336594904</v>
      </c>
      <c r="H109" s="31">
        <v>1.6011154598825832</v>
      </c>
      <c r="I109" s="31">
        <v>1.2144344422700586</v>
      </c>
      <c r="J109" s="31">
        <v>122.10999999999999</v>
      </c>
      <c r="K109" s="31">
        <v>111.3711956521739</v>
      </c>
      <c r="L109" s="31">
        <v>44.465760869565216</v>
      </c>
      <c r="M109" s="31">
        <v>33.726956521739126</v>
      </c>
      <c r="N109" s="31">
        <v>8.1301086956521758</v>
      </c>
      <c r="O109" s="31">
        <v>2.6086956521739131</v>
      </c>
      <c r="P109" s="31">
        <v>24.392826086956525</v>
      </c>
      <c r="Q109" s="31">
        <v>24.392826086956525</v>
      </c>
      <c r="R109" s="31">
        <v>0</v>
      </c>
      <c r="S109" s="31">
        <v>53.251413043478237</v>
      </c>
      <c r="T109" s="31">
        <v>11.66804347826087</v>
      </c>
      <c r="U109" s="31">
        <v>0</v>
      </c>
      <c r="V109" s="31">
        <v>41.583369565217367</v>
      </c>
      <c r="W109" s="31">
        <v>6.7717391304347831</v>
      </c>
      <c r="X109" s="31">
        <v>1.7065217391304348</v>
      </c>
      <c r="Y109" s="31">
        <v>0</v>
      </c>
      <c r="Z109" s="31">
        <v>0</v>
      </c>
      <c r="AA109" s="31">
        <v>1.9565217391304348</v>
      </c>
      <c r="AB109" s="31">
        <v>0</v>
      </c>
      <c r="AC109" s="31">
        <v>0.39130434782608697</v>
      </c>
      <c r="AD109" s="31">
        <v>0</v>
      </c>
      <c r="AE109" s="31">
        <v>2.7173913043478262</v>
      </c>
      <c r="AF109" t="s">
        <v>222</v>
      </c>
      <c r="AG109" s="32">
        <v>7</v>
      </c>
      <c r="AH109"/>
    </row>
    <row r="110" spans="1:34" x14ac:dyDescent="0.25">
      <c r="A110" t="s">
        <v>940</v>
      </c>
      <c r="B110" t="s">
        <v>354</v>
      </c>
      <c r="C110" t="s">
        <v>694</v>
      </c>
      <c r="D110" t="s">
        <v>858</v>
      </c>
      <c r="E110" s="31">
        <v>82.076086956521735</v>
      </c>
      <c r="F110" s="31">
        <v>3.6373566415044372</v>
      </c>
      <c r="G110" s="31">
        <v>3.5136379287511592</v>
      </c>
      <c r="H110" s="31">
        <v>0.45000662163951793</v>
      </c>
      <c r="I110" s="31">
        <v>0.40550920407892993</v>
      </c>
      <c r="J110" s="31">
        <v>298.54000000000002</v>
      </c>
      <c r="K110" s="31">
        <v>288.38565217391306</v>
      </c>
      <c r="L110" s="31">
        <v>36.934782608695649</v>
      </c>
      <c r="M110" s="31">
        <v>33.282608695652172</v>
      </c>
      <c r="N110" s="31">
        <v>0</v>
      </c>
      <c r="O110" s="31">
        <v>3.652173913043478</v>
      </c>
      <c r="P110" s="31">
        <v>85.561956521739106</v>
      </c>
      <c r="Q110" s="31">
        <v>79.059782608695627</v>
      </c>
      <c r="R110" s="31">
        <v>6.5021739130434808</v>
      </c>
      <c r="S110" s="31">
        <v>176.04326086956524</v>
      </c>
      <c r="T110" s="31">
        <v>137.07695652173916</v>
      </c>
      <c r="U110" s="31">
        <v>0</v>
      </c>
      <c r="V110" s="31">
        <v>38.966304347826089</v>
      </c>
      <c r="W110" s="31">
        <v>0</v>
      </c>
      <c r="X110" s="31">
        <v>0</v>
      </c>
      <c r="Y110" s="31">
        <v>0</v>
      </c>
      <c r="Z110" s="31">
        <v>0</v>
      </c>
      <c r="AA110" s="31">
        <v>0</v>
      </c>
      <c r="AB110" s="31">
        <v>0</v>
      </c>
      <c r="AC110" s="31">
        <v>0</v>
      </c>
      <c r="AD110" s="31">
        <v>0</v>
      </c>
      <c r="AE110" s="31">
        <v>0</v>
      </c>
      <c r="AF110" t="s">
        <v>30</v>
      </c>
      <c r="AG110" s="32">
        <v>7</v>
      </c>
      <c r="AH110"/>
    </row>
    <row r="111" spans="1:34" x14ac:dyDescent="0.25">
      <c r="A111" t="s">
        <v>940</v>
      </c>
      <c r="B111" t="s">
        <v>496</v>
      </c>
      <c r="C111" t="s">
        <v>685</v>
      </c>
      <c r="D111" t="s">
        <v>840</v>
      </c>
      <c r="E111" s="31">
        <v>37.771739130434781</v>
      </c>
      <c r="F111" s="31">
        <v>4.6708863309352511</v>
      </c>
      <c r="G111" s="31">
        <v>4.1691568345323731</v>
      </c>
      <c r="H111" s="31">
        <v>1.1157496402877696</v>
      </c>
      <c r="I111" s="31">
        <v>0.61402014388489179</v>
      </c>
      <c r="J111" s="31">
        <v>176.42749999999995</v>
      </c>
      <c r="K111" s="31">
        <v>157.47630434782604</v>
      </c>
      <c r="L111" s="31">
        <v>42.143804347826077</v>
      </c>
      <c r="M111" s="31">
        <v>23.192608695652162</v>
      </c>
      <c r="N111" s="31">
        <v>14.168586956521739</v>
      </c>
      <c r="O111" s="31">
        <v>4.7826086956521738</v>
      </c>
      <c r="P111" s="31">
        <v>41.071739130434764</v>
      </c>
      <c r="Q111" s="31">
        <v>41.071739130434764</v>
      </c>
      <c r="R111" s="31">
        <v>0</v>
      </c>
      <c r="S111" s="31">
        <v>93.211956521739125</v>
      </c>
      <c r="T111" s="31">
        <v>66.110869565217385</v>
      </c>
      <c r="U111" s="31">
        <v>0</v>
      </c>
      <c r="V111" s="31">
        <v>27.101086956521737</v>
      </c>
      <c r="W111" s="31">
        <v>0</v>
      </c>
      <c r="X111" s="31">
        <v>0</v>
      </c>
      <c r="Y111" s="31">
        <v>0</v>
      </c>
      <c r="Z111" s="31">
        <v>0</v>
      </c>
      <c r="AA111" s="31">
        <v>0</v>
      </c>
      <c r="AB111" s="31">
        <v>0</v>
      </c>
      <c r="AC111" s="31">
        <v>0</v>
      </c>
      <c r="AD111" s="31">
        <v>0</v>
      </c>
      <c r="AE111" s="31">
        <v>0</v>
      </c>
      <c r="AF111" t="s">
        <v>178</v>
      </c>
      <c r="AG111" s="32">
        <v>7</v>
      </c>
      <c r="AH111"/>
    </row>
    <row r="112" spans="1:34" x14ac:dyDescent="0.25">
      <c r="A112" t="s">
        <v>940</v>
      </c>
      <c r="B112" t="s">
        <v>536</v>
      </c>
      <c r="C112" t="s">
        <v>677</v>
      </c>
      <c r="D112" t="s">
        <v>848</v>
      </c>
      <c r="E112" s="31">
        <v>44.336956521739133</v>
      </c>
      <c r="F112" s="31">
        <v>0.37897278744790386</v>
      </c>
      <c r="G112" s="31">
        <v>0.37684726648688399</v>
      </c>
      <c r="H112" s="31">
        <v>0.20459426329982838</v>
      </c>
      <c r="I112" s="31">
        <v>0.20459426329982838</v>
      </c>
      <c r="J112" s="31">
        <v>16.802499999999998</v>
      </c>
      <c r="K112" s="31">
        <v>16.708260869565216</v>
      </c>
      <c r="L112" s="31">
        <v>9.0710869565217394</v>
      </c>
      <c r="M112" s="31">
        <v>9.0710869565217394</v>
      </c>
      <c r="N112" s="31">
        <v>0</v>
      </c>
      <c r="O112" s="31">
        <v>0</v>
      </c>
      <c r="P112" s="31">
        <v>7.7314130434782609</v>
      </c>
      <c r="Q112" s="31">
        <v>7.6371739130434779</v>
      </c>
      <c r="R112" s="31">
        <v>9.4239130434782603E-2</v>
      </c>
      <c r="S112" s="31">
        <v>0</v>
      </c>
      <c r="T112" s="31">
        <v>0</v>
      </c>
      <c r="U112" s="31">
        <v>0</v>
      </c>
      <c r="V112" s="31">
        <v>0</v>
      </c>
      <c r="W112" s="31">
        <v>0</v>
      </c>
      <c r="X112" s="31">
        <v>0</v>
      </c>
      <c r="Y112" s="31">
        <v>0</v>
      </c>
      <c r="Z112" s="31">
        <v>0</v>
      </c>
      <c r="AA112" s="31">
        <v>0</v>
      </c>
      <c r="AB112" s="31">
        <v>0</v>
      </c>
      <c r="AC112" s="31">
        <v>0</v>
      </c>
      <c r="AD112" s="31">
        <v>0</v>
      </c>
      <c r="AE112" s="31">
        <v>0</v>
      </c>
      <c r="AF112" t="s">
        <v>218</v>
      </c>
      <c r="AG112" s="32">
        <v>7</v>
      </c>
      <c r="AH112"/>
    </row>
    <row r="113" spans="1:34" x14ac:dyDescent="0.25">
      <c r="A113" t="s">
        <v>940</v>
      </c>
      <c r="B113" t="s">
        <v>389</v>
      </c>
      <c r="C113" t="s">
        <v>681</v>
      </c>
      <c r="D113" t="s">
        <v>862</v>
      </c>
      <c r="E113" s="31">
        <v>42.978260869565219</v>
      </c>
      <c r="F113" s="31">
        <v>3.2722205361659085</v>
      </c>
      <c r="G113" s="31">
        <v>3.0132422862923622</v>
      </c>
      <c r="H113" s="31">
        <v>0.41959787556904399</v>
      </c>
      <c r="I113" s="31">
        <v>0.28606221547799693</v>
      </c>
      <c r="J113" s="31">
        <v>140.63434782608698</v>
      </c>
      <c r="K113" s="31">
        <v>129.50391304347826</v>
      </c>
      <c r="L113" s="31">
        <v>18.033586956521738</v>
      </c>
      <c r="M113" s="31">
        <v>12.29445652173913</v>
      </c>
      <c r="N113" s="31">
        <v>0</v>
      </c>
      <c r="O113" s="31">
        <v>5.7391304347826084</v>
      </c>
      <c r="P113" s="31">
        <v>37.608695652173921</v>
      </c>
      <c r="Q113" s="31">
        <v>32.217391304347835</v>
      </c>
      <c r="R113" s="31">
        <v>5.3913043478260869</v>
      </c>
      <c r="S113" s="31">
        <v>84.9920652173913</v>
      </c>
      <c r="T113" s="31">
        <v>64.246739130434776</v>
      </c>
      <c r="U113" s="31">
        <v>1.6199999999999999</v>
      </c>
      <c r="V113" s="31">
        <v>19.125326086956523</v>
      </c>
      <c r="W113" s="31">
        <v>0</v>
      </c>
      <c r="X113" s="31">
        <v>0</v>
      </c>
      <c r="Y113" s="31">
        <v>0</v>
      </c>
      <c r="Z113" s="31">
        <v>0</v>
      </c>
      <c r="AA113" s="31">
        <v>0</v>
      </c>
      <c r="AB113" s="31">
        <v>0</v>
      </c>
      <c r="AC113" s="31">
        <v>0</v>
      </c>
      <c r="AD113" s="31">
        <v>0</v>
      </c>
      <c r="AE113" s="31">
        <v>0</v>
      </c>
      <c r="AF113" t="s">
        <v>65</v>
      </c>
      <c r="AG113" s="32">
        <v>7</v>
      </c>
      <c r="AH113"/>
    </row>
    <row r="114" spans="1:34" x14ac:dyDescent="0.25">
      <c r="A114" t="s">
        <v>940</v>
      </c>
      <c r="B114" t="s">
        <v>579</v>
      </c>
      <c r="C114" t="s">
        <v>688</v>
      </c>
      <c r="D114" t="s">
        <v>864</v>
      </c>
      <c r="E114" s="31">
        <v>85.5</v>
      </c>
      <c r="F114" s="31">
        <v>4.3553928299008389</v>
      </c>
      <c r="G114" s="31">
        <v>4.287251461988304</v>
      </c>
      <c r="H114" s="31">
        <v>0.81916094584286803</v>
      </c>
      <c r="I114" s="31">
        <v>0.75101957793033314</v>
      </c>
      <c r="J114" s="31">
        <v>372.38608695652175</v>
      </c>
      <c r="K114" s="31">
        <v>366.56</v>
      </c>
      <c r="L114" s="31">
        <v>70.038260869565221</v>
      </c>
      <c r="M114" s="31">
        <v>64.212173913043486</v>
      </c>
      <c r="N114" s="31">
        <v>4.2608695652173916</v>
      </c>
      <c r="O114" s="31">
        <v>1.5652173913043479</v>
      </c>
      <c r="P114" s="31">
        <v>121.19717391304349</v>
      </c>
      <c r="Q114" s="31">
        <v>121.19717391304349</v>
      </c>
      <c r="R114" s="31">
        <v>0</v>
      </c>
      <c r="S114" s="31">
        <v>181.15065217391307</v>
      </c>
      <c r="T114" s="31">
        <v>151.60750000000004</v>
      </c>
      <c r="U114" s="31">
        <v>0</v>
      </c>
      <c r="V114" s="31">
        <v>29.54315217391304</v>
      </c>
      <c r="W114" s="31">
        <v>47.232608695652175</v>
      </c>
      <c r="X114" s="31">
        <v>9.0206521739130441</v>
      </c>
      <c r="Y114" s="31">
        <v>4.2608695652173916</v>
      </c>
      <c r="Z114" s="31">
        <v>0</v>
      </c>
      <c r="AA114" s="31">
        <v>21.274456521739129</v>
      </c>
      <c r="AB114" s="31">
        <v>0</v>
      </c>
      <c r="AC114" s="31">
        <v>12.214673913043478</v>
      </c>
      <c r="AD114" s="31">
        <v>0</v>
      </c>
      <c r="AE114" s="31">
        <v>0.46195652173913043</v>
      </c>
      <c r="AF114" t="s">
        <v>261</v>
      </c>
      <c r="AG114" s="32">
        <v>7</v>
      </c>
      <c r="AH114"/>
    </row>
    <row r="115" spans="1:34" x14ac:dyDescent="0.25">
      <c r="A115" t="s">
        <v>940</v>
      </c>
      <c r="B115" t="s">
        <v>357</v>
      </c>
      <c r="C115" t="s">
        <v>693</v>
      </c>
      <c r="D115" t="s">
        <v>839</v>
      </c>
      <c r="E115" s="31">
        <v>58.891304347826086</v>
      </c>
      <c r="F115" s="31">
        <v>3.1680343300110736</v>
      </c>
      <c r="G115" s="31">
        <v>2.875675526024362</v>
      </c>
      <c r="H115" s="31">
        <v>0.59339608711701741</v>
      </c>
      <c r="I115" s="31">
        <v>0.30103728313030637</v>
      </c>
      <c r="J115" s="31">
        <v>186.56967391304343</v>
      </c>
      <c r="K115" s="31">
        <v>169.35228260869559</v>
      </c>
      <c r="L115" s="31">
        <v>34.945869565217393</v>
      </c>
      <c r="M115" s="31">
        <v>17.728478260869565</v>
      </c>
      <c r="N115" s="31">
        <v>11.478260869565217</v>
      </c>
      <c r="O115" s="31">
        <v>5.7391304347826084</v>
      </c>
      <c r="P115" s="31">
        <v>38.922499999999999</v>
      </c>
      <c r="Q115" s="31">
        <v>38.922499999999999</v>
      </c>
      <c r="R115" s="31">
        <v>0</v>
      </c>
      <c r="S115" s="31">
        <v>112.70130434782605</v>
      </c>
      <c r="T115" s="31">
        <v>109.44130434782605</v>
      </c>
      <c r="U115" s="31">
        <v>0</v>
      </c>
      <c r="V115" s="31">
        <v>3.2600000000000002</v>
      </c>
      <c r="W115" s="31">
        <v>8.6956521739130432E-2</v>
      </c>
      <c r="X115" s="31">
        <v>0</v>
      </c>
      <c r="Y115" s="31">
        <v>0</v>
      </c>
      <c r="Z115" s="31">
        <v>0</v>
      </c>
      <c r="AA115" s="31">
        <v>0</v>
      </c>
      <c r="AB115" s="31">
        <v>0</v>
      </c>
      <c r="AC115" s="31">
        <v>8.6956521739130432E-2</v>
      </c>
      <c r="AD115" s="31">
        <v>0</v>
      </c>
      <c r="AE115" s="31">
        <v>0</v>
      </c>
      <c r="AF115" t="s">
        <v>33</v>
      </c>
      <c r="AG115" s="32">
        <v>7</v>
      </c>
      <c r="AH115"/>
    </row>
    <row r="116" spans="1:34" x14ac:dyDescent="0.25">
      <c r="A116" t="s">
        <v>940</v>
      </c>
      <c r="B116" t="s">
        <v>523</v>
      </c>
      <c r="C116" t="s">
        <v>664</v>
      </c>
      <c r="D116" t="s">
        <v>881</v>
      </c>
      <c r="E116" s="31">
        <v>52.086956521739133</v>
      </c>
      <c r="F116" s="31">
        <v>3.4067508347245399</v>
      </c>
      <c r="G116" s="31">
        <v>3.069388564273789</v>
      </c>
      <c r="H116" s="31">
        <v>0.63553005008347241</v>
      </c>
      <c r="I116" s="31">
        <v>0.49286519198664425</v>
      </c>
      <c r="J116" s="31">
        <v>177.44728260869562</v>
      </c>
      <c r="K116" s="31">
        <v>159.87510869565216</v>
      </c>
      <c r="L116" s="31">
        <v>33.102826086956519</v>
      </c>
      <c r="M116" s="31">
        <v>25.67184782608695</v>
      </c>
      <c r="N116" s="31">
        <v>3.2353260869565217</v>
      </c>
      <c r="O116" s="31">
        <v>4.1956521739130439</v>
      </c>
      <c r="P116" s="31">
        <v>36.503695652173917</v>
      </c>
      <c r="Q116" s="31">
        <v>26.362500000000004</v>
      </c>
      <c r="R116" s="31">
        <v>10.141195652173913</v>
      </c>
      <c r="S116" s="31">
        <v>107.8407608695652</v>
      </c>
      <c r="T116" s="31">
        <v>47.521521739130442</v>
      </c>
      <c r="U116" s="31">
        <v>0</v>
      </c>
      <c r="V116" s="31">
        <v>60.319239130434752</v>
      </c>
      <c r="W116" s="31">
        <v>0</v>
      </c>
      <c r="X116" s="31">
        <v>0</v>
      </c>
      <c r="Y116" s="31">
        <v>0</v>
      </c>
      <c r="Z116" s="31">
        <v>0</v>
      </c>
      <c r="AA116" s="31">
        <v>0</v>
      </c>
      <c r="AB116" s="31">
        <v>0</v>
      </c>
      <c r="AC116" s="31">
        <v>0</v>
      </c>
      <c r="AD116" s="31">
        <v>0</v>
      </c>
      <c r="AE116" s="31">
        <v>0</v>
      </c>
      <c r="AF116" t="s">
        <v>205</v>
      </c>
      <c r="AG116" s="32">
        <v>7</v>
      </c>
      <c r="AH116"/>
    </row>
    <row r="117" spans="1:34" x14ac:dyDescent="0.25">
      <c r="A117" t="s">
        <v>940</v>
      </c>
      <c r="B117" t="s">
        <v>333</v>
      </c>
      <c r="C117" t="s">
        <v>677</v>
      </c>
      <c r="D117" t="s">
        <v>848</v>
      </c>
      <c r="E117" s="31">
        <v>15.826086956521738</v>
      </c>
      <c r="F117" s="31">
        <v>5.4982760989010995</v>
      </c>
      <c r="G117" s="31">
        <v>5.3333516483516492</v>
      </c>
      <c r="H117" s="31">
        <v>9.3406593406593408E-2</v>
      </c>
      <c r="I117" s="31">
        <v>0</v>
      </c>
      <c r="J117" s="31">
        <v>87.01619565217392</v>
      </c>
      <c r="K117" s="31">
        <v>84.406086956521747</v>
      </c>
      <c r="L117" s="31">
        <v>1.4782608695652173</v>
      </c>
      <c r="M117" s="31">
        <v>0</v>
      </c>
      <c r="N117" s="31">
        <v>1.4782608695652173</v>
      </c>
      <c r="O117" s="31">
        <v>0</v>
      </c>
      <c r="P117" s="31">
        <v>17.901847826086957</v>
      </c>
      <c r="Q117" s="31">
        <v>16.77</v>
      </c>
      <c r="R117" s="31">
        <v>1.1318478260869567</v>
      </c>
      <c r="S117" s="31">
        <v>67.636086956521737</v>
      </c>
      <c r="T117" s="31">
        <v>42.780326086956528</v>
      </c>
      <c r="U117" s="31">
        <v>0</v>
      </c>
      <c r="V117" s="31">
        <v>24.855760869565213</v>
      </c>
      <c r="W117" s="31">
        <v>0</v>
      </c>
      <c r="X117" s="31">
        <v>0</v>
      </c>
      <c r="Y117" s="31">
        <v>0</v>
      </c>
      <c r="Z117" s="31">
        <v>0</v>
      </c>
      <c r="AA117" s="31">
        <v>0</v>
      </c>
      <c r="AB117" s="31">
        <v>0</v>
      </c>
      <c r="AC117" s="31">
        <v>0</v>
      </c>
      <c r="AD117" s="31">
        <v>0</v>
      </c>
      <c r="AE117" s="31">
        <v>0</v>
      </c>
      <c r="AF117" t="s">
        <v>9</v>
      </c>
      <c r="AG117" s="32">
        <v>7</v>
      </c>
      <c r="AH117"/>
    </row>
    <row r="118" spans="1:34" x14ac:dyDescent="0.25">
      <c r="A118" t="s">
        <v>940</v>
      </c>
      <c r="B118" t="s">
        <v>557</v>
      </c>
      <c r="C118" t="s">
        <v>671</v>
      </c>
      <c r="D118" t="s">
        <v>853</v>
      </c>
      <c r="E118" s="31">
        <v>31.663043478260871</v>
      </c>
      <c r="F118" s="31">
        <v>6.3102471678681775</v>
      </c>
      <c r="G118" s="31">
        <v>6.0615345005149335</v>
      </c>
      <c r="H118" s="31">
        <v>1.888259526261586</v>
      </c>
      <c r="I118" s="31">
        <v>1.7307758324751115</v>
      </c>
      <c r="J118" s="31">
        <v>199.80163043478262</v>
      </c>
      <c r="K118" s="31">
        <v>191.92663043478262</v>
      </c>
      <c r="L118" s="31">
        <v>59.788043478260875</v>
      </c>
      <c r="M118" s="31">
        <v>54.801630434782609</v>
      </c>
      <c r="N118" s="31">
        <v>0.22826086956521738</v>
      </c>
      <c r="O118" s="31">
        <v>4.7581521739130439</v>
      </c>
      <c r="P118" s="31">
        <v>4.0597826086956523</v>
      </c>
      <c r="Q118" s="31">
        <v>1.1711956521739131</v>
      </c>
      <c r="R118" s="31">
        <v>2.8885869565217392</v>
      </c>
      <c r="S118" s="31">
        <v>135.95380434782609</v>
      </c>
      <c r="T118" s="31">
        <v>78.875</v>
      </c>
      <c r="U118" s="31">
        <v>0</v>
      </c>
      <c r="V118" s="31">
        <v>57.078804347826086</v>
      </c>
      <c r="W118" s="31">
        <v>63.440217391304344</v>
      </c>
      <c r="X118" s="31">
        <v>11.589673913043478</v>
      </c>
      <c r="Y118" s="31">
        <v>0</v>
      </c>
      <c r="Z118" s="31">
        <v>0</v>
      </c>
      <c r="AA118" s="31">
        <v>1.1711956521739131</v>
      </c>
      <c r="AB118" s="31">
        <v>0</v>
      </c>
      <c r="AC118" s="31">
        <v>47.089673913043477</v>
      </c>
      <c r="AD118" s="31">
        <v>0</v>
      </c>
      <c r="AE118" s="31">
        <v>3.589673913043478</v>
      </c>
      <c r="AF118" t="s">
        <v>239</v>
      </c>
      <c r="AG118" s="32">
        <v>7</v>
      </c>
      <c r="AH118"/>
    </row>
    <row r="119" spans="1:34" x14ac:dyDescent="0.25">
      <c r="A119" t="s">
        <v>940</v>
      </c>
      <c r="B119" t="s">
        <v>559</v>
      </c>
      <c r="C119" t="s">
        <v>636</v>
      </c>
      <c r="D119" t="s">
        <v>889</v>
      </c>
      <c r="E119" s="31">
        <v>70.5</v>
      </c>
      <c r="F119" s="31">
        <v>5.352701202590195</v>
      </c>
      <c r="G119" s="31">
        <v>5.1799830403946974</v>
      </c>
      <c r="H119" s="31">
        <v>0.99105766265803275</v>
      </c>
      <c r="I119" s="31">
        <v>0.83984736355226641</v>
      </c>
      <c r="J119" s="31">
        <v>377.36543478260876</v>
      </c>
      <c r="K119" s="31">
        <v>365.18880434782614</v>
      </c>
      <c r="L119" s="31">
        <v>69.869565217391312</v>
      </c>
      <c r="M119" s="31">
        <v>59.209239130434781</v>
      </c>
      <c r="N119" s="31">
        <v>5.2364130434782608</v>
      </c>
      <c r="O119" s="31">
        <v>5.4239130434782608</v>
      </c>
      <c r="P119" s="31">
        <v>80.09782608695653</v>
      </c>
      <c r="Q119" s="31">
        <v>78.581521739130437</v>
      </c>
      <c r="R119" s="31">
        <v>1.5163043478260869</v>
      </c>
      <c r="S119" s="31">
        <v>227.39804347826089</v>
      </c>
      <c r="T119" s="31">
        <v>200.43880434782611</v>
      </c>
      <c r="U119" s="31">
        <v>0</v>
      </c>
      <c r="V119" s="31">
        <v>26.959239130434781</v>
      </c>
      <c r="W119" s="31">
        <v>106.9225</v>
      </c>
      <c r="X119" s="31">
        <v>18.260869565217391</v>
      </c>
      <c r="Y119" s="31">
        <v>0</v>
      </c>
      <c r="Z119" s="31">
        <v>0</v>
      </c>
      <c r="AA119" s="31">
        <v>11.144021739130435</v>
      </c>
      <c r="AB119" s="31">
        <v>0</v>
      </c>
      <c r="AC119" s="31">
        <v>73.819239130434781</v>
      </c>
      <c r="AD119" s="31">
        <v>0</v>
      </c>
      <c r="AE119" s="31">
        <v>3.6983695652173911</v>
      </c>
      <c r="AF119" t="s">
        <v>241</v>
      </c>
      <c r="AG119" s="32">
        <v>7</v>
      </c>
      <c r="AH119"/>
    </row>
    <row r="120" spans="1:34" x14ac:dyDescent="0.25">
      <c r="A120" t="s">
        <v>940</v>
      </c>
      <c r="B120" t="s">
        <v>377</v>
      </c>
      <c r="C120" t="s">
        <v>662</v>
      </c>
      <c r="D120" t="s">
        <v>864</v>
      </c>
      <c r="E120" s="31">
        <v>32.771739130434781</v>
      </c>
      <c r="F120" s="31">
        <v>3.7316517412935331</v>
      </c>
      <c r="G120" s="31">
        <v>3.4605140961857384</v>
      </c>
      <c r="H120" s="31">
        <v>0.49685903814262022</v>
      </c>
      <c r="I120" s="31">
        <v>0.22572139303482586</v>
      </c>
      <c r="J120" s="31">
        <v>122.29271739130436</v>
      </c>
      <c r="K120" s="31">
        <v>113.40706521739131</v>
      </c>
      <c r="L120" s="31">
        <v>16.282934782608695</v>
      </c>
      <c r="M120" s="31">
        <v>7.3972826086956518</v>
      </c>
      <c r="N120" s="31">
        <v>4.7986956521739126</v>
      </c>
      <c r="O120" s="31">
        <v>4.0869565217391308</v>
      </c>
      <c r="P120" s="31">
        <v>27.63326086956522</v>
      </c>
      <c r="Q120" s="31">
        <v>27.63326086956522</v>
      </c>
      <c r="R120" s="31">
        <v>0</v>
      </c>
      <c r="S120" s="31">
        <v>78.376521739130425</v>
      </c>
      <c r="T120" s="31">
        <v>60.909673913043484</v>
      </c>
      <c r="U120" s="31">
        <v>3.6530434782608694</v>
      </c>
      <c r="V120" s="31">
        <v>13.813804347826085</v>
      </c>
      <c r="W120" s="31">
        <v>0.43478260869565216</v>
      </c>
      <c r="X120" s="31">
        <v>0.43478260869565216</v>
      </c>
      <c r="Y120" s="31">
        <v>0</v>
      </c>
      <c r="Z120" s="31">
        <v>0</v>
      </c>
      <c r="AA120" s="31">
        <v>0</v>
      </c>
      <c r="AB120" s="31">
        <v>0</v>
      </c>
      <c r="AC120" s="31">
        <v>0</v>
      </c>
      <c r="AD120" s="31">
        <v>0</v>
      </c>
      <c r="AE120" s="31">
        <v>0</v>
      </c>
      <c r="AF120" t="s">
        <v>53</v>
      </c>
      <c r="AG120" s="32">
        <v>7</v>
      </c>
      <c r="AH120"/>
    </row>
    <row r="121" spans="1:34" x14ac:dyDescent="0.25">
      <c r="A121" t="s">
        <v>940</v>
      </c>
      <c r="B121" t="s">
        <v>620</v>
      </c>
      <c r="C121" t="s">
        <v>817</v>
      </c>
      <c r="D121" t="s">
        <v>919</v>
      </c>
      <c r="E121" s="31">
        <v>30.086956521739129</v>
      </c>
      <c r="F121" s="31">
        <v>5.1805708092485538</v>
      </c>
      <c r="G121" s="31">
        <v>4.8280671965317916</v>
      </c>
      <c r="H121" s="31">
        <v>0.67950144508670507</v>
      </c>
      <c r="I121" s="31">
        <v>0.49742052023121369</v>
      </c>
      <c r="J121" s="31">
        <v>155.86760869565214</v>
      </c>
      <c r="K121" s="31">
        <v>145.26184782608695</v>
      </c>
      <c r="L121" s="31">
        <v>20.444130434782604</v>
      </c>
      <c r="M121" s="31">
        <v>14.965869565217385</v>
      </c>
      <c r="N121" s="31">
        <v>0</v>
      </c>
      <c r="O121" s="31">
        <v>5.4782608695652177</v>
      </c>
      <c r="P121" s="31">
        <v>14.147065217391306</v>
      </c>
      <c r="Q121" s="31">
        <v>9.0195652173913068</v>
      </c>
      <c r="R121" s="31">
        <v>5.1274999999999995</v>
      </c>
      <c r="S121" s="31">
        <v>121.27641304347824</v>
      </c>
      <c r="T121" s="31">
        <v>106.00467391304346</v>
      </c>
      <c r="U121" s="31">
        <v>0</v>
      </c>
      <c r="V121" s="31">
        <v>15.27173913043478</v>
      </c>
      <c r="W121" s="31">
        <v>12.141304347826086</v>
      </c>
      <c r="X121" s="31">
        <v>4.5543478260869561</v>
      </c>
      <c r="Y121" s="31">
        <v>0</v>
      </c>
      <c r="Z121" s="31">
        <v>0</v>
      </c>
      <c r="AA121" s="31">
        <v>0</v>
      </c>
      <c r="AB121" s="31">
        <v>0</v>
      </c>
      <c r="AC121" s="31">
        <v>7.3315217391304346</v>
      </c>
      <c r="AD121" s="31">
        <v>0</v>
      </c>
      <c r="AE121" s="31">
        <v>0.25543478260869568</v>
      </c>
      <c r="AF121" t="s">
        <v>303</v>
      </c>
      <c r="AG121" s="32">
        <v>7</v>
      </c>
      <c r="AH121"/>
    </row>
    <row r="122" spans="1:34" x14ac:dyDescent="0.25">
      <c r="A122" t="s">
        <v>940</v>
      </c>
      <c r="B122" t="s">
        <v>366</v>
      </c>
      <c r="C122" t="s">
        <v>685</v>
      </c>
      <c r="D122" t="s">
        <v>840</v>
      </c>
      <c r="E122" s="31">
        <v>56.510869565217391</v>
      </c>
      <c r="F122" s="31">
        <v>3.8228928640123105</v>
      </c>
      <c r="G122" s="31">
        <v>3.2738545874206588</v>
      </c>
      <c r="H122" s="31">
        <v>0.96120984804770138</v>
      </c>
      <c r="I122" s="31">
        <v>0.44972687055202931</v>
      </c>
      <c r="J122" s="31">
        <v>216.03500000000003</v>
      </c>
      <c r="K122" s="31">
        <v>185.00836956521744</v>
      </c>
      <c r="L122" s="31">
        <v>54.318804347826081</v>
      </c>
      <c r="M122" s="31">
        <v>25.414456521739133</v>
      </c>
      <c r="N122" s="31">
        <v>23.605434782608693</v>
      </c>
      <c r="O122" s="31">
        <v>5.2989130434782608</v>
      </c>
      <c r="P122" s="31">
        <v>34.303695652173928</v>
      </c>
      <c r="Q122" s="31">
        <v>32.181413043478273</v>
      </c>
      <c r="R122" s="31">
        <v>2.1222826086956523</v>
      </c>
      <c r="S122" s="31">
        <v>127.41250000000004</v>
      </c>
      <c r="T122" s="31">
        <v>106.0080434782609</v>
      </c>
      <c r="U122" s="31">
        <v>4.4940217391304351</v>
      </c>
      <c r="V122" s="31">
        <v>16.910434782608704</v>
      </c>
      <c r="W122" s="31">
        <v>0.38369565217391299</v>
      </c>
      <c r="X122" s="31">
        <v>0</v>
      </c>
      <c r="Y122" s="31">
        <v>0</v>
      </c>
      <c r="Z122" s="31">
        <v>0</v>
      </c>
      <c r="AA122" s="31">
        <v>0</v>
      </c>
      <c r="AB122" s="31">
        <v>0</v>
      </c>
      <c r="AC122" s="31">
        <v>0.38369565217391299</v>
      </c>
      <c r="AD122" s="31">
        <v>0</v>
      </c>
      <c r="AE122" s="31">
        <v>0</v>
      </c>
      <c r="AF122" t="s">
        <v>42</v>
      </c>
      <c r="AG122" s="32">
        <v>7</v>
      </c>
      <c r="AH122"/>
    </row>
    <row r="123" spans="1:34" x14ac:dyDescent="0.25">
      <c r="A123" t="s">
        <v>940</v>
      </c>
      <c r="B123" t="s">
        <v>628</v>
      </c>
      <c r="C123" t="s">
        <v>822</v>
      </c>
      <c r="D123" t="s">
        <v>922</v>
      </c>
      <c r="E123" s="31">
        <v>16.532608695652176</v>
      </c>
      <c r="F123" s="31">
        <v>5.5709927679158424</v>
      </c>
      <c r="G123" s="31">
        <v>5.1006377383300432</v>
      </c>
      <c r="H123" s="31">
        <v>1.1174424720578566</v>
      </c>
      <c r="I123" s="31">
        <v>0.64708744247205774</v>
      </c>
      <c r="J123" s="31">
        <v>92.103043478260844</v>
      </c>
      <c r="K123" s="31">
        <v>84.326847826086919</v>
      </c>
      <c r="L123" s="31">
        <v>18.474239130434782</v>
      </c>
      <c r="M123" s="31">
        <v>10.698043478260869</v>
      </c>
      <c r="N123" s="31">
        <v>7.7761956521739126</v>
      </c>
      <c r="O123" s="31">
        <v>0</v>
      </c>
      <c r="P123" s="31">
        <v>10.615760869565218</v>
      </c>
      <c r="Q123" s="31">
        <v>10.615760869565218</v>
      </c>
      <c r="R123" s="31">
        <v>0</v>
      </c>
      <c r="S123" s="31">
        <v>63.01304347826084</v>
      </c>
      <c r="T123" s="31">
        <v>63.01304347826084</v>
      </c>
      <c r="U123" s="31">
        <v>0</v>
      </c>
      <c r="V123" s="31">
        <v>0</v>
      </c>
      <c r="W123" s="31">
        <v>7.0344565217391306</v>
      </c>
      <c r="X123" s="31">
        <v>0.26413043478260873</v>
      </c>
      <c r="Y123" s="31">
        <v>0</v>
      </c>
      <c r="Z123" s="31">
        <v>0</v>
      </c>
      <c r="AA123" s="31">
        <v>0</v>
      </c>
      <c r="AB123" s="31">
        <v>0</v>
      </c>
      <c r="AC123" s="31">
        <v>6.7703260869565218</v>
      </c>
      <c r="AD123" s="31">
        <v>0</v>
      </c>
      <c r="AE123" s="31">
        <v>0</v>
      </c>
      <c r="AF123" t="s">
        <v>311</v>
      </c>
      <c r="AG123" s="32">
        <v>7</v>
      </c>
      <c r="AH123"/>
    </row>
    <row r="124" spans="1:34" x14ac:dyDescent="0.25">
      <c r="A124" t="s">
        <v>940</v>
      </c>
      <c r="B124" t="s">
        <v>393</v>
      </c>
      <c r="C124" t="s">
        <v>693</v>
      </c>
      <c r="D124" t="s">
        <v>839</v>
      </c>
      <c r="E124" s="31">
        <v>24.543478260869566</v>
      </c>
      <c r="F124" s="31">
        <v>4.1309388839681134</v>
      </c>
      <c r="G124" s="31">
        <v>3.7210761736049598</v>
      </c>
      <c r="H124" s="31">
        <v>1.5734322409211687</v>
      </c>
      <c r="I124" s="31">
        <v>1.1635695305580156</v>
      </c>
      <c r="J124" s="31">
        <v>101.38760869565218</v>
      </c>
      <c r="K124" s="31">
        <v>91.32815217391304</v>
      </c>
      <c r="L124" s="31">
        <v>38.617499999999993</v>
      </c>
      <c r="M124" s="31">
        <v>28.55804347826086</v>
      </c>
      <c r="N124" s="31">
        <v>4.842065217391303</v>
      </c>
      <c r="O124" s="31">
        <v>5.2173913043478262</v>
      </c>
      <c r="P124" s="31">
        <v>23.750978260869566</v>
      </c>
      <c r="Q124" s="31">
        <v>23.750978260869566</v>
      </c>
      <c r="R124" s="31">
        <v>0</v>
      </c>
      <c r="S124" s="31">
        <v>39.01913043478261</v>
      </c>
      <c r="T124" s="31">
        <v>39.01913043478261</v>
      </c>
      <c r="U124" s="31">
        <v>0</v>
      </c>
      <c r="V124" s="31">
        <v>0</v>
      </c>
      <c r="W124" s="31">
        <v>7.9076086956521738</v>
      </c>
      <c r="X124" s="31">
        <v>1.5</v>
      </c>
      <c r="Y124" s="31">
        <v>0</v>
      </c>
      <c r="Z124" s="31">
        <v>0</v>
      </c>
      <c r="AA124" s="31">
        <v>5.2717391304347823</v>
      </c>
      <c r="AB124" s="31">
        <v>0</v>
      </c>
      <c r="AC124" s="31">
        <v>1.1358695652173914</v>
      </c>
      <c r="AD124" s="31">
        <v>0</v>
      </c>
      <c r="AE124" s="31">
        <v>0</v>
      </c>
      <c r="AF124" t="s">
        <v>69</v>
      </c>
      <c r="AG124" s="32">
        <v>7</v>
      </c>
      <c r="AH124"/>
    </row>
    <row r="125" spans="1:34" x14ac:dyDescent="0.25">
      <c r="A125" t="s">
        <v>940</v>
      </c>
      <c r="B125" t="s">
        <v>497</v>
      </c>
      <c r="C125" t="s">
        <v>654</v>
      </c>
      <c r="D125" t="s">
        <v>834</v>
      </c>
      <c r="E125" s="31">
        <v>55.978260869565219</v>
      </c>
      <c r="F125" s="31">
        <v>3.7742912621359221</v>
      </c>
      <c r="G125" s="31">
        <v>3.3971961165048543</v>
      </c>
      <c r="H125" s="31">
        <v>0.52503883495145609</v>
      </c>
      <c r="I125" s="31">
        <v>0.35596699029126189</v>
      </c>
      <c r="J125" s="31">
        <v>211.2782608695652</v>
      </c>
      <c r="K125" s="31">
        <v>190.1691304347826</v>
      </c>
      <c r="L125" s="31">
        <v>29.390760869565206</v>
      </c>
      <c r="M125" s="31">
        <v>19.926413043478249</v>
      </c>
      <c r="N125" s="31">
        <v>4.7197826086956534</v>
      </c>
      <c r="O125" s="31">
        <v>4.7445652173913047</v>
      </c>
      <c r="P125" s="31">
        <v>38.887282608695664</v>
      </c>
      <c r="Q125" s="31">
        <v>27.242500000000014</v>
      </c>
      <c r="R125" s="31">
        <v>11.644782608695651</v>
      </c>
      <c r="S125" s="31">
        <v>143.00021739130432</v>
      </c>
      <c r="T125" s="31">
        <v>74.607391304347814</v>
      </c>
      <c r="U125" s="31">
        <v>0</v>
      </c>
      <c r="V125" s="31">
        <v>68.392826086956518</v>
      </c>
      <c r="W125" s="31">
        <v>1.4402173913043479</v>
      </c>
      <c r="X125" s="31">
        <v>0</v>
      </c>
      <c r="Y125" s="31">
        <v>0</v>
      </c>
      <c r="Z125" s="31">
        <v>0</v>
      </c>
      <c r="AA125" s="31">
        <v>1.4402173913043479</v>
      </c>
      <c r="AB125" s="31">
        <v>0</v>
      </c>
      <c r="AC125" s="31">
        <v>0</v>
      </c>
      <c r="AD125" s="31">
        <v>0</v>
      </c>
      <c r="AE125" s="31">
        <v>0</v>
      </c>
      <c r="AF125" t="s">
        <v>179</v>
      </c>
      <c r="AG125" s="32">
        <v>7</v>
      </c>
      <c r="AH125"/>
    </row>
    <row r="126" spans="1:34" x14ac:dyDescent="0.25">
      <c r="A126" t="s">
        <v>940</v>
      </c>
      <c r="B126" t="s">
        <v>336</v>
      </c>
      <c r="C126" t="s">
        <v>638</v>
      </c>
      <c r="D126" t="s">
        <v>834</v>
      </c>
      <c r="E126" s="31">
        <v>49.326086956521742</v>
      </c>
      <c r="F126" s="31">
        <v>3.3678294402820623</v>
      </c>
      <c r="G126" s="31">
        <v>3.1018069634200085</v>
      </c>
      <c r="H126" s="31">
        <v>0.72212208021154689</v>
      </c>
      <c r="I126" s="31">
        <v>0.45609960334949318</v>
      </c>
      <c r="J126" s="31">
        <v>166.12184782608696</v>
      </c>
      <c r="K126" s="31">
        <v>153</v>
      </c>
      <c r="L126" s="31">
        <v>35.619456521739131</v>
      </c>
      <c r="M126" s="31">
        <v>22.497608695652175</v>
      </c>
      <c r="N126" s="31">
        <v>8.4914130434782589</v>
      </c>
      <c r="O126" s="31">
        <v>4.6304347826086953</v>
      </c>
      <c r="P126" s="31">
        <v>36.169021739130422</v>
      </c>
      <c r="Q126" s="31">
        <v>36.169021739130422</v>
      </c>
      <c r="R126" s="31">
        <v>0</v>
      </c>
      <c r="S126" s="31">
        <v>94.333369565217396</v>
      </c>
      <c r="T126" s="31">
        <v>63.112391304347838</v>
      </c>
      <c r="U126" s="31">
        <v>0</v>
      </c>
      <c r="V126" s="31">
        <v>31.220978260869561</v>
      </c>
      <c r="W126" s="31">
        <v>0.59510869565217395</v>
      </c>
      <c r="X126" s="31">
        <v>0.12771739130434784</v>
      </c>
      <c r="Y126" s="31">
        <v>0</v>
      </c>
      <c r="Z126" s="31">
        <v>0</v>
      </c>
      <c r="AA126" s="31">
        <v>0.2608695652173913</v>
      </c>
      <c r="AB126" s="31">
        <v>0</v>
      </c>
      <c r="AC126" s="31">
        <v>0.125</v>
      </c>
      <c r="AD126" s="31">
        <v>0</v>
      </c>
      <c r="AE126" s="31">
        <v>8.1521739130434784E-2</v>
      </c>
      <c r="AF126" t="s">
        <v>12</v>
      </c>
      <c r="AG126" s="32">
        <v>7</v>
      </c>
      <c r="AH126"/>
    </row>
    <row r="127" spans="1:34" x14ac:dyDescent="0.25">
      <c r="A127" t="s">
        <v>940</v>
      </c>
      <c r="B127" t="s">
        <v>522</v>
      </c>
      <c r="C127" t="s">
        <v>677</v>
      </c>
      <c r="D127" t="s">
        <v>848</v>
      </c>
      <c r="E127" s="31">
        <v>65.793478260869563</v>
      </c>
      <c r="F127" s="31">
        <v>3.0979018668428875</v>
      </c>
      <c r="G127" s="31">
        <v>2.8960862382289774</v>
      </c>
      <c r="H127" s="31">
        <v>0.29313893936890806</v>
      </c>
      <c r="I127" s="31">
        <v>0.19632248471832156</v>
      </c>
      <c r="J127" s="31">
        <v>203.82173913043476</v>
      </c>
      <c r="K127" s="31">
        <v>190.54358695652172</v>
      </c>
      <c r="L127" s="31">
        <v>19.286630434782612</v>
      </c>
      <c r="M127" s="31">
        <v>12.916739130434786</v>
      </c>
      <c r="N127" s="31">
        <v>3.2095652173913041</v>
      </c>
      <c r="O127" s="31">
        <v>3.160326086956522</v>
      </c>
      <c r="P127" s="31">
        <v>37.00423913043479</v>
      </c>
      <c r="Q127" s="31">
        <v>30.095978260869575</v>
      </c>
      <c r="R127" s="31">
        <v>6.9082608695652166</v>
      </c>
      <c r="S127" s="31">
        <v>147.53086956521736</v>
      </c>
      <c r="T127" s="31">
        <v>86.724999999999994</v>
      </c>
      <c r="U127" s="31">
        <v>0</v>
      </c>
      <c r="V127" s="31">
        <v>60.805869565217378</v>
      </c>
      <c r="W127" s="31">
        <v>1.9559782608695653</v>
      </c>
      <c r="X127" s="31">
        <v>0.1358695652173913</v>
      </c>
      <c r="Y127" s="31">
        <v>0</v>
      </c>
      <c r="Z127" s="31">
        <v>0</v>
      </c>
      <c r="AA127" s="31">
        <v>0.13043478260869565</v>
      </c>
      <c r="AB127" s="31">
        <v>0</v>
      </c>
      <c r="AC127" s="31">
        <v>1.1543478260869566</v>
      </c>
      <c r="AD127" s="31">
        <v>0</v>
      </c>
      <c r="AE127" s="31">
        <v>0.53532608695652173</v>
      </c>
      <c r="AF127" t="s">
        <v>204</v>
      </c>
      <c r="AG127" s="32">
        <v>7</v>
      </c>
      <c r="AH127"/>
    </row>
    <row r="128" spans="1:34" x14ac:dyDescent="0.25">
      <c r="A128" t="s">
        <v>940</v>
      </c>
      <c r="B128" t="s">
        <v>395</v>
      </c>
      <c r="C128" t="s">
        <v>682</v>
      </c>
      <c r="D128" t="s">
        <v>839</v>
      </c>
      <c r="E128" s="31">
        <v>115.95652173913044</v>
      </c>
      <c r="F128" s="31">
        <v>5.3326799775028126</v>
      </c>
      <c r="G128" s="31">
        <v>5.1239051368578945</v>
      </c>
      <c r="H128" s="31">
        <v>1.0051762279715035</v>
      </c>
      <c r="I128" s="31">
        <v>0.80989970003749534</v>
      </c>
      <c r="J128" s="31">
        <v>618.35902173913053</v>
      </c>
      <c r="K128" s="31">
        <v>594.15021739130452</v>
      </c>
      <c r="L128" s="31">
        <v>116.55673913043478</v>
      </c>
      <c r="M128" s="31">
        <v>93.913152173913048</v>
      </c>
      <c r="N128" s="31">
        <v>17.774021739130433</v>
      </c>
      <c r="O128" s="31">
        <v>4.8695652173913047</v>
      </c>
      <c r="P128" s="31">
        <v>94.728369565217392</v>
      </c>
      <c r="Q128" s="31">
        <v>93.163152173913048</v>
      </c>
      <c r="R128" s="31">
        <v>1.5652173913043479</v>
      </c>
      <c r="S128" s="31">
        <v>407.0739130434784</v>
      </c>
      <c r="T128" s="31">
        <v>257.78380434782622</v>
      </c>
      <c r="U128" s="31">
        <v>0</v>
      </c>
      <c r="V128" s="31">
        <v>149.29010869565218</v>
      </c>
      <c r="W128" s="31">
        <v>6.5217391304347824E-2</v>
      </c>
      <c r="X128" s="31">
        <v>6.5217391304347824E-2</v>
      </c>
      <c r="Y128" s="31">
        <v>0</v>
      </c>
      <c r="Z128" s="31">
        <v>0</v>
      </c>
      <c r="AA128" s="31">
        <v>0</v>
      </c>
      <c r="AB128" s="31">
        <v>0</v>
      </c>
      <c r="AC128" s="31">
        <v>0</v>
      </c>
      <c r="AD128" s="31">
        <v>0</v>
      </c>
      <c r="AE128" s="31">
        <v>0</v>
      </c>
      <c r="AF128" t="s">
        <v>71</v>
      </c>
      <c r="AG128" s="32">
        <v>7</v>
      </c>
      <c r="AH128"/>
    </row>
    <row r="129" spans="1:34" x14ac:dyDescent="0.25">
      <c r="A129" t="s">
        <v>940</v>
      </c>
      <c r="B129" t="s">
        <v>383</v>
      </c>
      <c r="C129" t="s">
        <v>665</v>
      </c>
      <c r="D129" t="s">
        <v>867</v>
      </c>
      <c r="E129" s="31">
        <v>51.021739130434781</v>
      </c>
      <c r="F129" s="31">
        <v>3.8323753728163608</v>
      </c>
      <c r="G129" s="31">
        <v>3.6008713250958659</v>
      </c>
      <c r="H129" s="31">
        <v>0.26114401363442696</v>
      </c>
      <c r="I129" s="31">
        <v>0.15036429484448235</v>
      </c>
      <c r="J129" s="31">
        <v>195.53445652173909</v>
      </c>
      <c r="K129" s="31">
        <v>183.72271739130429</v>
      </c>
      <c r="L129" s="31">
        <v>13.324021739130437</v>
      </c>
      <c r="M129" s="31">
        <v>7.6718478260869585</v>
      </c>
      <c r="N129" s="31">
        <v>0.17391304347826086</v>
      </c>
      <c r="O129" s="31">
        <v>5.4782608695652177</v>
      </c>
      <c r="P129" s="31">
        <v>47.927391304347807</v>
      </c>
      <c r="Q129" s="31">
        <v>41.767826086956504</v>
      </c>
      <c r="R129" s="31">
        <v>6.1595652173913038</v>
      </c>
      <c r="S129" s="31">
        <v>134.28304347826085</v>
      </c>
      <c r="T129" s="31">
        <v>101.58793478260868</v>
      </c>
      <c r="U129" s="31">
        <v>1.1277173913043474</v>
      </c>
      <c r="V129" s="31">
        <v>31.567391304347815</v>
      </c>
      <c r="W129" s="31">
        <v>0.29347826086956524</v>
      </c>
      <c r="X129" s="31">
        <v>0.29347826086956524</v>
      </c>
      <c r="Y129" s="31">
        <v>0</v>
      </c>
      <c r="Z129" s="31">
        <v>0</v>
      </c>
      <c r="AA129" s="31">
        <v>0</v>
      </c>
      <c r="AB129" s="31">
        <v>0</v>
      </c>
      <c r="AC129" s="31">
        <v>0</v>
      </c>
      <c r="AD129" s="31">
        <v>0</v>
      </c>
      <c r="AE129" s="31">
        <v>0</v>
      </c>
      <c r="AF129" t="s">
        <v>59</v>
      </c>
      <c r="AG129" s="32">
        <v>7</v>
      </c>
      <c r="AH129"/>
    </row>
    <row r="130" spans="1:34" x14ac:dyDescent="0.25">
      <c r="A130" t="s">
        <v>940</v>
      </c>
      <c r="B130" t="s">
        <v>359</v>
      </c>
      <c r="C130" t="s">
        <v>677</v>
      </c>
      <c r="D130" t="s">
        <v>848</v>
      </c>
      <c r="E130" s="31">
        <v>63.576086956521742</v>
      </c>
      <c r="F130" s="31">
        <v>5.180576166866131</v>
      </c>
      <c r="G130" s="31">
        <v>4.8299726448965634</v>
      </c>
      <c r="H130" s="31">
        <v>0.9621371174559753</v>
      </c>
      <c r="I130" s="31">
        <v>0.67456659257992813</v>
      </c>
      <c r="J130" s="31">
        <v>329.36076086956524</v>
      </c>
      <c r="K130" s="31">
        <v>307.07076086956522</v>
      </c>
      <c r="L130" s="31">
        <v>61.168913043478256</v>
      </c>
      <c r="M130" s="31">
        <v>42.886304347826083</v>
      </c>
      <c r="N130" s="31">
        <v>12.652173913043478</v>
      </c>
      <c r="O130" s="31">
        <v>5.6304347826086953</v>
      </c>
      <c r="P130" s="31">
        <v>59.366847826086946</v>
      </c>
      <c r="Q130" s="31">
        <v>55.359456521739119</v>
      </c>
      <c r="R130" s="31">
        <v>4.0073913043478271</v>
      </c>
      <c r="S130" s="31">
        <v>208.82500000000005</v>
      </c>
      <c r="T130" s="31">
        <v>151.24489130434785</v>
      </c>
      <c r="U130" s="31">
        <v>0</v>
      </c>
      <c r="V130" s="31">
        <v>57.580108695652193</v>
      </c>
      <c r="W130" s="31">
        <v>24.350543478260871</v>
      </c>
      <c r="X130" s="31">
        <v>8.9673913043478257E-2</v>
      </c>
      <c r="Y130" s="31">
        <v>0</v>
      </c>
      <c r="Z130" s="31">
        <v>0</v>
      </c>
      <c r="AA130" s="31">
        <v>1.3152173913043479</v>
      </c>
      <c r="AB130" s="31">
        <v>0</v>
      </c>
      <c r="AC130" s="31">
        <v>17.926630434782609</v>
      </c>
      <c r="AD130" s="31">
        <v>0</v>
      </c>
      <c r="AE130" s="31">
        <v>5.0190217391304346</v>
      </c>
      <c r="AF130" t="s">
        <v>35</v>
      </c>
      <c r="AG130" s="32">
        <v>7</v>
      </c>
      <c r="AH130"/>
    </row>
    <row r="131" spans="1:34" x14ac:dyDescent="0.25">
      <c r="A131" t="s">
        <v>940</v>
      </c>
      <c r="B131" t="s">
        <v>344</v>
      </c>
      <c r="C131" t="s">
        <v>691</v>
      </c>
      <c r="D131" t="s">
        <v>847</v>
      </c>
      <c r="E131" s="31">
        <v>13.173913043478262</v>
      </c>
      <c r="F131" s="31">
        <v>8.7425742574257423</v>
      </c>
      <c r="G131" s="31">
        <v>8.3663366336633658</v>
      </c>
      <c r="H131" s="31">
        <v>4.8547854785478544</v>
      </c>
      <c r="I131" s="31">
        <v>4.4785478547854787</v>
      </c>
      <c r="J131" s="31">
        <v>115.17391304347827</v>
      </c>
      <c r="K131" s="31">
        <v>110.21739130434783</v>
      </c>
      <c r="L131" s="31">
        <v>63.956521739130437</v>
      </c>
      <c r="M131" s="31">
        <v>59</v>
      </c>
      <c r="N131" s="31">
        <v>4.9565217391304346</v>
      </c>
      <c r="O131" s="31">
        <v>0</v>
      </c>
      <c r="P131" s="31">
        <v>6.8858695652173916</v>
      </c>
      <c r="Q131" s="31">
        <v>6.8858695652173916</v>
      </c>
      <c r="R131" s="31">
        <v>0</v>
      </c>
      <c r="S131" s="31">
        <v>44.331521739130437</v>
      </c>
      <c r="T131" s="31">
        <v>44.331521739130437</v>
      </c>
      <c r="U131" s="31">
        <v>0</v>
      </c>
      <c r="V131" s="31">
        <v>0</v>
      </c>
      <c r="W131" s="31">
        <v>0</v>
      </c>
      <c r="X131" s="31">
        <v>0</v>
      </c>
      <c r="Y131" s="31">
        <v>0</v>
      </c>
      <c r="Z131" s="31">
        <v>0</v>
      </c>
      <c r="AA131" s="31">
        <v>0</v>
      </c>
      <c r="AB131" s="31">
        <v>0</v>
      </c>
      <c r="AC131" s="31">
        <v>0</v>
      </c>
      <c r="AD131" s="31">
        <v>0</v>
      </c>
      <c r="AE131" s="31">
        <v>0</v>
      </c>
      <c r="AF131" t="s">
        <v>20</v>
      </c>
      <c r="AG131" s="32">
        <v>7</v>
      </c>
      <c r="AH131"/>
    </row>
    <row r="132" spans="1:34" x14ac:dyDescent="0.25">
      <c r="A132" t="s">
        <v>940</v>
      </c>
      <c r="B132" t="s">
        <v>433</v>
      </c>
      <c r="C132" t="s">
        <v>691</v>
      </c>
      <c r="D132" t="s">
        <v>847</v>
      </c>
      <c r="E132" s="31">
        <v>34.543478260869563</v>
      </c>
      <c r="F132" s="31">
        <v>4.4375613593455023</v>
      </c>
      <c r="G132" s="31">
        <v>3.9529515418502212</v>
      </c>
      <c r="H132" s="31">
        <v>0.98713656387665227</v>
      </c>
      <c r="I132" s="31">
        <v>0.54912523599748297</v>
      </c>
      <c r="J132" s="31">
        <v>153.28880434782616</v>
      </c>
      <c r="K132" s="31">
        <v>136.54869565217393</v>
      </c>
      <c r="L132" s="31">
        <v>34.099130434782616</v>
      </c>
      <c r="M132" s="31">
        <v>18.968695652173921</v>
      </c>
      <c r="N132" s="31">
        <v>10.043478260869565</v>
      </c>
      <c r="O132" s="31">
        <v>5.0869565217391308</v>
      </c>
      <c r="P132" s="31">
        <v>28.82065217391305</v>
      </c>
      <c r="Q132" s="31">
        <v>27.21097826086957</v>
      </c>
      <c r="R132" s="31">
        <v>1.6096739130434783</v>
      </c>
      <c r="S132" s="31">
        <v>90.36902173913046</v>
      </c>
      <c r="T132" s="31">
        <v>76.52141304347829</v>
      </c>
      <c r="U132" s="31">
        <v>0</v>
      </c>
      <c r="V132" s="31">
        <v>13.84760869565217</v>
      </c>
      <c r="W132" s="31">
        <v>34.003478260869556</v>
      </c>
      <c r="X132" s="31">
        <v>0.90760869565217406</v>
      </c>
      <c r="Y132" s="31">
        <v>0</v>
      </c>
      <c r="Z132" s="31">
        <v>0</v>
      </c>
      <c r="AA132" s="31">
        <v>4.2133695652173904</v>
      </c>
      <c r="AB132" s="31">
        <v>0</v>
      </c>
      <c r="AC132" s="31">
        <v>24.327608695652167</v>
      </c>
      <c r="AD132" s="31">
        <v>0</v>
      </c>
      <c r="AE132" s="31">
        <v>4.5548913043478247</v>
      </c>
      <c r="AF132" t="s">
        <v>110</v>
      </c>
      <c r="AG132" s="32">
        <v>7</v>
      </c>
      <c r="AH132"/>
    </row>
    <row r="133" spans="1:34" x14ac:dyDescent="0.25">
      <c r="A133" t="s">
        <v>940</v>
      </c>
      <c r="B133" t="s">
        <v>328</v>
      </c>
      <c r="C133" t="s">
        <v>677</v>
      </c>
      <c r="D133" t="s">
        <v>848</v>
      </c>
      <c r="E133" s="31">
        <v>58.358695652173914</v>
      </c>
      <c r="F133" s="31">
        <v>3.5579437511640908</v>
      </c>
      <c r="G133" s="31">
        <v>3.4491581300055882</v>
      </c>
      <c r="H133" s="31">
        <v>0.22861612963307881</v>
      </c>
      <c r="I133" s="31">
        <v>0.21464704786738689</v>
      </c>
      <c r="J133" s="31">
        <v>207.63695652173917</v>
      </c>
      <c r="K133" s="31">
        <v>201.28836956521744</v>
      </c>
      <c r="L133" s="31">
        <v>13.341739130434785</v>
      </c>
      <c r="M133" s="31">
        <v>12.526521739130438</v>
      </c>
      <c r="N133" s="31">
        <v>0</v>
      </c>
      <c r="O133" s="31">
        <v>0.81521739130434778</v>
      </c>
      <c r="P133" s="31">
        <v>43.151086956521731</v>
      </c>
      <c r="Q133" s="31">
        <v>37.617717391304339</v>
      </c>
      <c r="R133" s="31">
        <v>5.5333695652173915</v>
      </c>
      <c r="S133" s="31">
        <v>151.14413043478265</v>
      </c>
      <c r="T133" s="31">
        <v>150.29467391304351</v>
      </c>
      <c r="U133" s="31">
        <v>0</v>
      </c>
      <c r="V133" s="31">
        <v>0.84945652173913044</v>
      </c>
      <c r="W133" s="31">
        <v>47.801304347826076</v>
      </c>
      <c r="X133" s="31">
        <v>6.1888043478260872</v>
      </c>
      <c r="Y133" s="31">
        <v>0</v>
      </c>
      <c r="Z133" s="31">
        <v>0</v>
      </c>
      <c r="AA133" s="31">
        <v>14.759456521739127</v>
      </c>
      <c r="AB133" s="31">
        <v>0</v>
      </c>
      <c r="AC133" s="31">
        <v>26.003586956521737</v>
      </c>
      <c r="AD133" s="31">
        <v>0</v>
      </c>
      <c r="AE133" s="31">
        <v>0.84945652173913044</v>
      </c>
      <c r="AF133" t="s">
        <v>4</v>
      </c>
      <c r="AG133" s="32">
        <v>7</v>
      </c>
      <c r="AH133"/>
    </row>
    <row r="134" spans="1:34" x14ac:dyDescent="0.25">
      <c r="A134" t="s">
        <v>940</v>
      </c>
      <c r="B134" t="s">
        <v>539</v>
      </c>
      <c r="C134" t="s">
        <v>786</v>
      </c>
      <c r="D134" t="s">
        <v>859</v>
      </c>
      <c r="E134" s="31">
        <v>20.021739130434781</v>
      </c>
      <c r="F134" s="31">
        <v>5.5483007600434311</v>
      </c>
      <c r="G134" s="31">
        <v>4.8693322475570033</v>
      </c>
      <c r="H134" s="31">
        <v>0.60045059717698146</v>
      </c>
      <c r="I134" s="31">
        <v>0.3236753528773072</v>
      </c>
      <c r="J134" s="31">
        <v>111.08663043478261</v>
      </c>
      <c r="K134" s="31">
        <v>97.492499999999993</v>
      </c>
      <c r="L134" s="31">
        <v>12.022065217391303</v>
      </c>
      <c r="M134" s="31">
        <v>6.4805434782608673</v>
      </c>
      <c r="N134" s="31">
        <v>0</v>
      </c>
      <c r="O134" s="31">
        <v>5.5415217391304354</v>
      </c>
      <c r="P134" s="31">
        <v>19.404999999999998</v>
      </c>
      <c r="Q134" s="31">
        <v>11.352391304347828</v>
      </c>
      <c r="R134" s="31">
        <v>8.0526086956521699</v>
      </c>
      <c r="S134" s="31">
        <v>79.65956521739129</v>
      </c>
      <c r="T134" s="31">
        <v>56.000326086956512</v>
      </c>
      <c r="U134" s="31">
        <v>3.0968478260869561</v>
      </c>
      <c r="V134" s="31">
        <v>20.562391304347823</v>
      </c>
      <c r="W134" s="31">
        <v>4.4293478260869561</v>
      </c>
      <c r="X134" s="31">
        <v>0</v>
      </c>
      <c r="Y134" s="31">
        <v>0</v>
      </c>
      <c r="Z134" s="31">
        <v>0</v>
      </c>
      <c r="AA134" s="31">
        <v>4.4293478260869561</v>
      </c>
      <c r="AB134" s="31">
        <v>0</v>
      </c>
      <c r="AC134" s="31">
        <v>0</v>
      </c>
      <c r="AD134" s="31">
        <v>0</v>
      </c>
      <c r="AE134" s="31">
        <v>0</v>
      </c>
      <c r="AF134" t="s">
        <v>221</v>
      </c>
      <c r="AG134" s="32">
        <v>7</v>
      </c>
      <c r="AH134"/>
    </row>
    <row r="135" spans="1:34" x14ac:dyDescent="0.25">
      <c r="A135" t="s">
        <v>940</v>
      </c>
      <c r="B135" t="s">
        <v>338</v>
      </c>
      <c r="C135" t="s">
        <v>685</v>
      </c>
      <c r="D135" t="s">
        <v>840</v>
      </c>
      <c r="E135" s="31">
        <v>33.858695652173914</v>
      </c>
      <c r="F135" s="31">
        <v>3.3460353130016056</v>
      </c>
      <c r="G135" s="31">
        <v>3.2022150882825042</v>
      </c>
      <c r="H135" s="31">
        <v>0.78369181380417352</v>
      </c>
      <c r="I135" s="31">
        <v>0.63987158908507236</v>
      </c>
      <c r="J135" s="31">
        <v>113.29239130434784</v>
      </c>
      <c r="K135" s="31">
        <v>108.42282608695653</v>
      </c>
      <c r="L135" s="31">
        <v>26.534782608695657</v>
      </c>
      <c r="M135" s="31">
        <v>21.665217391304353</v>
      </c>
      <c r="N135" s="31">
        <v>0</v>
      </c>
      <c r="O135" s="31">
        <v>4.8695652173913047</v>
      </c>
      <c r="P135" s="31">
        <v>18.096086956521734</v>
      </c>
      <c r="Q135" s="31">
        <v>18.096086956521734</v>
      </c>
      <c r="R135" s="31">
        <v>0</v>
      </c>
      <c r="S135" s="31">
        <v>68.66152173913045</v>
      </c>
      <c r="T135" s="31">
        <v>55.870434782608704</v>
      </c>
      <c r="U135" s="31">
        <v>0</v>
      </c>
      <c r="V135" s="31">
        <v>12.791086956521742</v>
      </c>
      <c r="W135" s="31">
        <v>0</v>
      </c>
      <c r="X135" s="31">
        <v>0</v>
      </c>
      <c r="Y135" s="31">
        <v>0</v>
      </c>
      <c r="Z135" s="31">
        <v>0</v>
      </c>
      <c r="AA135" s="31">
        <v>0</v>
      </c>
      <c r="AB135" s="31">
        <v>0</v>
      </c>
      <c r="AC135" s="31">
        <v>0</v>
      </c>
      <c r="AD135" s="31">
        <v>0</v>
      </c>
      <c r="AE135" s="31">
        <v>0</v>
      </c>
      <c r="AF135" t="s">
        <v>14</v>
      </c>
      <c r="AG135" s="32">
        <v>7</v>
      </c>
      <c r="AH135"/>
    </row>
    <row r="136" spans="1:34" x14ac:dyDescent="0.25">
      <c r="A136" t="s">
        <v>940</v>
      </c>
      <c r="B136" t="s">
        <v>330</v>
      </c>
      <c r="C136" t="s">
        <v>678</v>
      </c>
      <c r="D136" t="s">
        <v>860</v>
      </c>
      <c r="E136" s="31">
        <v>53.586956521739133</v>
      </c>
      <c r="F136" s="31">
        <v>3.1789087221095329</v>
      </c>
      <c r="G136" s="31">
        <v>2.9180344827586207</v>
      </c>
      <c r="H136" s="31">
        <v>0.45926977687626774</v>
      </c>
      <c r="I136" s="31">
        <v>0.25308316430020289</v>
      </c>
      <c r="J136" s="31">
        <v>170.34804347826085</v>
      </c>
      <c r="K136" s="31">
        <v>156.36858695652174</v>
      </c>
      <c r="L136" s="31">
        <v>24.610869565217392</v>
      </c>
      <c r="M136" s="31">
        <v>13.561956521739134</v>
      </c>
      <c r="N136" s="31">
        <v>4.9565217391304346</v>
      </c>
      <c r="O136" s="31">
        <v>6.0923913043478262</v>
      </c>
      <c r="P136" s="31">
        <v>40.28565217391305</v>
      </c>
      <c r="Q136" s="31">
        <v>37.355108695652177</v>
      </c>
      <c r="R136" s="31">
        <v>2.9305434782608697</v>
      </c>
      <c r="S136" s="31">
        <v>105.45152173913041</v>
      </c>
      <c r="T136" s="31">
        <v>73.359456521739119</v>
      </c>
      <c r="U136" s="31">
        <v>0</v>
      </c>
      <c r="V136" s="31">
        <v>32.092065217391301</v>
      </c>
      <c r="W136" s="31">
        <v>33.437717391304361</v>
      </c>
      <c r="X136" s="31">
        <v>0.1358695652173913</v>
      </c>
      <c r="Y136" s="31">
        <v>0</v>
      </c>
      <c r="Z136" s="31">
        <v>1.1358695652173914</v>
      </c>
      <c r="AA136" s="31">
        <v>15.316086956521746</v>
      </c>
      <c r="AB136" s="31">
        <v>0</v>
      </c>
      <c r="AC136" s="31">
        <v>11.302826086956523</v>
      </c>
      <c r="AD136" s="31">
        <v>0</v>
      </c>
      <c r="AE136" s="31">
        <v>5.547065217391304</v>
      </c>
      <c r="AF136" t="s">
        <v>6</v>
      </c>
      <c r="AG136" s="32">
        <v>7</v>
      </c>
      <c r="AH136"/>
    </row>
    <row r="137" spans="1:34" x14ac:dyDescent="0.25">
      <c r="A137" t="s">
        <v>940</v>
      </c>
      <c r="B137" t="s">
        <v>374</v>
      </c>
      <c r="C137" t="s">
        <v>702</v>
      </c>
      <c r="D137" t="s">
        <v>867</v>
      </c>
      <c r="E137" s="31">
        <v>71.380434782608702</v>
      </c>
      <c r="F137" s="31">
        <v>2.6184924623115577</v>
      </c>
      <c r="G137" s="31">
        <v>2.4771798385868737</v>
      </c>
      <c r="H137" s="31">
        <v>0.32058017359524899</v>
      </c>
      <c r="I137" s="31">
        <v>0.17926754987056498</v>
      </c>
      <c r="J137" s="31">
        <v>186.90913043478261</v>
      </c>
      <c r="K137" s="31">
        <v>176.82217391304349</v>
      </c>
      <c r="L137" s="31">
        <v>22.883152173913047</v>
      </c>
      <c r="M137" s="31">
        <v>12.796195652173916</v>
      </c>
      <c r="N137" s="31">
        <v>10.086956521739131</v>
      </c>
      <c r="O137" s="31">
        <v>0</v>
      </c>
      <c r="P137" s="31">
        <v>42.834239130434774</v>
      </c>
      <c r="Q137" s="31">
        <v>42.834239130434774</v>
      </c>
      <c r="R137" s="31">
        <v>0</v>
      </c>
      <c r="S137" s="31">
        <v>121.1917391304348</v>
      </c>
      <c r="T137" s="31">
        <v>83.050434782608704</v>
      </c>
      <c r="U137" s="31">
        <v>0</v>
      </c>
      <c r="V137" s="31">
        <v>38.1413043478261</v>
      </c>
      <c r="W137" s="31">
        <v>35.731956521739136</v>
      </c>
      <c r="X137" s="31">
        <v>3.8342391304347827</v>
      </c>
      <c r="Y137" s="31">
        <v>0</v>
      </c>
      <c r="Z137" s="31">
        <v>0</v>
      </c>
      <c r="AA137" s="31">
        <v>5.7146739130434785</v>
      </c>
      <c r="AB137" s="31">
        <v>0</v>
      </c>
      <c r="AC137" s="31">
        <v>26.183043478260871</v>
      </c>
      <c r="AD137" s="31">
        <v>0</v>
      </c>
      <c r="AE137" s="31">
        <v>0</v>
      </c>
      <c r="AF137" t="s">
        <v>50</v>
      </c>
      <c r="AG137" s="32">
        <v>7</v>
      </c>
      <c r="AH137"/>
    </row>
    <row r="138" spans="1:34" x14ac:dyDescent="0.25">
      <c r="A138" t="s">
        <v>940</v>
      </c>
      <c r="B138" t="s">
        <v>567</v>
      </c>
      <c r="C138" t="s">
        <v>796</v>
      </c>
      <c r="D138" t="s">
        <v>907</v>
      </c>
      <c r="E138" s="31">
        <v>25.630434782608695</v>
      </c>
      <c r="F138" s="31">
        <v>3.7581085665818494</v>
      </c>
      <c r="G138" s="31">
        <v>3.5211323155216285</v>
      </c>
      <c r="H138" s="31">
        <v>0.67981764206955064</v>
      </c>
      <c r="I138" s="31">
        <v>0.44284139100933007</v>
      </c>
      <c r="J138" s="31">
        <v>96.321956521739139</v>
      </c>
      <c r="K138" s="31">
        <v>90.248152173913041</v>
      </c>
      <c r="L138" s="31">
        <v>17.424021739130438</v>
      </c>
      <c r="M138" s="31">
        <v>11.350217391304351</v>
      </c>
      <c r="N138" s="31">
        <v>0</v>
      </c>
      <c r="O138" s="31">
        <v>6.0738043478260861</v>
      </c>
      <c r="P138" s="31">
        <v>15.197065217391303</v>
      </c>
      <c r="Q138" s="31">
        <v>15.197065217391303</v>
      </c>
      <c r="R138" s="31">
        <v>0</v>
      </c>
      <c r="S138" s="31">
        <v>63.700869565217388</v>
      </c>
      <c r="T138" s="31">
        <v>29.711630434782617</v>
      </c>
      <c r="U138" s="31">
        <v>0</v>
      </c>
      <c r="V138" s="31">
        <v>33.989239130434775</v>
      </c>
      <c r="W138" s="31">
        <v>9.1956521739130423E-2</v>
      </c>
      <c r="X138" s="31">
        <v>9.1956521739130423E-2</v>
      </c>
      <c r="Y138" s="31">
        <v>0</v>
      </c>
      <c r="Z138" s="31">
        <v>0</v>
      </c>
      <c r="AA138" s="31">
        <v>0</v>
      </c>
      <c r="AB138" s="31">
        <v>0</v>
      </c>
      <c r="AC138" s="31">
        <v>0</v>
      </c>
      <c r="AD138" s="31">
        <v>0</v>
      </c>
      <c r="AE138" s="31">
        <v>0</v>
      </c>
      <c r="AF138" t="s">
        <v>249</v>
      </c>
      <c r="AG138" s="32">
        <v>7</v>
      </c>
      <c r="AH138"/>
    </row>
    <row r="139" spans="1:34" x14ac:dyDescent="0.25">
      <c r="A139" t="s">
        <v>940</v>
      </c>
      <c r="B139" t="s">
        <v>568</v>
      </c>
      <c r="C139" t="s">
        <v>797</v>
      </c>
      <c r="D139" t="s">
        <v>907</v>
      </c>
      <c r="E139" s="31">
        <v>28.043478260869566</v>
      </c>
      <c r="F139" s="31">
        <v>3.7224496124031003</v>
      </c>
      <c r="G139" s="31">
        <v>3.5004767441860465</v>
      </c>
      <c r="H139" s="31">
        <v>0.81322868217054267</v>
      </c>
      <c r="I139" s="31">
        <v>0.59125581395348847</v>
      </c>
      <c r="J139" s="31">
        <v>104.39043478260869</v>
      </c>
      <c r="K139" s="31">
        <v>98.165543478260872</v>
      </c>
      <c r="L139" s="31">
        <v>22.805760869565219</v>
      </c>
      <c r="M139" s="31">
        <v>16.580869565217395</v>
      </c>
      <c r="N139" s="31">
        <v>0</v>
      </c>
      <c r="O139" s="31">
        <v>6.2248913043478264</v>
      </c>
      <c r="P139" s="31">
        <v>6.4621739130434817</v>
      </c>
      <c r="Q139" s="31">
        <v>6.4621739130434817</v>
      </c>
      <c r="R139" s="31">
        <v>0</v>
      </c>
      <c r="S139" s="31">
        <v>75.122499999999988</v>
      </c>
      <c r="T139" s="31">
        <v>29.748695652173911</v>
      </c>
      <c r="U139" s="31">
        <v>1.4318478260869565</v>
      </c>
      <c r="V139" s="31">
        <v>43.941956521739122</v>
      </c>
      <c r="W139" s="31">
        <v>5.4465217391304348</v>
      </c>
      <c r="X139" s="31">
        <v>4.4736956521739133</v>
      </c>
      <c r="Y139" s="31">
        <v>0</v>
      </c>
      <c r="Z139" s="31">
        <v>0</v>
      </c>
      <c r="AA139" s="31">
        <v>0</v>
      </c>
      <c r="AB139" s="31">
        <v>0</v>
      </c>
      <c r="AC139" s="31">
        <v>0.97282608695652173</v>
      </c>
      <c r="AD139" s="31">
        <v>0</v>
      </c>
      <c r="AE139" s="31">
        <v>0</v>
      </c>
      <c r="AF139" t="s">
        <v>250</v>
      </c>
      <c r="AG139" s="32">
        <v>7</v>
      </c>
      <c r="AH139"/>
    </row>
    <row r="140" spans="1:34" x14ac:dyDescent="0.25">
      <c r="A140" t="s">
        <v>940</v>
      </c>
      <c r="B140" t="s">
        <v>531</v>
      </c>
      <c r="C140" t="s">
        <v>783</v>
      </c>
      <c r="D140" t="s">
        <v>861</v>
      </c>
      <c r="E140" s="31">
        <v>45.739130434782609</v>
      </c>
      <c r="F140" s="31">
        <v>4.1582842205323196</v>
      </c>
      <c r="G140" s="31">
        <v>4.0596245247148293</v>
      </c>
      <c r="H140" s="31">
        <v>0.6170294676806084</v>
      </c>
      <c r="I140" s="31">
        <v>0.51836977186311795</v>
      </c>
      <c r="J140" s="31">
        <v>190.1963043478261</v>
      </c>
      <c r="K140" s="31">
        <v>185.68369565217392</v>
      </c>
      <c r="L140" s="31">
        <v>28.22239130434783</v>
      </c>
      <c r="M140" s="31">
        <v>23.709782608695654</v>
      </c>
      <c r="N140" s="31">
        <v>0</v>
      </c>
      <c r="O140" s="31">
        <v>4.5126086956521752</v>
      </c>
      <c r="P140" s="31">
        <v>15.445434782608697</v>
      </c>
      <c r="Q140" s="31">
        <v>15.445434782608697</v>
      </c>
      <c r="R140" s="31">
        <v>0</v>
      </c>
      <c r="S140" s="31">
        <v>146.52847826086958</v>
      </c>
      <c r="T140" s="31">
        <v>79.325217391304335</v>
      </c>
      <c r="U140" s="31">
        <v>0.52619565217391306</v>
      </c>
      <c r="V140" s="31">
        <v>66.677065217391331</v>
      </c>
      <c r="W140" s="31">
        <v>8.1521739130434784E-2</v>
      </c>
      <c r="X140" s="31">
        <v>0</v>
      </c>
      <c r="Y140" s="31">
        <v>0</v>
      </c>
      <c r="Z140" s="31">
        <v>0</v>
      </c>
      <c r="AA140" s="31">
        <v>0</v>
      </c>
      <c r="AB140" s="31">
        <v>0</v>
      </c>
      <c r="AC140" s="31">
        <v>8.1521739130434784E-2</v>
      </c>
      <c r="AD140" s="31">
        <v>0</v>
      </c>
      <c r="AE140" s="31">
        <v>0</v>
      </c>
      <c r="AF140" t="s">
        <v>213</v>
      </c>
      <c r="AG140" s="32">
        <v>7</v>
      </c>
      <c r="AH140"/>
    </row>
    <row r="141" spans="1:34" x14ac:dyDescent="0.25">
      <c r="A141" t="s">
        <v>940</v>
      </c>
      <c r="B141" t="s">
        <v>345</v>
      </c>
      <c r="C141" t="s">
        <v>678</v>
      </c>
      <c r="D141" t="s">
        <v>860</v>
      </c>
      <c r="E141" s="31">
        <v>61.141304347826086</v>
      </c>
      <c r="F141" s="31">
        <v>4.3645386666666672</v>
      </c>
      <c r="G141" s="31">
        <v>4.0117368888888905</v>
      </c>
      <c r="H141" s="31">
        <v>0.88868088888888885</v>
      </c>
      <c r="I141" s="31">
        <v>0.53587911111111119</v>
      </c>
      <c r="J141" s="31">
        <v>266.85358695652178</v>
      </c>
      <c r="K141" s="31">
        <v>245.28282608695659</v>
      </c>
      <c r="L141" s="31">
        <v>54.335108695652174</v>
      </c>
      <c r="M141" s="31">
        <v>32.764347826086961</v>
      </c>
      <c r="N141" s="31">
        <v>16.266413043478259</v>
      </c>
      <c r="O141" s="31">
        <v>5.3043478260869561</v>
      </c>
      <c r="P141" s="31">
        <v>62.18152173913046</v>
      </c>
      <c r="Q141" s="31">
        <v>62.18152173913046</v>
      </c>
      <c r="R141" s="31">
        <v>0</v>
      </c>
      <c r="S141" s="31">
        <v>150.33695652173915</v>
      </c>
      <c r="T141" s="31">
        <v>113.67717391304348</v>
      </c>
      <c r="U141" s="31">
        <v>0</v>
      </c>
      <c r="V141" s="31">
        <v>36.659782608695672</v>
      </c>
      <c r="W141" s="31">
        <v>0</v>
      </c>
      <c r="X141" s="31">
        <v>0</v>
      </c>
      <c r="Y141" s="31">
        <v>0</v>
      </c>
      <c r="Z141" s="31">
        <v>0</v>
      </c>
      <c r="AA141" s="31">
        <v>0</v>
      </c>
      <c r="AB141" s="31">
        <v>0</v>
      </c>
      <c r="AC141" s="31">
        <v>0</v>
      </c>
      <c r="AD141" s="31">
        <v>0</v>
      </c>
      <c r="AE141" s="31">
        <v>0</v>
      </c>
      <c r="AF141" t="s">
        <v>21</v>
      </c>
      <c r="AG141" s="32">
        <v>7</v>
      </c>
      <c r="AH141"/>
    </row>
    <row r="142" spans="1:34" x14ac:dyDescent="0.25">
      <c r="A142" t="s">
        <v>940</v>
      </c>
      <c r="B142" t="s">
        <v>346</v>
      </c>
      <c r="C142" t="s">
        <v>692</v>
      </c>
      <c r="D142" t="s">
        <v>834</v>
      </c>
      <c r="E142" s="31">
        <v>74.326086956521735</v>
      </c>
      <c r="F142" s="31">
        <v>3.4101462415911086</v>
      </c>
      <c r="G142" s="31">
        <v>3.1139923954372621</v>
      </c>
      <c r="H142" s="31">
        <v>0.55391342497806384</v>
      </c>
      <c r="I142" s="31">
        <v>0.25775957882421757</v>
      </c>
      <c r="J142" s="31">
        <v>253.46282608695651</v>
      </c>
      <c r="K142" s="31">
        <v>231.45086956521737</v>
      </c>
      <c r="L142" s="31">
        <v>41.170217391304348</v>
      </c>
      <c r="M142" s="31">
        <v>19.158260869565215</v>
      </c>
      <c r="N142" s="31">
        <v>16.533695652173911</v>
      </c>
      <c r="O142" s="31">
        <v>5.4782608695652177</v>
      </c>
      <c r="P142" s="31">
        <v>62.216630434782608</v>
      </c>
      <c r="Q142" s="31">
        <v>62.216630434782608</v>
      </c>
      <c r="R142" s="31">
        <v>0</v>
      </c>
      <c r="S142" s="31">
        <v>150.07597826086956</v>
      </c>
      <c r="T142" s="31">
        <v>127.33369565217392</v>
      </c>
      <c r="U142" s="31">
        <v>0</v>
      </c>
      <c r="V142" s="31">
        <v>22.742282608695646</v>
      </c>
      <c r="W142" s="31">
        <v>39.299565217391297</v>
      </c>
      <c r="X142" s="31">
        <v>0</v>
      </c>
      <c r="Y142" s="31">
        <v>0</v>
      </c>
      <c r="Z142" s="31">
        <v>0</v>
      </c>
      <c r="AA142" s="31">
        <v>0.15489130434782608</v>
      </c>
      <c r="AB142" s="31">
        <v>0</v>
      </c>
      <c r="AC142" s="31">
        <v>35.889999999999993</v>
      </c>
      <c r="AD142" s="31">
        <v>0</v>
      </c>
      <c r="AE142" s="31">
        <v>3.2546739130434785</v>
      </c>
      <c r="AF142" t="s">
        <v>22</v>
      </c>
      <c r="AG142" s="32">
        <v>7</v>
      </c>
      <c r="AH142"/>
    </row>
    <row r="143" spans="1:34" x14ac:dyDescent="0.25">
      <c r="A143" t="s">
        <v>940</v>
      </c>
      <c r="B143" t="s">
        <v>470</v>
      </c>
      <c r="C143" t="s">
        <v>647</v>
      </c>
      <c r="D143" t="s">
        <v>898</v>
      </c>
      <c r="E143" s="31">
        <v>59.380434782608695</v>
      </c>
      <c r="F143" s="31">
        <v>3.450270913417536</v>
      </c>
      <c r="G143" s="31">
        <v>3.098228079809628</v>
      </c>
      <c r="H143" s="31">
        <v>0.45917444627494058</v>
      </c>
      <c r="I143" s="31">
        <v>0.18161998901702361</v>
      </c>
      <c r="J143" s="31">
        <v>204.87858695652173</v>
      </c>
      <c r="K143" s="31">
        <v>183.97413043478258</v>
      </c>
      <c r="L143" s="31">
        <v>27.26597826086957</v>
      </c>
      <c r="M143" s="31">
        <v>10.784673913043479</v>
      </c>
      <c r="N143" s="31">
        <v>10.916086956521742</v>
      </c>
      <c r="O143" s="31">
        <v>5.5652173913043477</v>
      </c>
      <c r="P143" s="31">
        <v>55.050543478260856</v>
      </c>
      <c r="Q143" s="31">
        <v>50.62739130434781</v>
      </c>
      <c r="R143" s="31">
        <v>4.4231521739130439</v>
      </c>
      <c r="S143" s="31">
        <v>122.56206521739131</v>
      </c>
      <c r="T143" s="31">
        <v>95.459021739130435</v>
      </c>
      <c r="U143" s="31">
        <v>9.8695652173913045E-2</v>
      </c>
      <c r="V143" s="31">
        <v>27.004347826086953</v>
      </c>
      <c r="W143" s="31">
        <v>58.169021739130443</v>
      </c>
      <c r="X143" s="31">
        <v>10.054782608695653</v>
      </c>
      <c r="Y143" s="31">
        <v>0</v>
      </c>
      <c r="Z143" s="31">
        <v>0</v>
      </c>
      <c r="AA143" s="31">
        <v>9.6993478260869548</v>
      </c>
      <c r="AB143" s="31">
        <v>0</v>
      </c>
      <c r="AC143" s="31">
        <v>37.084565217391308</v>
      </c>
      <c r="AD143" s="31">
        <v>0</v>
      </c>
      <c r="AE143" s="31">
        <v>1.3303260869565217</v>
      </c>
      <c r="AF143" t="s">
        <v>147</v>
      </c>
      <c r="AG143" s="32">
        <v>7</v>
      </c>
      <c r="AH143"/>
    </row>
    <row r="144" spans="1:34" x14ac:dyDescent="0.25">
      <c r="A144" t="s">
        <v>940</v>
      </c>
      <c r="B144" t="s">
        <v>417</v>
      </c>
      <c r="C144" t="s">
        <v>688</v>
      </c>
      <c r="D144" t="s">
        <v>864</v>
      </c>
      <c r="E144" s="31">
        <v>55.293478260869563</v>
      </c>
      <c r="F144" s="31">
        <v>3.7087674464320819</v>
      </c>
      <c r="G144" s="31">
        <v>3.2846628661293495</v>
      </c>
      <c r="H144" s="31">
        <v>0.3177570277177118</v>
      </c>
      <c r="I144" s="31">
        <v>8.435227049341458E-3</v>
      </c>
      <c r="J144" s="31">
        <v>205.07065217391303</v>
      </c>
      <c r="K144" s="31">
        <v>181.6204347826087</v>
      </c>
      <c r="L144" s="31">
        <v>17.569891304347824</v>
      </c>
      <c r="M144" s="31">
        <v>0.46641304347826085</v>
      </c>
      <c r="N144" s="31">
        <v>11.364347826086956</v>
      </c>
      <c r="O144" s="31">
        <v>5.7391304347826084</v>
      </c>
      <c r="P144" s="31">
        <v>60.328152173913054</v>
      </c>
      <c r="Q144" s="31">
        <v>53.98141304347827</v>
      </c>
      <c r="R144" s="31">
        <v>6.3467391304347833</v>
      </c>
      <c r="S144" s="31">
        <v>127.17260869565217</v>
      </c>
      <c r="T144" s="31">
        <v>104.61293478260869</v>
      </c>
      <c r="U144" s="31">
        <v>0</v>
      </c>
      <c r="V144" s="31">
        <v>22.559673913043479</v>
      </c>
      <c r="W144" s="31">
        <v>57.4379347826087</v>
      </c>
      <c r="X144" s="31">
        <v>0.18478260869565216</v>
      </c>
      <c r="Y144" s="31">
        <v>0</v>
      </c>
      <c r="Z144" s="31">
        <v>0</v>
      </c>
      <c r="AA144" s="31">
        <v>5.5438043478260877</v>
      </c>
      <c r="AB144" s="31">
        <v>0</v>
      </c>
      <c r="AC144" s="31">
        <v>47.899782608695659</v>
      </c>
      <c r="AD144" s="31">
        <v>0</v>
      </c>
      <c r="AE144" s="31">
        <v>3.8095652173913037</v>
      </c>
      <c r="AF144" t="s">
        <v>94</v>
      </c>
      <c r="AG144" s="32">
        <v>7</v>
      </c>
      <c r="AH144"/>
    </row>
    <row r="145" spans="1:34" x14ac:dyDescent="0.25">
      <c r="A145" t="s">
        <v>940</v>
      </c>
      <c r="B145" t="s">
        <v>327</v>
      </c>
      <c r="C145" t="s">
        <v>679</v>
      </c>
      <c r="D145" t="s">
        <v>855</v>
      </c>
      <c r="E145" s="31">
        <v>34.260869565217391</v>
      </c>
      <c r="F145" s="31">
        <v>5.5464911167512687</v>
      </c>
      <c r="G145" s="31">
        <v>4.9331757614213201</v>
      </c>
      <c r="H145" s="31">
        <v>0.61172588832487307</v>
      </c>
      <c r="I145" s="31">
        <v>0.44659898477157356</v>
      </c>
      <c r="J145" s="31">
        <v>190.02760869565216</v>
      </c>
      <c r="K145" s="31">
        <v>169.01489130434783</v>
      </c>
      <c r="L145" s="31">
        <v>20.958260869565216</v>
      </c>
      <c r="M145" s="31">
        <v>15.30086956521739</v>
      </c>
      <c r="N145" s="31">
        <v>0</v>
      </c>
      <c r="O145" s="31">
        <v>5.6573913043478266</v>
      </c>
      <c r="P145" s="31">
        <v>70.164891304347833</v>
      </c>
      <c r="Q145" s="31">
        <v>54.809565217391302</v>
      </c>
      <c r="R145" s="31">
        <v>15.355326086956525</v>
      </c>
      <c r="S145" s="31">
        <v>98.904456521739135</v>
      </c>
      <c r="T145" s="31">
        <v>98.219239130434786</v>
      </c>
      <c r="U145" s="31">
        <v>0.15760869565217392</v>
      </c>
      <c r="V145" s="31">
        <v>0.52760869565217394</v>
      </c>
      <c r="W145" s="31">
        <v>76.405108695652174</v>
      </c>
      <c r="X145" s="31">
        <v>5.3722826086956523</v>
      </c>
      <c r="Y145" s="31">
        <v>0</v>
      </c>
      <c r="Z145" s="31">
        <v>5.6573913043478266</v>
      </c>
      <c r="AA145" s="31">
        <v>13.385000000000002</v>
      </c>
      <c r="AB145" s="31">
        <v>0</v>
      </c>
      <c r="AC145" s="31">
        <v>51.462826086956518</v>
      </c>
      <c r="AD145" s="31">
        <v>0</v>
      </c>
      <c r="AE145" s="31">
        <v>0.52760869565217394</v>
      </c>
      <c r="AF145" t="s">
        <v>3</v>
      </c>
      <c r="AG145" s="32">
        <v>7</v>
      </c>
      <c r="AH145"/>
    </row>
    <row r="146" spans="1:34" x14ac:dyDescent="0.25">
      <c r="A146" t="s">
        <v>940</v>
      </c>
      <c r="B146" t="s">
        <v>504</v>
      </c>
      <c r="C146" t="s">
        <v>768</v>
      </c>
      <c r="D146" t="s">
        <v>879</v>
      </c>
      <c r="E146" s="31">
        <v>36.989130434782609</v>
      </c>
      <c r="F146" s="31">
        <v>3.6831824860417273</v>
      </c>
      <c r="G146" s="31">
        <v>3.0891536879224208</v>
      </c>
      <c r="H146" s="31">
        <v>0.88908022333235392</v>
      </c>
      <c r="I146" s="31">
        <v>0.42903320599471062</v>
      </c>
      <c r="J146" s="31">
        <v>136.23771739130433</v>
      </c>
      <c r="K146" s="31">
        <v>114.26510869565216</v>
      </c>
      <c r="L146" s="31">
        <v>32.886304347826091</v>
      </c>
      <c r="M146" s="31">
        <v>15.869565217391306</v>
      </c>
      <c r="N146" s="31">
        <v>12.755869565217392</v>
      </c>
      <c r="O146" s="31">
        <v>4.2608695652173916</v>
      </c>
      <c r="P146" s="31">
        <v>19.05847826086957</v>
      </c>
      <c r="Q146" s="31">
        <v>14.102608695652178</v>
      </c>
      <c r="R146" s="31">
        <v>4.9558695652173919</v>
      </c>
      <c r="S146" s="31">
        <v>84.292934782608683</v>
      </c>
      <c r="T146" s="31">
        <v>53.522826086956506</v>
      </c>
      <c r="U146" s="31">
        <v>0</v>
      </c>
      <c r="V146" s="31">
        <v>30.770108695652173</v>
      </c>
      <c r="W146" s="31">
        <v>1.3695652173913044</v>
      </c>
      <c r="X146" s="31">
        <v>0</v>
      </c>
      <c r="Y146" s="31">
        <v>0</v>
      </c>
      <c r="Z146" s="31">
        <v>0</v>
      </c>
      <c r="AA146" s="31">
        <v>1.3695652173913044</v>
      </c>
      <c r="AB146" s="31">
        <v>0</v>
      </c>
      <c r="AC146" s="31">
        <v>0</v>
      </c>
      <c r="AD146" s="31">
        <v>0</v>
      </c>
      <c r="AE146" s="31">
        <v>0</v>
      </c>
      <c r="AF146" t="s">
        <v>186</v>
      </c>
      <c r="AG146" s="32">
        <v>7</v>
      </c>
      <c r="AH146"/>
    </row>
    <row r="147" spans="1:34" x14ac:dyDescent="0.25">
      <c r="A147" t="s">
        <v>940</v>
      </c>
      <c r="B147" t="s">
        <v>484</v>
      </c>
      <c r="C147" t="s">
        <v>677</v>
      </c>
      <c r="D147" t="s">
        <v>848</v>
      </c>
      <c r="E147" s="31">
        <v>90.728260869565219</v>
      </c>
      <c r="F147" s="31">
        <v>3.8372660836228598</v>
      </c>
      <c r="G147" s="31">
        <v>3.4846831196837194</v>
      </c>
      <c r="H147" s="31">
        <v>0.74855516952198387</v>
      </c>
      <c r="I147" s="31">
        <v>0.52253025038936141</v>
      </c>
      <c r="J147" s="31">
        <v>348.14847826086969</v>
      </c>
      <c r="K147" s="31">
        <v>316.15923913043486</v>
      </c>
      <c r="L147" s="31">
        <v>67.915108695652165</v>
      </c>
      <c r="M147" s="31">
        <v>47.408260869565211</v>
      </c>
      <c r="N147" s="31">
        <v>15.289456521739135</v>
      </c>
      <c r="O147" s="31">
        <v>5.2173913043478262</v>
      </c>
      <c r="P147" s="31">
        <v>90.393695652173932</v>
      </c>
      <c r="Q147" s="31">
        <v>78.911304347826103</v>
      </c>
      <c r="R147" s="31">
        <v>11.482391304347827</v>
      </c>
      <c r="S147" s="31">
        <v>189.83967391304353</v>
      </c>
      <c r="T147" s="31">
        <v>168.87130434782614</v>
      </c>
      <c r="U147" s="31">
        <v>0.99456521739130432</v>
      </c>
      <c r="V147" s="31">
        <v>19.973804347826086</v>
      </c>
      <c r="W147" s="31">
        <v>129.16532608695658</v>
      </c>
      <c r="X147" s="31">
        <v>11.256956521739131</v>
      </c>
      <c r="Y147" s="31">
        <v>0</v>
      </c>
      <c r="Z147" s="31">
        <v>0</v>
      </c>
      <c r="AA147" s="31">
        <v>21.752500000000005</v>
      </c>
      <c r="AB147" s="31">
        <v>0</v>
      </c>
      <c r="AC147" s="31">
        <v>90.020869565217438</v>
      </c>
      <c r="AD147" s="31">
        <v>0</v>
      </c>
      <c r="AE147" s="31">
        <v>6.1349999999999998</v>
      </c>
      <c r="AF147" t="s">
        <v>165</v>
      </c>
      <c r="AG147" s="32">
        <v>7</v>
      </c>
      <c r="AH147"/>
    </row>
    <row r="148" spans="1:34" x14ac:dyDescent="0.25">
      <c r="A148" t="s">
        <v>940</v>
      </c>
      <c r="B148" t="s">
        <v>412</v>
      </c>
      <c r="C148" t="s">
        <v>677</v>
      </c>
      <c r="D148" t="s">
        <v>848</v>
      </c>
      <c r="E148" s="31">
        <v>34.456521739130437</v>
      </c>
      <c r="F148" s="31">
        <v>3.1929716088328073</v>
      </c>
      <c r="G148" s="31">
        <v>2.835293375394321</v>
      </c>
      <c r="H148" s="31">
        <v>0.72214511041009444</v>
      </c>
      <c r="I148" s="31">
        <v>0.40865930599369071</v>
      </c>
      <c r="J148" s="31">
        <v>110.0186956521739</v>
      </c>
      <c r="K148" s="31">
        <v>97.69434782608694</v>
      </c>
      <c r="L148" s="31">
        <v>24.88260869565217</v>
      </c>
      <c r="M148" s="31">
        <v>14.080978260869562</v>
      </c>
      <c r="N148" s="31">
        <v>6.9364130434782592</v>
      </c>
      <c r="O148" s="31">
        <v>3.8652173913043479</v>
      </c>
      <c r="P148" s="31">
        <v>16.861195652173919</v>
      </c>
      <c r="Q148" s="31">
        <v>15.338478260869572</v>
      </c>
      <c r="R148" s="31">
        <v>1.5227173913043475</v>
      </c>
      <c r="S148" s="31">
        <v>68.274891304347804</v>
      </c>
      <c r="T148" s="31">
        <v>53.365869565217373</v>
      </c>
      <c r="U148" s="31">
        <v>0.46467391304347827</v>
      </c>
      <c r="V148" s="31">
        <v>14.444347826086952</v>
      </c>
      <c r="W148" s="31">
        <v>29.611739130434778</v>
      </c>
      <c r="X148" s="31">
        <v>6.0918478260869566</v>
      </c>
      <c r="Y148" s="31">
        <v>0</v>
      </c>
      <c r="Z148" s="31">
        <v>0</v>
      </c>
      <c r="AA148" s="31">
        <v>5.8516304347826091</v>
      </c>
      <c r="AB148" s="31">
        <v>0.13043478260869565</v>
      </c>
      <c r="AC148" s="31">
        <v>11.124782608695652</v>
      </c>
      <c r="AD148" s="31">
        <v>0</v>
      </c>
      <c r="AE148" s="31">
        <v>6.4130434782608692</v>
      </c>
      <c r="AF148" t="s">
        <v>89</v>
      </c>
      <c r="AG148" s="32">
        <v>7</v>
      </c>
      <c r="AH148"/>
    </row>
    <row r="149" spans="1:34" x14ac:dyDescent="0.25">
      <c r="A149" t="s">
        <v>940</v>
      </c>
      <c r="B149" t="s">
        <v>493</v>
      </c>
      <c r="C149" t="s">
        <v>660</v>
      </c>
      <c r="D149" t="s">
        <v>844</v>
      </c>
      <c r="E149" s="31">
        <v>34.684782608695649</v>
      </c>
      <c r="F149" s="31">
        <v>3.3196114070824194</v>
      </c>
      <c r="G149" s="31">
        <v>3.18109683484801</v>
      </c>
      <c r="H149" s="31">
        <v>0.3423096208085239</v>
      </c>
      <c r="I149" s="31">
        <v>0.20379504857411462</v>
      </c>
      <c r="J149" s="31">
        <v>115.13999999999999</v>
      </c>
      <c r="K149" s="31">
        <v>110.33565217391303</v>
      </c>
      <c r="L149" s="31">
        <v>11.872934782608692</v>
      </c>
      <c r="M149" s="31">
        <v>7.0685869565217363</v>
      </c>
      <c r="N149" s="31">
        <v>0</v>
      </c>
      <c r="O149" s="31">
        <v>4.8043478260869561</v>
      </c>
      <c r="P149" s="31">
        <v>27.026086956521745</v>
      </c>
      <c r="Q149" s="31">
        <v>27.026086956521745</v>
      </c>
      <c r="R149" s="31">
        <v>0</v>
      </c>
      <c r="S149" s="31">
        <v>76.240978260869554</v>
      </c>
      <c r="T149" s="31">
        <v>70.568586956521727</v>
      </c>
      <c r="U149" s="31">
        <v>0</v>
      </c>
      <c r="V149" s="31">
        <v>5.6723913043478271</v>
      </c>
      <c r="W149" s="31">
        <v>20.279891304347835</v>
      </c>
      <c r="X149" s="31">
        <v>1.576304347826087</v>
      </c>
      <c r="Y149" s="31">
        <v>0</v>
      </c>
      <c r="Z149" s="31">
        <v>0</v>
      </c>
      <c r="AA149" s="31">
        <v>0</v>
      </c>
      <c r="AB149" s="31">
        <v>0</v>
      </c>
      <c r="AC149" s="31">
        <v>14.698152173913051</v>
      </c>
      <c r="AD149" s="31">
        <v>0</v>
      </c>
      <c r="AE149" s="31">
        <v>4.0054347826086962</v>
      </c>
      <c r="AF149" t="s">
        <v>175</v>
      </c>
      <c r="AG149" s="32">
        <v>7</v>
      </c>
      <c r="AH149"/>
    </row>
    <row r="150" spans="1:34" x14ac:dyDescent="0.25">
      <c r="A150" t="s">
        <v>940</v>
      </c>
      <c r="B150" t="s">
        <v>542</v>
      </c>
      <c r="C150" t="s">
        <v>788</v>
      </c>
      <c r="D150" t="s">
        <v>830</v>
      </c>
      <c r="E150" s="31">
        <v>42.206521739130437</v>
      </c>
      <c r="F150" s="31">
        <v>3.5129281483389128</v>
      </c>
      <c r="G150" s="31">
        <v>3.2545531805305177</v>
      </c>
      <c r="H150" s="31">
        <v>0.66672933298995607</v>
      </c>
      <c r="I150" s="31">
        <v>0.53693278392995092</v>
      </c>
      <c r="J150" s="31">
        <v>148.26847826086956</v>
      </c>
      <c r="K150" s="31">
        <v>137.3633695652174</v>
      </c>
      <c r="L150" s="31">
        <v>28.140326086956517</v>
      </c>
      <c r="M150" s="31">
        <v>22.662065217391298</v>
      </c>
      <c r="N150" s="31">
        <v>0</v>
      </c>
      <c r="O150" s="31">
        <v>5.4782608695652177</v>
      </c>
      <c r="P150" s="31">
        <v>21.514673913043481</v>
      </c>
      <c r="Q150" s="31">
        <v>16.087826086956525</v>
      </c>
      <c r="R150" s="31">
        <v>5.4268478260869566</v>
      </c>
      <c r="S150" s="31">
        <v>98.613478260869556</v>
      </c>
      <c r="T150" s="31">
        <v>70.842826086956507</v>
      </c>
      <c r="U150" s="31">
        <v>10.794565217391305</v>
      </c>
      <c r="V150" s="31">
        <v>16.976086956521744</v>
      </c>
      <c r="W150" s="31">
        <v>0.54630434782608694</v>
      </c>
      <c r="X150" s="31">
        <v>0.28630434782608699</v>
      </c>
      <c r="Y150" s="31">
        <v>0</v>
      </c>
      <c r="Z150" s="31">
        <v>0</v>
      </c>
      <c r="AA150" s="31">
        <v>0</v>
      </c>
      <c r="AB150" s="31">
        <v>0</v>
      </c>
      <c r="AC150" s="31">
        <v>4.619565217391304E-2</v>
      </c>
      <c r="AD150" s="31">
        <v>0</v>
      </c>
      <c r="AE150" s="31">
        <v>0.21380434782608698</v>
      </c>
      <c r="AF150" t="s">
        <v>224</v>
      </c>
      <c r="AG150" s="32">
        <v>7</v>
      </c>
      <c r="AH150"/>
    </row>
    <row r="151" spans="1:34" x14ac:dyDescent="0.25">
      <c r="A151" t="s">
        <v>940</v>
      </c>
      <c r="B151" t="s">
        <v>469</v>
      </c>
      <c r="C151" t="s">
        <v>752</v>
      </c>
      <c r="D151" t="s">
        <v>856</v>
      </c>
      <c r="E151" s="31">
        <v>33.271739130434781</v>
      </c>
      <c r="F151" s="31">
        <v>3.5826200588043116</v>
      </c>
      <c r="G151" s="31">
        <v>3.4210846128716099</v>
      </c>
      <c r="H151" s="31">
        <v>0.67245344658608297</v>
      </c>
      <c r="I151" s="31">
        <v>0.51091800065338122</v>
      </c>
      <c r="J151" s="31">
        <v>119.19999999999997</v>
      </c>
      <c r="K151" s="31">
        <v>113.82543478260867</v>
      </c>
      <c r="L151" s="31">
        <v>22.373695652173911</v>
      </c>
      <c r="M151" s="31">
        <v>16.999130434782607</v>
      </c>
      <c r="N151" s="31">
        <v>0.77173913043478259</v>
      </c>
      <c r="O151" s="31">
        <v>4.6028260869565223</v>
      </c>
      <c r="P151" s="31">
        <v>11.694021739130431</v>
      </c>
      <c r="Q151" s="31">
        <v>11.694021739130431</v>
      </c>
      <c r="R151" s="31">
        <v>0</v>
      </c>
      <c r="S151" s="31">
        <v>85.132282608695618</v>
      </c>
      <c r="T151" s="31">
        <v>56.988152173913015</v>
      </c>
      <c r="U151" s="31">
        <v>0</v>
      </c>
      <c r="V151" s="31">
        <v>28.14413043478261</v>
      </c>
      <c r="W151" s="31">
        <v>28.57521739130436</v>
      </c>
      <c r="X151" s="31">
        <v>0</v>
      </c>
      <c r="Y151" s="31">
        <v>0</v>
      </c>
      <c r="Z151" s="31">
        <v>0</v>
      </c>
      <c r="AA151" s="31">
        <v>0</v>
      </c>
      <c r="AB151" s="31">
        <v>0</v>
      </c>
      <c r="AC151" s="31">
        <v>28.57521739130436</v>
      </c>
      <c r="AD151" s="31">
        <v>0</v>
      </c>
      <c r="AE151" s="31">
        <v>0</v>
      </c>
      <c r="AF151" t="s">
        <v>146</v>
      </c>
      <c r="AG151" s="32">
        <v>7</v>
      </c>
      <c r="AH151"/>
    </row>
    <row r="152" spans="1:34" x14ac:dyDescent="0.25">
      <c r="A152" t="s">
        <v>940</v>
      </c>
      <c r="B152" t="s">
        <v>601</v>
      </c>
      <c r="C152" t="s">
        <v>802</v>
      </c>
      <c r="D152" t="s">
        <v>845</v>
      </c>
      <c r="E152" s="31">
        <v>18.717391304347824</v>
      </c>
      <c r="F152" s="31">
        <v>5.6532926829268302</v>
      </c>
      <c r="G152" s="31">
        <v>5.3832578397212556</v>
      </c>
      <c r="H152" s="31">
        <v>1.271469221835076</v>
      </c>
      <c r="I152" s="31">
        <v>1.001434378629501</v>
      </c>
      <c r="J152" s="31">
        <v>105.81489130434784</v>
      </c>
      <c r="K152" s="31">
        <v>100.76054347826089</v>
      </c>
      <c r="L152" s="31">
        <v>23.798586956521746</v>
      </c>
      <c r="M152" s="31">
        <v>18.744239130434789</v>
      </c>
      <c r="N152" s="31">
        <v>0.40760869565217389</v>
      </c>
      <c r="O152" s="31">
        <v>4.6467391304347823</v>
      </c>
      <c r="P152" s="31">
        <v>5.0086956521739125</v>
      </c>
      <c r="Q152" s="31">
        <v>5.0086956521739125</v>
      </c>
      <c r="R152" s="31">
        <v>0</v>
      </c>
      <c r="S152" s="31">
        <v>77.007608695652195</v>
      </c>
      <c r="T152" s="31">
        <v>62.981739130434796</v>
      </c>
      <c r="U152" s="31">
        <v>0</v>
      </c>
      <c r="V152" s="31">
        <v>14.025869565217395</v>
      </c>
      <c r="W152" s="31">
        <v>11.11554347826087</v>
      </c>
      <c r="X152" s="31">
        <v>0</v>
      </c>
      <c r="Y152" s="31">
        <v>0</v>
      </c>
      <c r="Z152" s="31">
        <v>0</v>
      </c>
      <c r="AA152" s="31">
        <v>1.809673913043478</v>
      </c>
      <c r="AB152" s="31">
        <v>0</v>
      </c>
      <c r="AC152" s="31">
        <v>8.125108695652175</v>
      </c>
      <c r="AD152" s="31">
        <v>0</v>
      </c>
      <c r="AE152" s="31">
        <v>1.1807608695652174</v>
      </c>
      <c r="AF152" t="s">
        <v>283</v>
      </c>
      <c r="AG152" s="32">
        <v>7</v>
      </c>
      <c r="AH152"/>
    </row>
    <row r="153" spans="1:34" x14ac:dyDescent="0.25">
      <c r="A153" t="s">
        <v>940</v>
      </c>
      <c r="B153" t="s">
        <v>533</v>
      </c>
      <c r="C153" t="s">
        <v>672</v>
      </c>
      <c r="D153" t="s">
        <v>842</v>
      </c>
      <c r="E153" s="31">
        <v>27.902173913043477</v>
      </c>
      <c r="F153" s="31">
        <v>4.62711336190105</v>
      </c>
      <c r="G153" s="31">
        <v>4.3685235683677437</v>
      </c>
      <c r="H153" s="31">
        <v>0.72056875730424608</v>
      </c>
      <c r="I153" s="31">
        <v>0.46197896377093867</v>
      </c>
      <c r="J153" s="31">
        <v>129.10652173913039</v>
      </c>
      <c r="K153" s="31">
        <v>121.89130434782605</v>
      </c>
      <c r="L153" s="31">
        <v>20.10543478260869</v>
      </c>
      <c r="M153" s="31">
        <v>12.890217391304342</v>
      </c>
      <c r="N153" s="31">
        <v>0</v>
      </c>
      <c r="O153" s="31">
        <v>7.2152173913043471</v>
      </c>
      <c r="P153" s="31">
        <v>22.064130434782591</v>
      </c>
      <c r="Q153" s="31">
        <v>22.064130434782591</v>
      </c>
      <c r="R153" s="31">
        <v>0</v>
      </c>
      <c r="S153" s="31">
        <v>86.93695652173912</v>
      </c>
      <c r="T153" s="31">
        <v>82.502173913043464</v>
      </c>
      <c r="U153" s="31">
        <v>0</v>
      </c>
      <c r="V153" s="31">
        <v>4.4347826086956532</v>
      </c>
      <c r="W153" s="31">
        <v>0</v>
      </c>
      <c r="X153" s="31">
        <v>0</v>
      </c>
      <c r="Y153" s="31">
        <v>0</v>
      </c>
      <c r="Z153" s="31">
        <v>0</v>
      </c>
      <c r="AA153" s="31">
        <v>0</v>
      </c>
      <c r="AB153" s="31">
        <v>0</v>
      </c>
      <c r="AC153" s="31">
        <v>0</v>
      </c>
      <c r="AD153" s="31">
        <v>0</v>
      </c>
      <c r="AE153" s="31">
        <v>0</v>
      </c>
      <c r="AF153" t="s">
        <v>215</v>
      </c>
      <c r="AG153" s="32">
        <v>7</v>
      </c>
      <c r="AH153"/>
    </row>
    <row r="154" spans="1:34" x14ac:dyDescent="0.25">
      <c r="A154" t="s">
        <v>940</v>
      </c>
      <c r="B154" t="s">
        <v>391</v>
      </c>
      <c r="C154" t="s">
        <v>714</v>
      </c>
      <c r="D154" t="s">
        <v>855</v>
      </c>
      <c r="E154" s="31">
        <v>39.510869565217391</v>
      </c>
      <c r="F154" s="31">
        <v>3.1494580467675379</v>
      </c>
      <c r="G154" s="31">
        <v>2.7165832187070151</v>
      </c>
      <c r="H154" s="31">
        <v>0.69889958734525448</v>
      </c>
      <c r="I154" s="31">
        <v>0.39601100412654749</v>
      </c>
      <c r="J154" s="31">
        <v>124.43782608695652</v>
      </c>
      <c r="K154" s="31">
        <v>107.3345652173913</v>
      </c>
      <c r="L154" s="31">
        <v>27.614130434782609</v>
      </c>
      <c r="M154" s="31">
        <v>15.646739130434783</v>
      </c>
      <c r="N154" s="31">
        <v>10.220108695652174</v>
      </c>
      <c r="O154" s="31">
        <v>1.7472826086956521</v>
      </c>
      <c r="P154" s="31">
        <v>21.630434782608695</v>
      </c>
      <c r="Q154" s="31">
        <v>16.494565217391305</v>
      </c>
      <c r="R154" s="31">
        <v>5.1358695652173916</v>
      </c>
      <c r="S154" s="31">
        <v>75.193260869565208</v>
      </c>
      <c r="T154" s="31">
        <v>52.307391304347824</v>
      </c>
      <c r="U154" s="31">
        <v>7.7771739130434785</v>
      </c>
      <c r="V154" s="31">
        <v>15.108695652173912</v>
      </c>
      <c r="W154" s="31">
        <v>1.0084782608695653</v>
      </c>
      <c r="X154" s="31">
        <v>0</v>
      </c>
      <c r="Y154" s="31">
        <v>0</v>
      </c>
      <c r="Z154" s="31">
        <v>0</v>
      </c>
      <c r="AA154" s="31">
        <v>0</v>
      </c>
      <c r="AB154" s="31">
        <v>0</v>
      </c>
      <c r="AC154" s="31">
        <v>0.5220652173913044</v>
      </c>
      <c r="AD154" s="31">
        <v>0</v>
      </c>
      <c r="AE154" s="31">
        <v>0.48641304347826086</v>
      </c>
      <c r="AF154" t="s">
        <v>67</v>
      </c>
      <c r="AG154" s="32">
        <v>7</v>
      </c>
      <c r="AH154"/>
    </row>
    <row r="155" spans="1:34" x14ac:dyDescent="0.25">
      <c r="A155" t="s">
        <v>940</v>
      </c>
      <c r="B155" t="s">
        <v>434</v>
      </c>
      <c r="C155" t="s">
        <v>699</v>
      </c>
      <c r="D155" t="s">
        <v>853</v>
      </c>
      <c r="E155" s="31">
        <v>26.510869565217391</v>
      </c>
      <c r="F155" s="31">
        <v>5.3090241902419031</v>
      </c>
      <c r="G155" s="31">
        <v>4.8913202132021327</v>
      </c>
      <c r="H155" s="31">
        <v>1.4689216892168921</v>
      </c>
      <c r="I155" s="31">
        <v>1.0512177121771216</v>
      </c>
      <c r="J155" s="31">
        <v>140.74684782608696</v>
      </c>
      <c r="K155" s="31">
        <v>129.67315217391305</v>
      </c>
      <c r="L155" s="31">
        <v>38.942391304347822</v>
      </c>
      <c r="M155" s="31">
        <v>27.868695652173908</v>
      </c>
      <c r="N155" s="31">
        <v>7.8563043478260841</v>
      </c>
      <c r="O155" s="31">
        <v>3.2173913043478262</v>
      </c>
      <c r="P155" s="31">
        <v>8.9891304347826093</v>
      </c>
      <c r="Q155" s="31">
        <v>8.9891304347826093</v>
      </c>
      <c r="R155" s="31">
        <v>0</v>
      </c>
      <c r="S155" s="31">
        <v>92.815326086956532</v>
      </c>
      <c r="T155" s="31">
        <v>59.404347826086962</v>
      </c>
      <c r="U155" s="31">
        <v>0</v>
      </c>
      <c r="V155" s="31">
        <v>33.410978260869577</v>
      </c>
      <c r="W155" s="31">
        <v>16.318152173913042</v>
      </c>
      <c r="X155" s="31">
        <v>1.7654347826086958</v>
      </c>
      <c r="Y155" s="31">
        <v>0</v>
      </c>
      <c r="Z155" s="31">
        <v>0</v>
      </c>
      <c r="AA155" s="31">
        <v>2.75</v>
      </c>
      <c r="AB155" s="31">
        <v>0</v>
      </c>
      <c r="AC155" s="31">
        <v>11.802717391304347</v>
      </c>
      <c r="AD155" s="31">
        <v>0</v>
      </c>
      <c r="AE155" s="31">
        <v>0</v>
      </c>
      <c r="AF155" t="s">
        <v>111</v>
      </c>
      <c r="AG155" s="32">
        <v>7</v>
      </c>
      <c r="AH155"/>
    </row>
    <row r="156" spans="1:34" x14ac:dyDescent="0.25">
      <c r="A156" t="s">
        <v>940</v>
      </c>
      <c r="B156" t="s">
        <v>554</v>
      </c>
      <c r="C156" t="s">
        <v>676</v>
      </c>
      <c r="D156" t="s">
        <v>854</v>
      </c>
      <c r="E156" s="31">
        <v>43.5</v>
      </c>
      <c r="F156" s="31">
        <v>4.3301624187906045</v>
      </c>
      <c r="G156" s="31">
        <v>3.8345802098950519</v>
      </c>
      <c r="H156" s="31">
        <v>0.51646926536731641</v>
      </c>
      <c r="I156" s="31">
        <v>0.27687156421789111</v>
      </c>
      <c r="J156" s="31">
        <v>188.36206521739129</v>
      </c>
      <c r="K156" s="31">
        <v>166.80423913043475</v>
      </c>
      <c r="L156" s="31">
        <v>22.466413043478262</v>
      </c>
      <c r="M156" s="31">
        <v>12.043913043478263</v>
      </c>
      <c r="N156" s="31">
        <v>4.0649999999999995</v>
      </c>
      <c r="O156" s="31">
        <v>6.3575000000000026</v>
      </c>
      <c r="P156" s="31">
        <v>34.8138043478261</v>
      </c>
      <c r="Q156" s="31">
        <v>23.678478260869575</v>
      </c>
      <c r="R156" s="31">
        <v>11.135326086956525</v>
      </c>
      <c r="S156" s="31">
        <v>131.08184782608691</v>
      </c>
      <c r="T156" s="31">
        <v>114.89989130434779</v>
      </c>
      <c r="U156" s="31">
        <v>0.23456521739130437</v>
      </c>
      <c r="V156" s="31">
        <v>15.947391304347821</v>
      </c>
      <c r="W156" s="31">
        <v>0</v>
      </c>
      <c r="X156" s="31">
        <v>0</v>
      </c>
      <c r="Y156" s="31">
        <v>0</v>
      </c>
      <c r="Z156" s="31">
        <v>0</v>
      </c>
      <c r="AA156" s="31">
        <v>0</v>
      </c>
      <c r="AB156" s="31">
        <v>0</v>
      </c>
      <c r="AC156" s="31">
        <v>0</v>
      </c>
      <c r="AD156" s="31">
        <v>0</v>
      </c>
      <c r="AE156" s="31">
        <v>0</v>
      </c>
      <c r="AF156" t="s">
        <v>236</v>
      </c>
      <c r="AG156" s="32">
        <v>7</v>
      </c>
      <c r="AH156"/>
    </row>
    <row r="157" spans="1:34" x14ac:dyDescent="0.25">
      <c r="A157" t="s">
        <v>940</v>
      </c>
      <c r="B157" t="s">
        <v>352</v>
      </c>
      <c r="C157" t="s">
        <v>678</v>
      </c>
      <c r="D157" t="s">
        <v>860</v>
      </c>
      <c r="E157" s="31">
        <v>46.554347826086953</v>
      </c>
      <c r="F157" s="31">
        <v>5.37726126546813</v>
      </c>
      <c r="G157" s="31">
        <v>5.0464931123044598</v>
      </c>
      <c r="H157" s="31">
        <v>0.95918281578332931</v>
      </c>
      <c r="I157" s="31">
        <v>0.74554050898902624</v>
      </c>
      <c r="J157" s="31">
        <v>250.33489130434782</v>
      </c>
      <c r="K157" s="31">
        <v>234.93619565217392</v>
      </c>
      <c r="L157" s="31">
        <v>44.654130434782601</v>
      </c>
      <c r="M157" s="31">
        <v>34.708152173913035</v>
      </c>
      <c r="N157" s="31">
        <v>4.96</v>
      </c>
      <c r="O157" s="31">
        <v>4.9859782608695653</v>
      </c>
      <c r="P157" s="31">
        <v>57.513695652173908</v>
      </c>
      <c r="Q157" s="31">
        <v>52.060978260869561</v>
      </c>
      <c r="R157" s="31">
        <v>5.4527173913043478</v>
      </c>
      <c r="S157" s="31">
        <v>148.16706521739133</v>
      </c>
      <c r="T157" s="31">
        <v>109.23358695652176</v>
      </c>
      <c r="U157" s="31">
        <v>0</v>
      </c>
      <c r="V157" s="31">
        <v>38.933478260869556</v>
      </c>
      <c r="W157" s="31">
        <v>20.681956521739124</v>
      </c>
      <c r="X157" s="31">
        <v>1.0659782608695652</v>
      </c>
      <c r="Y157" s="31">
        <v>0</v>
      </c>
      <c r="Z157" s="31">
        <v>0</v>
      </c>
      <c r="AA157" s="31">
        <v>0.35184782608695647</v>
      </c>
      <c r="AB157" s="31">
        <v>0</v>
      </c>
      <c r="AC157" s="31">
        <v>19.179891304347823</v>
      </c>
      <c r="AD157" s="31">
        <v>0</v>
      </c>
      <c r="AE157" s="31">
        <v>8.4239130434782608E-2</v>
      </c>
      <c r="AF157" t="s">
        <v>28</v>
      </c>
      <c r="AG157" s="32">
        <v>7</v>
      </c>
      <c r="AH157"/>
    </row>
    <row r="158" spans="1:34" x14ac:dyDescent="0.25">
      <c r="A158" t="s">
        <v>940</v>
      </c>
      <c r="B158" t="s">
        <v>503</v>
      </c>
      <c r="C158" t="s">
        <v>754</v>
      </c>
      <c r="D158" t="s">
        <v>899</v>
      </c>
      <c r="E158" s="31">
        <v>40.163043478260867</v>
      </c>
      <c r="F158" s="31">
        <v>2.3430554803788906</v>
      </c>
      <c r="G158" s="31">
        <v>2.0680893098782143</v>
      </c>
      <c r="H158" s="31">
        <v>0.76385385656292293</v>
      </c>
      <c r="I158" s="31">
        <v>0.48888768606224631</v>
      </c>
      <c r="J158" s="31">
        <v>94.104239130434792</v>
      </c>
      <c r="K158" s="31">
        <v>83.060760869565229</v>
      </c>
      <c r="L158" s="31">
        <v>30.678695652173914</v>
      </c>
      <c r="M158" s="31">
        <v>19.635217391304348</v>
      </c>
      <c r="N158" s="31">
        <v>5.7391304347826084</v>
      </c>
      <c r="O158" s="31">
        <v>5.3043478260869561</v>
      </c>
      <c r="P158" s="31">
        <v>4.7692391304347828</v>
      </c>
      <c r="Q158" s="31">
        <v>4.7692391304347828</v>
      </c>
      <c r="R158" s="31">
        <v>0</v>
      </c>
      <c r="S158" s="31">
        <v>58.656304347826094</v>
      </c>
      <c r="T158" s="31">
        <v>29.971521739130434</v>
      </c>
      <c r="U158" s="31">
        <v>6.7934782608695636</v>
      </c>
      <c r="V158" s="31">
        <v>21.891304347826093</v>
      </c>
      <c r="W158" s="31">
        <v>1.2489130434782609</v>
      </c>
      <c r="X158" s="31">
        <v>1.2489130434782609</v>
      </c>
      <c r="Y158" s="31">
        <v>0</v>
      </c>
      <c r="Z158" s="31">
        <v>0</v>
      </c>
      <c r="AA158" s="31">
        <v>0</v>
      </c>
      <c r="AB158" s="31">
        <v>0</v>
      </c>
      <c r="AC158" s="31">
        <v>0</v>
      </c>
      <c r="AD158" s="31">
        <v>0</v>
      </c>
      <c r="AE158" s="31">
        <v>0</v>
      </c>
      <c r="AF158" t="s">
        <v>185</v>
      </c>
      <c r="AG158" s="32">
        <v>7</v>
      </c>
      <c r="AH158"/>
    </row>
    <row r="159" spans="1:34" x14ac:dyDescent="0.25">
      <c r="A159" t="s">
        <v>940</v>
      </c>
      <c r="B159" t="s">
        <v>605</v>
      </c>
      <c r="C159" t="s">
        <v>805</v>
      </c>
      <c r="D159" t="s">
        <v>905</v>
      </c>
      <c r="E159" s="31">
        <v>37.032608695652172</v>
      </c>
      <c r="F159" s="31">
        <v>2.5241414734370418</v>
      </c>
      <c r="G159" s="31">
        <v>2.358746697974758</v>
      </c>
      <c r="H159" s="31">
        <v>1.0686821250366894</v>
      </c>
      <c r="I159" s="31">
        <v>0.90328734957440571</v>
      </c>
      <c r="J159" s="31">
        <v>93.475543478260875</v>
      </c>
      <c r="K159" s="31">
        <v>87.350543478260875</v>
      </c>
      <c r="L159" s="31">
        <v>39.576086956521742</v>
      </c>
      <c r="M159" s="31">
        <v>33.451086956521742</v>
      </c>
      <c r="N159" s="31">
        <v>0</v>
      </c>
      <c r="O159" s="31">
        <v>6.125</v>
      </c>
      <c r="P159" s="31">
        <v>0</v>
      </c>
      <c r="Q159" s="31">
        <v>0</v>
      </c>
      <c r="R159" s="31">
        <v>0</v>
      </c>
      <c r="S159" s="31">
        <v>53.899456521739133</v>
      </c>
      <c r="T159" s="31">
        <v>53.899456521739133</v>
      </c>
      <c r="U159" s="31">
        <v>0</v>
      </c>
      <c r="V159" s="31">
        <v>0</v>
      </c>
      <c r="W159" s="31">
        <v>26.440217391304348</v>
      </c>
      <c r="X159" s="31">
        <v>15.054347826086957</v>
      </c>
      <c r="Y159" s="31">
        <v>0</v>
      </c>
      <c r="Z159" s="31">
        <v>0</v>
      </c>
      <c r="AA159" s="31">
        <v>0</v>
      </c>
      <c r="AB159" s="31">
        <v>0</v>
      </c>
      <c r="AC159" s="31">
        <v>11.385869565217391</v>
      </c>
      <c r="AD159" s="31">
        <v>0</v>
      </c>
      <c r="AE159" s="31">
        <v>0</v>
      </c>
      <c r="AF159" t="s">
        <v>287</v>
      </c>
      <c r="AG159" s="32">
        <v>7</v>
      </c>
      <c r="AH159"/>
    </row>
    <row r="160" spans="1:34" x14ac:dyDescent="0.25">
      <c r="A160" t="s">
        <v>940</v>
      </c>
      <c r="B160" t="s">
        <v>339</v>
      </c>
      <c r="C160" t="s">
        <v>686</v>
      </c>
      <c r="D160" t="s">
        <v>839</v>
      </c>
      <c r="E160" s="31">
        <v>33.510869565217391</v>
      </c>
      <c r="F160" s="31">
        <v>4.3845475186506651</v>
      </c>
      <c r="G160" s="31">
        <v>4.1537658125202732</v>
      </c>
      <c r="H160" s="31">
        <v>0.83892961401232569</v>
      </c>
      <c r="I160" s="31">
        <v>0.60814790788193318</v>
      </c>
      <c r="J160" s="31">
        <v>146.93</v>
      </c>
      <c r="K160" s="31">
        <v>139.1963043478261</v>
      </c>
      <c r="L160" s="31">
        <v>28.113260869565217</v>
      </c>
      <c r="M160" s="31">
        <v>20.379565217391303</v>
      </c>
      <c r="N160" s="31">
        <v>4.1847826086956523</v>
      </c>
      <c r="O160" s="31">
        <v>3.5489130434782608</v>
      </c>
      <c r="P160" s="31">
        <v>44.934782608695649</v>
      </c>
      <c r="Q160" s="31">
        <v>44.934782608695649</v>
      </c>
      <c r="R160" s="31">
        <v>0</v>
      </c>
      <c r="S160" s="31">
        <v>73.881956521739141</v>
      </c>
      <c r="T160" s="31">
        <v>67.54771739130436</v>
      </c>
      <c r="U160" s="31">
        <v>0</v>
      </c>
      <c r="V160" s="31">
        <v>6.3342391304347823</v>
      </c>
      <c r="W160" s="31">
        <v>30.603369565217388</v>
      </c>
      <c r="X160" s="31">
        <v>5.050217391304348</v>
      </c>
      <c r="Y160" s="31">
        <v>0</v>
      </c>
      <c r="Z160" s="31">
        <v>0</v>
      </c>
      <c r="AA160" s="31">
        <v>5.0054347826086953</v>
      </c>
      <c r="AB160" s="31">
        <v>0</v>
      </c>
      <c r="AC160" s="31">
        <v>20.547717391304346</v>
      </c>
      <c r="AD160" s="31">
        <v>0</v>
      </c>
      <c r="AE160" s="31">
        <v>0</v>
      </c>
      <c r="AF160" t="s">
        <v>15</v>
      </c>
      <c r="AG160" s="32">
        <v>7</v>
      </c>
      <c r="AH160"/>
    </row>
    <row r="161" spans="1:34" x14ac:dyDescent="0.25">
      <c r="A161" t="s">
        <v>940</v>
      </c>
      <c r="B161" t="s">
        <v>355</v>
      </c>
      <c r="C161" t="s">
        <v>680</v>
      </c>
      <c r="D161" t="s">
        <v>861</v>
      </c>
      <c r="E161" s="31">
        <v>126.94565217391305</v>
      </c>
      <c r="F161" s="31">
        <v>4.215397722407741</v>
      </c>
      <c r="G161" s="31">
        <v>3.8297054542340958</v>
      </c>
      <c r="H161" s="31">
        <v>0.97559722578987917</v>
      </c>
      <c r="I161" s="31">
        <v>0.58990495761623418</v>
      </c>
      <c r="J161" s="31">
        <v>535.12641304347835</v>
      </c>
      <c r="K161" s="31">
        <v>486.16445652173917</v>
      </c>
      <c r="L161" s="31">
        <v>123.84782608695652</v>
      </c>
      <c r="M161" s="31">
        <v>74.885869565217376</v>
      </c>
      <c r="N161" s="31">
        <v>43.222826086956523</v>
      </c>
      <c r="O161" s="31">
        <v>5.7391304347826084</v>
      </c>
      <c r="P161" s="31">
        <v>109.44782608695655</v>
      </c>
      <c r="Q161" s="31">
        <v>109.44782608695655</v>
      </c>
      <c r="R161" s="31">
        <v>0</v>
      </c>
      <c r="S161" s="31">
        <v>301.83076086956521</v>
      </c>
      <c r="T161" s="31">
        <v>208.03749999999999</v>
      </c>
      <c r="U161" s="31">
        <v>0.18152173913043482</v>
      </c>
      <c r="V161" s="31">
        <v>93.611739130434785</v>
      </c>
      <c r="W161" s="31">
        <v>0</v>
      </c>
      <c r="X161" s="31">
        <v>0</v>
      </c>
      <c r="Y161" s="31">
        <v>0</v>
      </c>
      <c r="Z161" s="31">
        <v>0</v>
      </c>
      <c r="AA161" s="31">
        <v>0</v>
      </c>
      <c r="AB161" s="31">
        <v>0</v>
      </c>
      <c r="AC161" s="31">
        <v>0</v>
      </c>
      <c r="AD161" s="31">
        <v>0</v>
      </c>
      <c r="AE161" s="31">
        <v>0</v>
      </c>
      <c r="AF161" t="s">
        <v>31</v>
      </c>
      <c r="AG161" s="32">
        <v>7</v>
      </c>
      <c r="AH161"/>
    </row>
    <row r="162" spans="1:34" x14ac:dyDescent="0.25">
      <c r="A162" t="s">
        <v>940</v>
      </c>
      <c r="B162" t="s">
        <v>437</v>
      </c>
      <c r="C162" t="s">
        <v>731</v>
      </c>
      <c r="D162" t="s">
        <v>889</v>
      </c>
      <c r="E162" s="31">
        <v>30.652173913043477</v>
      </c>
      <c r="F162" s="31">
        <v>4.0315425531914899</v>
      </c>
      <c r="G162" s="31">
        <v>3.5015425531914901</v>
      </c>
      <c r="H162" s="31">
        <v>0.60641489361702139</v>
      </c>
      <c r="I162" s="31">
        <v>0.39368439716312054</v>
      </c>
      <c r="J162" s="31">
        <v>123.57554347826088</v>
      </c>
      <c r="K162" s="31">
        <v>107.32989130434784</v>
      </c>
      <c r="L162" s="31">
        <v>18.587934782608698</v>
      </c>
      <c r="M162" s="31">
        <v>12.067282608695651</v>
      </c>
      <c r="N162" s="31">
        <v>0</v>
      </c>
      <c r="O162" s="31">
        <v>6.5206521739130459</v>
      </c>
      <c r="P162" s="31">
        <v>22.964130434782604</v>
      </c>
      <c r="Q162" s="31">
        <v>13.239130434782604</v>
      </c>
      <c r="R162" s="31">
        <v>9.7250000000000014</v>
      </c>
      <c r="S162" s="31">
        <v>82.023478260869581</v>
      </c>
      <c r="T162" s="31">
        <v>72.045217391304362</v>
      </c>
      <c r="U162" s="31">
        <v>0</v>
      </c>
      <c r="V162" s="31">
        <v>9.9782608695652204</v>
      </c>
      <c r="W162" s="31">
        <v>0.83695652173913049</v>
      </c>
      <c r="X162" s="31">
        <v>0</v>
      </c>
      <c r="Y162" s="31">
        <v>0</v>
      </c>
      <c r="Z162" s="31">
        <v>0</v>
      </c>
      <c r="AA162" s="31">
        <v>0.27717391304347827</v>
      </c>
      <c r="AB162" s="31">
        <v>0.11413043478260869</v>
      </c>
      <c r="AC162" s="31">
        <v>0.3858695652173913</v>
      </c>
      <c r="AD162" s="31">
        <v>0</v>
      </c>
      <c r="AE162" s="31">
        <v>5.9782608695652176E-2</v>
      </c>
      <c r="AF162" t="s">
        <v>114</v>
      </c>
      <c r="AG162" s="32">
        <v>7</v>
      </c>
      <c r="AH162"/>
    </row>
    <row r="163" spans="1:34" x14ac:dyDescent="0.25">
      <c r="A163" t="s">
        <v>940</v>
      </c>
      <c r="B163" t="s">
        <v>342</v>
      </c>
      <c r="C163" t="s">
        <v>689</v>
      </c>
      <c r="D163" t="s">
        <v>865</v>
      </c>
      <c r="E163" s="31">
        <v>33.586956521739133</v>
      </c>
      <c r="F163" s="31">
        <v>3.9626990291262141</v>
      </c>
      <c r="G163" s="31">
        <v>3.4903689320388356</v>
      </c>
      <c r="H163" s="31">
        <v>0.5337831715210356</v>
      </c>
      <c r="I163" s="31">
        <v>0.18854045307443368</v>
      </c>
      <c r="J163" s="31">
        <v>133.09500000000003</v>
      </c>
      <c r="K163" s="31">
        <v>117.23086956521742</v>
      </c>
      <c r="L163" s="31">
        <v>17.928152173913045</v>
      </c>
      <c r="M163" s="31">
        <v>6.3325000000000014</v>
      </c>
      <c r="N163" s="31">
        <v>5.1945652173913039</v>
      </c>
      <c r="O163" s="31">
        <v>6.4010869565217403</v>
      </c>
      <c r="P163" s="31">
        <v>28.585869565217397</v>
      </c>
      <c r="Q163" s="31">
        <v>24.317391304347833</v>
      </c>
      <c r="R163" s="31">
        <v>4.2684782608695642</v>
      </c>
      <c r="S163" s="31">
        <v>86.580978260869585</v>
      </c>
      <c r="T163" s="31">
        <v>69.661413043478277</v>
      </c>
      <c r="U163" s="31">
        <v>3.5032608695652185</v>
      </c>
      <c r="V163" s="31">
        <v>13.416304347826088</v>
      </c>
      <c r="W163" s="31">
        <v>0</v>
      </c>
      <c r="X163" s="31">
        <v>0</v>
      </c>
      <c r="Y163" s="31">
        <v>0</v>
      </c>
      <c r="Z163" s="31">
        <v>0</v>
      </c>
      <c r="AA163" s="31">
        <v>0</v>
      </c>
      <c r="AB163" s="31">
        <v>0</v>
      </c>
      <c r="AC163" s="31">
        <v>0</v>
      </c>
      <c r="AD163" s="31">
        <v>0</v>
      </c>
      <c r="AE163" s="31">
        <v>0</v>
      </c>
      <c r="AF163" t="s">
        <v>18</v>
      </c>
      <c r="AG163" s="32">
        <v>7</v>
      </c>
      <c r="AH163"/>
    </row>
    <row r="164" spans="1:34" x14ac:dyDescent="0.25">
      <c r="A164" t="s">
        <v>940</v>
      </c>
      <c r="B164" t="s">
        <v>459</v>
      </c>
      <c r="C164" t="s">
        <v>732</v>
      </c>
      <c r="D164" t="s">
        <v>831</v>
      </c>
      <c r="E164" s="31">
        <v>22.630434782608695</v>
      </c>
      <c r="F164" s="31">
        <v>3.2914889529298756</v>
      </c>
      <c r="G164" s="31">
        <v>2.8242363112391931</v>
      </c>
      <c r="H164" s="31">
        <v>0.99979827089337203</v>
      </c>
      <c r="I164" s="31">
        <v>0.53254562920268977</v>
      </c>
      <c r="J164" s="31">
        <v>74.487826086956531</v>
      </c>
      <c r="K164" s="31">
        <v>63.913695652173907</v>
      </c>
      <c r="L164" s="31">
        <v>22.625869565217396</v>
      </c>
      <c r="M164" s="31">
        <v>12.051739130434783</v>
      </c>
      <c r="N164" s="31">
        <v>5.1913043478260885</v>
      </c>
      <c r="O164" s="31">
        <v>5.3828260869565225</v>
      </c>
      <c r="P164" s="31">
        <v>10.79717391304348</v>
      </c>
      <c r="Q164" s="31">
        <v>10.79717391304348</v>
      </c>
      <c r="R164" s="31">
        <v>0</v>
      </c>
      <c r="S164" s="31">
        <v>41.064782608695644</v>
      </c>
      <c r="T164" s="31">
        <v>35.628369565217383</v>
      </c>
      <c r="U164" s="31">
        <v>0</v>
      </c>
      <c r="V164" s="31">
        <v>5.4364130434782618</v>
      </c>
      <c r="W164" s="31">
        <v>35.984347826086953</v>
      </c>
      <c r="X164" s="31">
        <v>5.0365217391304347</v>
      </c>
      <c r="Y164" s="31">
        <v>0</v>
      </c>
      <c r="Z164" s="31">
        <v>0</v>
      </c>
      <c r="AA164" s="31">
        <v>6.2134782608695636</v>
      </c>
      <c r="AB164" s="31">
        <v>0</v>
      </c>
      <c r="AC164" s="31">
        <v>21.685978260869561</v>
      </c>
      <c r="AD164" s="31">
        <v>0</v>
      </c>
      <c r="AE164" s="31">
        <v>3.0483695652173908</v>
      </c>
      <c r="AF164" t="s">
        <v>136</v>
      </c>
      <c r="AG164" s="32">
        <v>7</v>
      </c>
      <c r="AH164"/>
    </row>
    <row r="165" spans="1:34" x14ac:dyDescent="0.25">
      <c r="A165" t="s">
        <v>940</v>
      </c>
      <c r="B165" t="s">
        <v>390</v>
      </c>
      <c r="C165" t="s">
        <v>713</v>
      </c>
      <c r="D165" t="s">
        <v>827</v>
      </c>
      <c r="E165" s="31">
        <v>24.510869565217391</v>
      </c>
      <c r="F165" s="31">
        <v>4.0254767184035476</v>
      </c>
      <c r="G165" s="31">
        <v>3.6079379157427938</v>
      </c>
      <c r="H165" s="31">
        <v>0.87529933481152988</v>
      </c>
      <c r="I165" s="31">
        <v>0.46141906873614191</v>
      </c>
      <c r="J165" s="31">
        <v>98.667934782608697</v>
      </c>
      <c r="K165" s="31">
        <v>88.43369565217391</v>
      </c>
      <c r="L165" s="31">
        <v>21.454347826086956</v>
      </c>
      <c r="M165" s="31">
        <v>11.309782608695652</v>
      </c>
      <c r="N165" s="31">
        <v>4.9054347826086948</v>
      </c>
      <c r="O165" s="31">
        <v>5.2391304347826084</v>
      </c>
      <c r="P165" s="31">
        <v>20.248369565217391</v>
      </c>
      <c r="Q165" s="31">
        <v>20.158695652173915</v>
      </c>
      <c r="R165" s="31">
        <v>8.9673913043478257E-2</v>
      </c>
      <c r="S165" s="31">
        <v>56.965217391304336</v>
      </c>
      <c r="T165" s="31">
        <v>46.088043478260865</v>
      </c>
      <c r="U165" s="31">
        <v>4.410869565217391</v>
      </c>
      <c r="V165" s="31">
        <v>6.4663043478260853</v>
      </c>
      <c r="W165" s="31">
        <v>8.9673913043478257E-2</v>
      </c>
      <c r="X165" s="31">
        <v>0</v>
      </c>
      <c r="Y165" s="31">
        <v>0</v>
      </c>
      <c r="Z165" s="31">
        <v>0</v>
      </c>
      <c r="AA165" s="31">
        <v>0</v>
      </c>
      <c r="AB165" s="31">
        <v>8.9673913043478257E-2</v>
      </c>
      <c r="AC165" s="31">
        <v>0</v>
      </c>
      <c r="AD165" s="31">
        <v>0</v>
      </c>
      <c r="AE165" s="31">
        <v>0</v>
      </c>
      <c r="AF165" t="s">
        <v>66</v>
      </c>
      <c r="AG165" s="32">
        <v>7</v>
      </c>
      <c r="AH165"/>
    </row>
    <row r="166" spans="1:34" x14ac:dyDescent="0.25">
      <c r="A166" t="s">
        <v>940</v>
      </c>
      <c r="B166" t="s">
        <v>409</v>
      </c>
      <c r="C166" t="s">
        <v>655</v>
      </c>
      <c r="D166" t="s">
        <v>836</v>
      </c>
      <c r="E166" s="31">
        <v>27.815217391304348</v>
      </c>
      <c r="F166" s="31">
        <v>3.7749706916764363</v>
      </c>
      <c r="G166" s="31">
        <v>3.5969441187964053</v>
      </c>
      <c r="H166" s="31">
        <v>0.49066822977725666</v>
      </c>
      <c r="I166" s="31">
        <v>0.31625635013677217</v>
      </c>
      <c r="J166" s="31">
        <v>105.00163043478261</v>
      </c>
      <c r="K166" s="31">
        <v>100.04978260869566</v>
      </c>
      <c r="L166" s="31">
        <v>13.648043478260867</v>
      </c>
      <c r="M166" s="31">
        <v>8.7967391304347817</v>
      </c>
      <c r="N166" s="31">
        <v>4.2241304347826079</v>
      </c>
      <c r="O166" s="31">
        <v>0.62717391304347825</v>
      </c>
      <c r="P166" s="31">
        <v>24.432608695652178</v>
      </c>
      <c r="Q166" s="31">
        <v>24.332065217391307</v>
      </c>
      <c r="R166" s="31">
        <v>0.10054347826086957</v>
      </c>
      <c r="S166" s="31">
        <v>66.920978260869575</v>
      </c>
      <c r="T166" s="31">
        <v>51.108695652173921</v>
      </c>
      <c r="U166" s="31">
        <v>0</v>
      </c>
      <c r="V166" s="31">
        <v>15.812282608695655</v>
      </c>
      <c r="W166" s="31">
        <v>9.1521739130434785</v>
      </c>
      <c r="X166" s="31">
        <v>0.20652173913043478</v>
      </c>
      <c r="Y166" s="31">
        <v>0</v>
      </c>
      <c r="Z166" s="31">
        <v>0</v>
      </c>
      <c r="AA166" s="31">
        <v>1.1956521739130435</v>
      </c>
      <c r="AB166" s="31">
        <v>0.10054347826086957</v>
      </c>
      <c r="AC166" s="31">
        <v>7.1385869565217392</v>
      </c>
      <c r="AD166" s="31">
        <v>0</v>
      </c>
      <c r="AE166" s="31">
        <v>0.51086956521739135</v>
      </c>
      <c r="AF166" t="s">
        <v>86</v>
      </c>
      <c r="AG166" s="32">
        <v>7</v>
      </c>
      <c r="AH166"/>
    </row>
    <row r="167" spans="1:34" x14ac:dyDescent="0.25">
      <c r="A167" t="s">
        <v>940</v>
      </c>
      <c r="B167" t="s">
        <v>548</v>
      </c>
      <c r="C167" t="s">
        <v>790</v>
      </c>
      <c r="D167" t="s">
        <v>847</v>
      </c>
      <c r="E167" s="31">
        <v>49.543478260869563</v>
      </c>
      <c r="F167" s="31">
        <v>3.8853181219833259</v>
      </c>
      <c r="G167" s="31">
        <v>3.3953444493198766</v>
      </c>
      <c r="H167" s="31">
        <v>0.44798157086441426</v>
      </c>
      <c r="I167" s="31">
        <v>0.23115401491882404</v>
      </c>
      <c r="J167" s="31">
        <v>192.49217391304347</v>
      </c>
      <c r="K167" s="31">
        <v>168.21717391304344</v>
      </c>
      <c r="L167" s="31">
        <v>22.194565217391304</v>
      </c>
      <c r="M167" s="31">
        <v>11.452173913043477</v>
      </c>
      <c r="N167" s="31">
        <v>5.9989130434782609</v>
      </c>
      <c r="O167" s="31">
        <v>4.7434782608695647</v>
      </c>
      <c r="P167" s="31">
        <v>50.881521739130442</v>
      </c>
      <c r="Q167" s="31">
        <v>37.348913043478262</v>
      </c>
      <c r="R167" s="31">
        <v>13.532608695652181</v>
      </c>
      <c r="S167" s="31">
        <v>119.41608695652171</v>
      </c>
      <c r="T167" s="31">
        <v>106.5948913043478</v>
      </c>
      <c r="U167" s="31">
        <v>0</v>
      </c>
      <c r="V167" s="31">
        <v>12.821195652173914</v>
      </c>
      <c r="W167" s="31">
        <v>27.713913043478257</v>
      </c>
      <c r="X167" s="31">
        <v>4.8152173913043477</v>
      </c>
      <c r="Y167" s="31">
        <v>0</v>
      </c>
      <c r="Z167" s="31">
        <v>0</v>
      </c>
      <c r="AA167" s="31">
        <v>2.2173913043478262</v>
      </c>
      <c r="AB167" s="31">
        <v>0</v>
      </c>
      <c r="AC167" s="31">
        <v>19.466630434782608</v>
      </c>
      <c r="AD167" s="31">
        <v>0</v>
      </c>
      <c r="AE167" s="31">
        <v>1.2146739130434783</v>
      </c>
      <c r="AF167" t="s">
        <v>230</v>
      </c>
      <c r="AG167" s="32">
        <v>7</v>
      </c>
      <c r="AH167"/>
    </row>
    <row r="168" spans="1:34" x14ac:dyDescent="0.25">
      <c r="A168" t="s">
        <v>940</v>
      </c>
      <c r="B168" t="s">
        <v>406</v>
      </c>
      <c r="C168" t="s">
        <v>722</v>
      </c>
      <c r="D168" t="s">
        <v>882</v>
      </c>
      <c r="E168" s="31">
        <v>38.347826086956523</v>
      </c>
      <c r="F168" s="31">
        <v>3.9342318594104304</v>
      </c>
      <c r="G168" s="31">
        <v>3.476607142857143</v>
      </c>
      <c r="H168" s="31">
        <v>1.0731547619047617</v>
      </c>
      <c r="I168" s="31">
        <v>0.61553004535147382</v>
      </c>
      <c r="J168" s="31">
        <v>150.86923913043478</v>
      </c>
      <c r="K168" s="31">
        <v>133.32032608695653</v>
      </c>
      <c r="L168" s="31">
        <v>41.153152173913035</v>
      </c>
      <c r="M168" s="31">
        <v>23.604239130434781</v>
      </c>
      <c r="N168" s="31">
        <v>10.606521739130434</v>
      </c>
      <c r="O168" s="31">
        <v>6.9423913043478249</v>
      </c>
      <c r="P168" s="31">
        <v>7.8271739130434774</v>
      </c>
      <c r="Q168" s="31">
        <v>7.8271739130434774</v>
      </c>
      <c r="R168" s="31">
        <v>0</v>
      </c>
      <c r="S168" s="31">
        <v>101.88891304347825</v>
      </c>
      <c r="T168" s="31">
        <v>76.497282608695642</v>
      </c>
      <c r="U168" s="31">
        <v>0.40978260869565214</v>
      </c>
      <c r="V168" s="31">
        <v>24.98184782608697</v>
      </c>
      <c r="W168" s="31">
        <v>2.0634782608695654</v>
      </c>
      <c r="X168" s="31">
        <v>0.87054347826086964</v>
      </c>
      <c r="Y168" s="31">
        <v>0</v>
      </c>
      <c r="Z168" s="31">
        <v>0</v>
      </c>
      <c r="AA168" s="31">
        <v>0</v>
      </c>
      <c r="AB168" s="31">
        <v>0</v>
      </c>
      <c r="AC168" s="31">
        <v>8.4239130434782608E-2</v>
      </c>
      <c r="AD168" s="31">
        <v>0</v>
      </c>
      <c r="AE168" s="31">
        <v>1.1086956521739131</v>
      </c>
      <c r="AF168" t="s">
        <v>83</v>
      </c>
      <c r="AG168" s="32">
        <v>7</v>
      </c>
      <c r="AH168"/>
    </row>
    <row r="169" spans="1:34" x14ac:dyDescent="0.25">
      <c r="A169" t="s">
        <v>940</v>
      </c>
      <c r="B169" t="s">
        <v>467</v>
      </c>
      <c r="C169" t="s">
        <v>750</v>
      </c>
      <c r="D169" t="s">
        <v>838</v>
      </c>
      <c r="E169" s="31">
        <v>43.445652173913047</v>
      </c>
      <c r="F169" s="31">
        <v>2.9246009507130339</v>
      </c>
      <c r="G169" s="31">
        <v>2.4178984238178627</v>
      </c>
      <c r="H169" s="31">
        <v>0.95404803602702026</v>
      </c>
      <c r="I169" s="31">
        <v>0.59469602201651228</v>
      </c>
      <c r="J169" s="31">
        <v>127.06119565217389</v>
      </c>
      <c r="K169" s="31">
        <v>105.04717391304345</v>
      </c>
      <c r="L169" s="31">
        <v>41.449239130434783</v>
      </c>
      <c r="M169" s="31">
        <v>25.836956521739129</v>
      </c>
      <c r="N169" s="31">
        <v>8.1242391304347841</v>
      </c>
      <c r="O169" s="31">
        <v>7.4880434782608685</v>
      </c>
      <c r="P169" s="31">
        <v>13.071304347826086</v>
      </c>
      <c r="Q169" s="31">
        <v>6.6695652173913045</v>
      </c>
      <c r="R169" s="31">
        <v>6.4017391304347822</v>
      </c>
      <c r="S169" s="31">
        <v>72.540652173913031</v>
      </c>
      <c r="T169" s="31">
        <v>54.126195652173891</v>
      </c>
      <c r="U169" s="31">
        <v>0</v>
      </c>
      <c r="V169" s="31">
        <v>18.414456521739133</v>
      </c>
      <c r="W169" s="31">
        <v>1.6032608695652175</v>
      </c>
      <c r="X169" s="31">
        <v>0</v>
      </c>
      <c r="Y169" s="31">
        <v>0</v>
      </c>
      <c r="Z169" s="31">
        <v>0</v>
      </c>
      <c r="AA169" s="31">
        <v>0</v>
      </c>
      <c r="AB169" s="31">
        <v>0</v>
      </c>
      <c r="AC169" s="31">
        <v>1.3070652173913044</v>
      </c>
      <c r="AD169" s="31">
        <v>0</v>
      </c>
      <c r="AE169" s="31">
        <v>0.29619565217391303</v>
      </c>
      <c r="AF169" t="s">
        <v>144</v>
      </c>
      <c r="AG169" s="32">
        <v>7</v>
      </c>
      <c r="AH169"/>
    </row>
    <row r="170" spans="1:34" x14ac:dyDescent="0.25">
      <c r="A170" t="s">
        <v>940</v>
      </c>
      <c r="B170" t="s">
        <v>396</v>
      </c>
      <c r="C170" t="s">
        <v>686</v>
      </c>
      <c r="D170" t="s">
        <v>839</v>
      </c>
      <c r="E170" s="31">
        <v>57.184782608695649</v>
      </c>
      <c r="F170" s="31">
        <v>2.9131324843185711</v>
      </c>
      <c r="G170" s="31">
        <v>2.6160881961604261</v>
      </c>
      <c r="H170" s="31">
        <v>0.60788063105873424</v>
      </c>
      <c r="I170" s="31">
        <v>0.39935563581068256</v>
      </c>
      <c r="J170" s="31">
        <v>166.58684782608697</v>
      </c>
      <c r="K170" s="31">
        <v>149.60043478260872</v>
      </c>
      <c r="L170" s="31">
        <v>34.761521739130444</v>
      </c>
      <c r="M170" s="31">
        <v>22.837065217391313</v>
      </c>
      <c r="N170" s="31">
        <v>6.4445652173913039</v>
      </c>
      <c r="O170" s="31">
        <v>5.4798913043478255</v>
      </c>
      <c r="P170" s="31">
        <v>32.730652173913057</v>
      </c>
      <c r="Q170" s="31">
        <v>27.668695652173927</v>
      </c>
      <c r="R170" s="31">
        <v>5.0619565217391287</v>
      </c>
      <c r="S170" s="31">
        <v>99.094673913043465</v>
      </c>
      <c r="T170" s="31">
        <v>63.816086956521751</v>
      </c>
      <c r="U170" s="31">
        <v>6.357608695652174</v>
      </c>
      <c r="V170" s="31">
        <v>28.920978260869546</v>
      </c>
      <c r="W170" s="31">
        <v>22.44532608695652</v>
      </c>
      <c r="X170" s="31">
        <v>0</v>
      </c>
      <c r="Y170" s="31">
        <v>0</v>
      </c>
      <c r="Z170" s="31">
        <v>0</v>
      </c>
      <c r="AA170" s="31">
        <v>3.6365217391304343</v>
      </c>
      <c r="AB170" s="31">
        <v>0</v>
      </c>
      <c r="AC170" s="31">
        <v>15.159565217391302</v>
      </c>
      <c r="AD170" s="31">
        <v>0</v>
      </c>
      <c r="AE170" s="31">
        <v>3.6492391304347827</v>
      </c>
      <c r="AF170" t="s">
        <v>72</v>
      </c>
      <c r="AG170" s="32">
        <v>7</v>
      </c>
      <c r="AH170"/>
    </row>
    <row r="171" spans="1:34" x14ac:dyDescent="0.25">
      <c r="A171" t="s">
        <v>940</v>
      </c>
      <c r="B171" t="s">
        <v>505</v>
      </c>
      <c r="C171" t="s">
        <v>771</v>
      </c>
      <c r="D171" t="s">
        <v>838</v>
      </c>
      <c r="E171" s="31">
        <v>18.391304347826086</v>
      </c>
      <c r="F171" s="31">
        <v>4.5033215130023647</v>
      </c>
      <c r="G171" s="31">
        <v>3.8291489361702129</v>
      </c>
      <c r="H171" s="31">
        <v>1.1485342789598108</v>
      </c>
      <c r="I171" s="31">
        <v>0.47436170212765949</v>
      </c>
      <c r="J171" s="31">
        <v>82.821956521739139</v>
      </c>
      <c r="K171" s="31">
        <v>70.423043478260865</v>
      </c>
      <c r="L171" s="31">
        <v>21.123043478260868</v>
      </c>
      <c r="M171" s="31">
        <v>8.724130434782607</v>
      </c>
      <c r="N171" s="31">
        <v>5.821739130434783</v>
      </c>
      <c r="O171" s="31">
        <v>6.5771739130434774</v>
      </c>
      <c r="P171" s="31">
        <v>10.820652173913045</v>
      </c>
      <c r="Q171" s="31">
        <v>10.820652173913045</v>
      </c>
      <c r="R171" s="31">
        <v>0</v>
      </c>
      <c r="S171" s="31">
        <v>50.878260869565217</v>
      </c>
      <c r="T171" s="31">
        <v>37.615217391304348</v>
      </c>
      <c r="U171" s="31">
        <v>1.8869565217391306</v>
      </c>
      <c r="V171" s="31">
        <v>11.376086956521737</v>
      </c>
      <c r="W171" s="31">
        <v>11.682065217391305</v>
      </c>
      <c r="X171" s="31">
        <v>1.0869565217391304</v>
      </c>
      <c r="Y171" s="31">
        <v>0</v>
      </c>
      <c r="Z171" s="31">
        <v>0</v>
      </c>
      <c r="AA171" s="31">
        <v>0</v>
      </c>
      <c r="AB171" s="31">
        <v>0</v>
      </c>
      <c r="AC171" s="31">
        <v>9.9782608695652169</v>
      </c>
      <c r="AD171" s="31">
        <v>0</v>
      </c>
      <c r="AE171" s="31">
        <v>0.61684782608695654</v>
      </c>
      <c r="AF171" t="s">
        <v>187</v>
      </c>
      <c r="AG171" s="32">
        <v>7</v>
      </c>
      <c r="AH171"/>
    </row>
    <row r="172" spans="1:34" x14ac:dyDescent="0.25">
      <c r="A172" t="s">
        <v>940</v>
      </c>
      <c r="B172" t="s">
        <v>423</v>
      </c>
      <c r="C172" t="s">
        <v>729</v>
      </c>
      <c r="D172" t="s">
        <v>848</v>
      </c>
      <c r="E172" s="31">
        <v>50.880434782608695</v>
      </c>
      <c r="F172" s="31">
        <v>2.9991817987609477</v>
      </c>
      <c r="G172" s="31">
        <v>2.7819205298013241</v>
      </c>
      <c r="H172" s="31">
        <v>0.68175603503524906</v>
      </c>
      <c r="I172" s="31">
        <v>0.46684469130527678</v>
      </c>
      <c r="J172" s="31">
        <v>152.59967391304343</v>
      </c>
      <c r="K172" s="31">
        <v>141.54532608695649</v>
      </c>
      <c r="L172" s="31">
        <v>34.68804347826088</v>
      </c>
      <c r="M172" s="31">
        <v>23.753260869565224</v>
      </c>
      <c r="N172" s="31">
        <v>6.0423913043478272</v>
      </c>
      <c r="O172" s="31">
        <v>4.892391304347826</v>
      </c>
      <c r="P172" s="31">
        <v>25.880217391304338</v>
      </c>
      <c r="Q172" s="31">
        <v>25.760652173913034</v>
      </c>
      <c r="R172" s="31">
        <v>0.11956521739130435</v>
      </c>
      <c r="S172" s="31">
        <v>92.031413043478238</v>
      </c>
      <c r="T172" s="31">
        <v>77.701086956521706</v>
      </c>
      <c r="U172" s="31">
        <v>0</v>
      </c>
      <c r="V172" s="31">
        <v>14.330326086956525</v>
      </c>
      <c r="W172" s="31">
        <v>14.221956521739131</v>
      </c>
      <c r="X172" s="31">
        <v>4.7423913043478247</v>
      </c>
      <c r="Y172" s="31">
        <v>0</v>
      </c>
      <c r="Z172" s="31">
        <v>0</v>
      </c>
      <c r="AA172" s="31">
        <v>3.1693478260869568</v>
      </c>
      <c r="AB172" s="31">
        <v>0.11956521739130435</v>
      </c>
      <c r="AC172" s="31">
        <v>5.2250000000000005</v>
      </c>
      <c r="AD172" s="31">
        <v>0</v>
      </c>
      <c r="AE172" s="31">
        <v>0.96565217391304348</v>
      </c>
      <c r="AF172" t="s">
        <v>100</v>
      </c>
      <c r="AG172" s="32">
        <v>7</v>
      </c>
      <c r="AH172"/>
    </row>
    <row r="173" spans="1:34" x14ac:dyDescent="0.25">
      <c r="A173" t="s">
        <v>940</v>
      </c>
      <c r="B173" t="s">
        <v>563</v>
      </c>
      <c r="C173" t="s">
        <v>728</v>
      </c>
      <c r="D173" t="s">
        <v>886</v>
      </c>
      <c r="E173" s="31">
        <v>51.347826086956523</v>
      </c>
      <c r="F173" s="31">
        <v>3.4730461473327687</v>
      </c>
      <c r="G173" s="31">
        <v>3.2148179508890768</v>
      </c>
      <c r="H173" s="31">
        <v>0.54305884843353092</v>
      </c>
      <c r="I173" s="31">
        <v>0.31681625740897545</v>
      </c>
      <c r="J173" s="31">
        <v>178.3333695652174</v>
      </c>
      <c r="K173" s="31">
        <v>165.07391304347826</v>
      </c>
      <c r="L173" s="31">
        <v>27.884891304347825</v>
      </c>
      <c r="M173" s="31">
        <v>16.267826086956521</v>
      </c>
      <c r="N173" s="31">
        <v>5.4975000000000005</v>
      </c>
      <c r="O173" s="31">
        <v>6.1195652173913047</v>
      </c>
      <c r="P173" s="31">
        <v>25.8554347826087</v>
      </c>
      <c r="Q173" s="31">
        <v>24.213043478260875</v>
      </c>
      <c r="R173" s="31">
        <v>1.642391304347826</v>
      </c>
      <c r="S173" s="31">
        <v>124.59304347826085</v>
      </c>
      <c r="T173" s="31">
        <v>96.849021739130421</v>
      </c>
      <c r="U173" s="31">
        <v>6.3043478260869552</v>
      </c>
      <c r="V173" s="31">
        <v>21.439673913043475</v>
      </c>
      <c r="W173" s="31">
        <v>90.17717391304349</v>
      </c>
      <c r="X173" s="31">
        <v>9.3330434782608691</v>
      </c>
      <c r="Y173" s="31">
        <v>0</v>
      </c>
      <c r="Z173" s="31">
        <v>0</v>
      </c>
      <c r="AA173" s="31">
        <v>21.342391304347824</v>
      </c>
      <c r="AB173" s="31">
        <v>0</v>
      </c>
      <c r="AC173" s="31">
        <v>43.401195652173918</v>
      </c>
      <c r="AD173" s="31">
        <v>0</v>
      </c>
      <c r="AE173" s="31">
        <v>16.100543478260871</v>
      </c>
      <c r="AF173" t="s">
        <v>245</v>
      </c>
      <c r="AG173" s="32">
        <v>7</v>
      </c>
      <c r="AH173"/>
    </row>
    <row r="174" spans="1:34" x14ac:dyDescent="0.25">
      <c r="A174" t="s">
        <v>940</v>
      </c>
      <c r="B174" t="s">
        <v>520</v>
      </c>
      <c r="C174" t="s">
        <v>674</v>
      </c>
      <c r="D174" t="s">
        <v>827</v>
      </c>
      <c r="E174" s="31">
        <v>37.380434782608695</v>
      </c>
      <c r="F174" s="31">
        <v>3.3219918580982846</v>
      </c>
      <c r="G174" s="31">
        <v>2.977487641756325</v>
      </c>
      <c r="H174" s="31">
        <v>0.63788892119802265</v>
      </c>
      <c r="I174" s="31">
        <v>0.29621983134632157</v>
      </c>
      <c r="J174" s="31">
        <v>124.17750000000001</v>
      </c>
      <c r="K174" s="31">
        <v>111.29978260869566</v>
      </c>
      <c r="L174" s="31">
        <v>23.844565217391303</v>
      </c>
      <c r="M174" s="31">
        <v>11.072826086956521</v>
      </c>
      <c r="N174" s="31">
        <v>5.2043478260869565</v>
      </c>
      <c r="O174" s="31">
        <v>7.5673913043478249</v>
      </c>
      <c r="P174" s="31">
        <v>22.573369565217398</v>
      </c>
      <c r="Q174" s="31">
        <v>22.467391304347831</v>
      </c>
      <c r="R174" s="31">
        <v>0.10597826086956522</v>
      </c>
      <c r="S174" s="31">
        <v>77.759565217391327</v>
      </c>
      <c r="T174" s="31">
        <v>57.294347826086977</v>
      </c>
      <c r="U174" s="31">
        <v>0.58260869565217388</v>
      </c>
      <c r="V174" s="31">
        <v>19.882608695652173</v>
      </c>
      <c r="W174" s="31">
        <v>0.10597826086956522</v>
      </c>
      <c r="X174" s="31">
        <v>0</v>
      </c>
      <c r="Y174" s="31">
        <v>0</v>
      </c>
      <c r="Z174" s="31">
        <v>0</v>
      </c>
      <c r="AA174" s="31">
        <v>0</v>
      </c>
      <c r="AB174" s="31">
        <v>0.10597826086956522</v>
      </c>
      <c r="AC174" s="31">
        <v>0</v>
      </c>
      <c r="AD174" s="31">
        <v>0</v>
      </c>
      <c r="AE174" s="31">
        <v>0</v>
      </c>
      <c r="AF174" t="s">
        <v>202</v>
      </c>
      <c r="AG174" s="32">
        <v>7</v>
      </c>
      <c r="AH174"/>
    </row>
    <row r="175" spans="1:34" x14ac:dyDescent="0.25">
      <c r="A175" t="s">
        <v>940</v>
      </c>
      <c r="B175" t="s">
        <v>502</v>
      </c>
      <c r="C175" t="s">
        <v>770</v>
      </c>
      <c r="D175" t="s">
        <v>835</v>
      </c>
      <c r="E175" s="31">
        <v>35.641304347826086</v>
      </c>
      <c r="F175" s="31">
        <v>2.8126715462031107</v>
      </c>
      <c r="G175" s="31">
        <v>2.5487038731320526</v>
      </c>
      <c r="H175" s="31">
        <v>0.5648825861543153</v>
      </c>
      <c r="I175" s="31">
        <v>0.41215309545593171</v>
      </c>
      <c r="J175" s="31">
        <v>100.24728260869566</v>
      </c>
      <c r="K175" s="31">
        <v>90.839130434782604</v>
      </c>
      <c r="L175" s="31">
        <v>20.133152173913043</v>
      </c>
      <c r="M175" s="31">
        <v>14.689673913043478</v>
      </c>
      <c r="N175" s="31">
        <v>0.71739130434782605</v>
      </c>
      <c r="O175" s="31">
        <v>4.7260869565217396</v>
      </c>
      <c r="P175" s="31">
        <v>32.344021739130433</v>
      </c>
      <c r="Q175" s="31">
        <v>28.379347826086956</v>
      </c>
      <c r="R175" s="31">
        <v>3.9646739130434776</v>
      </c>
      <c r="S175" s="31">
        <v>47.770108695652176</v>
      </c>
      <c r="T175" s="31">
        <v>45.002173913043485</v>
      </c>
      <c r="U175" s="31">
        <v>0.17934782608695651</v>
      </c>
      <c r="V175" s="31">
        <v>2.588586956521739</v>
      </c>
      <c r="W175" s="31">
        <v>8.2228260869565215</v>
      </c>
      <c r="X175" s="31">
        <v>4.4347826086956523</v>
      </c>
      <c r="Y175" s="31">
        <v>0</v>
      </c>
      <c r="Z175" s="31">
        <v>0</v>
      </c>
      <c r="AA175" s="31">
        <v>0.82065217391304346</v>
      </c>
      <c r="AB175" s="31">
        <v>0</v>
      </c>
      <c r="AC175" s="31">
        <v>2.7961956521739131</v>
      </c>
      <c r="AD175" s="31">
        <v>0</v>
      </c>
      <c r="AE175" s="31">
        <v>0.17119565217391305</v>
      </c>
      <c r="AF175" t="s">
        <v>184</v>
      </c>
      <c r="AG175" s="32">
        <v>7</v>
      </c>
      <c r="AH175"/>
    </row>
    <row r="176" spans="1:34" x14ac:dyDescent="0.25">
      <c r="A176" t="s">
        <v>940</v>
      </c>
      <c r="B176" t="s">
        <v>414</v>
      </c>
      <c r="C176" t="s">
        <v>724</v>
      </c>
      <c r="D176" t="s">
        <v>883</v>
      </c>
      <c r="E176" s="31">
        <v>23.054347826086957</v>
      </c>
      <c r="F176" s="31">
        <v>4.2945827439886841</v>
      </c>
      <c r="G176" s="31">
        <v>4.0465629420084861</v>
      </c>
      <c r="H176" s="31">
        <v>0.80440358321546446</v>
      </c>
      <c r="I176" s="31">
        <v>0.56098066949552106</v>
      </c>
      <c r="J176" s="31">
        <v>99.008804347826072</v>
      </c>
      <c r="K176" s="31">
        <v>93.290869565217378</v>
      </c>
      <c r="L176" s="31">
        <v>18.545000000000002</v>
      </c>
      <c r="M176" s="31">
        <v>12.933043478260871</v>
      </c>
      <c r="N176" s="31">
        <v>0</v>
      </c>
      <c r="O176" s="31">
        <v>5.6119565217391312</v>
      </c>
      <c r="P176" s="31">
        <v>10.615217391304347</v>
      </c>
      <c r="Q176" s="31">
        <v>10.509239130434782</v>
      </c>
      <c r="R176" s="31">
        <v>0.10597826086956522</v>
      </c>
      <c r="S176" s="31">
        <v>69.848586956521729</v>
      </c>
      <c r="T176" s="31">
        <v>60.206195652173903</v>
      </c>
      <c r="U176" s="31">
        <v>0</v>
      </c>
      <c r="V176" s="31">
        <v>9.6423913043478233</v>
      </c>
      <c r="W176" s="31">
        <v>5.820760869565218</v>
      </c>
      <c r="X176" s="31">
        <v>1.6721739130434783</v>
      </c>
      <c r="Y176" s="31">
        <v>0</v>
      </c>
      <c r="Z176" s="31">
        <v>0</v>
      </c>
      <c r="AA176" s="31">
        <v>0.40489130434782611</v>
      </c>
      <c r="AB176" s="31">
        <v>0.10597826086956522</v>
      </c>
      <c r="AC176" s="31">
        <v>3.6377173913043479</v>
      </c>
      <c r="AD176" s="31">
        <v>0</v>
      </c>
      <c r="AE176" s="31">
        <v>0</v>
      </c>
      <c r="AF176" t="s">
        <v>91</v>
      </c>
      <c r="AG176" s="32">
        <v>7</v>
      </c>
      <c r="AH176"/>
    </row>
    <row r="177" spans="1:34" x14ac:dyDescent="0.25">
      <c r="A177" t="s">
        <v>940</v>
      </c>
      <c r="B177" t="s">
        <v>349</v>
      </c>
      <c r="C177" t="s">
        <v>670</v>
      </c>
      <c r="D177" t="s">
        <v>867</v>
      </c>
      <c r="E177" s="31">
        <v>43.543478260869563</v>
      </c>
      <c r="F177" s="31">
        <v>3.8427958062905643</v>
      </c>
      <c r="G177" s="31">
        <v>3.4213779331003491</v>
      </c>
      <c r="H177" s="31">
        <v>0.64028457314028964</v>
      </c>
      <c r="I177" s="31">
        <v>0.35069395906140793</v>
      </c>
      <c r="J177" s="31">
        <v>167.32869565217391</v>
      </c>
      <c r="K177" s="31">
        <v>148.97869565217388</v>
      </c>
      <c r="L177" s="31">
        <v>27.880217391304349</v>
      </c>
      <c r="M177" s="31">
        <v>15.270434782608698</v>
      </c>
      <c r="N177" s="31">
        <v>5.6152173913043484</v>
      </c>
      <c r="O177" s="31">
        <v>6.9945652173913029</v>
      </c>
      <c r="P177" s="31">
        <v>31.456195652173918</v>
      </c>
      <c r="Q177" s="31">
        <v>25.715978260869569</v>
      </c>
      <c r="R177" s="31">
        <v>5.7402173913043493</v>
      </c>
      <c r="S177" s="31">
        <v>107.99228260869563</v>
      </c>
      <c r="T177" s="31">
        <v>100.01673913043476</v>
      </c>
      <c r="U177" s="31">
        <v>1.6565217391304348</v>
      </c>
      <c r="V177" s="31">
        <v>6.3190217391304362</v>
      </c>
      <c r="W177" s="31">
        <v>16.793913043478263</v>
      </c>
      <c r="X177" s="31">
        <v>0.70739130434782604</v>
      </c>
      <c r="Y177" s="31">
        <v>0</v>
      </c>
      <c r="Z177" s="31">
        <v>0</v>
      </c>
      <c r="AA177" s="31">
        <v>1.0159782608695651</v>
      </c>
      <c r="AB177" s="31">
        <v>0</v>
      </c>
      <c r="AC177" s="31">
        <v>14.839565217391305</v>
      </c>
      <c r="AD177" s="31">
        <v>0</v>
      </c>
      <c r="AE177" s="31">
        <v>0.23097826086956522</v>
      </c>
      <c r="AF177" t="s">
        <v>25</v>
      </c>
      <c r="AG177" s="32">
        <v>7</v>
      </c>
      <c r="AH177"/>
    </row>
    <row r="178" spans="1:34" x14ac:dyDescent="0.25">
      <c r="A178" t="s">
        <v>940</v>
      </c>
      <c r="B178" t="s">
        <v>488</v>
      </c>
      <c r="C178" t="s">
        <v>725</v>
      </c>
      <c r="D178" t="s">
        <v>855</v>
      </c>
      <c r="E178" s="31">
        <v>63.652173913043477</v>
      </c>
      <c r="F178" s="31">
        <v>1.6079405737704919</v>
      </c>
      <c r="G178" s="31">
        <v>1.3586748633879784</v>
      </c>
      <c r="H178" s="31">
        <v>0.44479166666666686</v>
      </c>
      <c r="I178" s="31">
        <v>0.35910177595628434</v>
      </c>
      <c r="J178" s="31">
        <v>102.34891304347826</v>
      </c>
      <c r="K178" s="31">
        <v>86.482608695652189</v>
      </c>
      <c r="L178" s="31">
        <v>28.311956521739141</v>
      </c>
      <c r="M178" s="31">
        <v>22.857608695652186</v>
      </c>
      <c r="N178" s="31">
        <v>0</v>
      </c>
      <c r="O178" s="31">
        <v>5.4543478260869565</v>
      </c>
      <c r="P178" s="31">
        <v>30.483152173913041</v>
      </c>
      <c r="Q178" s="31">
        <v>20.071195652173913</v>
      </c>
      <c r="R178" s="31">
        <v>10.411956521739128</v>
      </c>
      <c r="S178" s="31">
        <v>43.553804347826087</v>
      </c>
      <c r="T178" s="31">
        <v>29.377717391304344</v>
      </c>
      <c r="U178" s="31">
        <v>0</v>
      </c>
      <c r="V178" s="31">
        <v>14.176086956521742</v>
      </c>
      <c r="W178" s="31">
        <v>6.3260869565217392</v>
      </c>
      <c r="X178" s="31">
        <v>0.91847826086956519</v>
      </c>
      <c r="Y178" s="31">
        <v>0</v>
      </c>
      <c r="Z178" s="31">
        <v>0</v>
      </c>
      <c r="AA178" s="31">
        <v>0.25815217391304346</v>
      </c>
      <c r="AB178" s="31">
        <v>0</v>
      </c>
      <c r="AC178" s="31">
        <v>1.8342391304347827</v>
      </c>
      <c r="AD178" s="31">
        <v>0</v>
      </c>
      <c r="AE178" s="31">
        <v>3.3152173913043477</v>
      </c>
      <c r="AF178" t="s">
        <v>170</v>
      </c>
      <c r="AG178" s="32">
        <v>7</v>
      </c>
      <c r="AH178"/>
    </row>
    <row r="179" spans="1:34" x14ac:dyDescent="0.25">
      <c r="A179" t="s">
        <v>940</v>
      </c>
      <c r="B179" t="s">
        <v>326</v>
      </c>
      <c r="C179" t="s">
        <v>644</v>
      </c>
      <c r="D179" t="s">
        <v>838</v>
      </c>
      <c r="E179" s="31">
        <v>24.565217391304348</v>
      </c>
      <c r="F179" s="31">
        <v>3.6423451327433627</v>
      </c>
      <c r="G179" s="31">
        <v>3.4066814159292034</v>
      </c>
      <c r="H179" s="31">
        <v>0.53921681415929212</v>
      </c>
      <c r="I179" s="31">
        <v>0.30355309734513286</v>
      </c>
      <c r="J179" s="31">
        <v>89.474999999999994</v>
      </c>
      <c r="K179" s="31">
        <v>83.685869565217388</v>
      </c>
      <c r="L179" s="31">
        <v>13.245978260869569</v>
      </c>
      <c r="M179" s="31">
        <v>7.4568478260869595</v>
      </c>
      <c r="N179" s="31">
        <v>4.4565217391304347E-2</v>
      </c>
      <c r="O179" s="31">
        <v>5.7445652173913047</v>
      </c>
      <c r="P179" s="31">
        <v>17.9725</v>
      </c>
      <c r="Q179" s="31">
        <v>17.9725</v>
      </c>
      <c r="R179" s="31">
        <v>0</v>
      </c>
      <c r="S179" s="31">
        <v>58.256521739130434</v>
      </c>
      <c r="T179" s="31">
        <v>46.46847826086956</v>
      </c>
      <c r="U179" s="31">
        <v>0</v>
      </c>
      <c r="V179" s="31">
        <v>11.788043478260876</v>
      </c>
      <c r="W179" s="31">
        <v>0</v>
      </c>
      <c r="X179" s="31">
        <v>0</v>
      </c>
      <c r="Y179" s="31">
        <v>0</v>
      </c>
      <c r="Z179" s="31">
        <v>0</v>
      </c>
      <c r="AA179" s="31">
        <v>0</v>
      </c>
      <c r="AB179" s="31">
        <v>0</v>
      </c>
      <c r="AC179" s="31">
        <v>0</v>
      </c>
      <c r="AD179" s="31">
        <v>0</v>
      </c>
      <c r="AE179" s="31">
        <v>0</v>
      </c>
      <c r="AF179" t="s">
        <v>2</v>
      </c>
      <c r="AG179" s="32">
        <v>7</v>
      </c>
      <c r="AH179"/>
    </row>
    <row r="180" spans="1:34" x14ac:dyDescent="0.25">
      <c r="A180" t="s">
        <v>940</v>
      </c>
      <c r="B180" t="s">
        <v>341</v>
      </c>
      <c r="C180" t="s">
        <v>688</v>
      </c>
      <c r="D180" t="s">
        <v>864</v>
      </c>
      <c r="E180" s="31">
        <v>55.119565217391305</v>
      </c>
      <c r="F180" s="31">
        <v>2.9848649181620983</v>
      </c>
      <c r="G180" s="31">
        <v>2.8384638138434233</v>
      </c>
      <c r="H180" s="31">
        <v>0.60491027410767118</v>
      </c>
      <c r="I180" s="31">
        <v>0.59544468546637763</v>
      </c>
      <c r="J180" s="31">
        <v>164.52445652173913</v>
      </c>
      <c r="K180" s="31">
        <v>156.45489130434783</v>
      </c>
      <c r="L180" s="31">
        <v>33.342391304347835</v>
      </c>
      <c r="M180" s="31">
        <v>32.820652173913054</v>
      </c>
      <c r="N180" s="31">
        <v>0.52173913043478259</v>
      </c>
      <c r="O180" s="31">
        <v>0</v>
      </c>
      <c r="P180" s="31">
        <v>26.688369565217396</v>
      </c>
      <c r="Q180" s="31">
        <v>19.140543478260874</v>
      </c>
      <c r="R180" s="31">
        <v>7.5478260869565226</v>
      </c>
      <c r="S180" s="31">
        <v>104.4936956521739</v>
      </c>
      <c r="T180" s="31">
        <v>82.076304347826067</v>
      </c>
      <c r="U180" s="31">
        <v>0</v>
      </c>
      <c r="V180" s="31">
        <v>22.417391304347831</v>
      </c>
      <c r="W180" s="31">
        <v>46.270108695652176</v>
      </c>
      <c r="X180" s="31">
        <v>1.0869565217391304E-2</v>
      </c>
      <c r="Y180" s="31">
        <v>0</v>
      </c>
      <c r="Z180" s="31">
        <v>0</v>
      </c>
      <c r="AA180" s="31">
        <v>14.936195652173915</v>
      </c>
      <c r="AB180" s="31">
        <v>0</v>
      </c>
      <c r="AC180" s="31">
        <v>28.600217391304344</v>
      </c>
      <c r="AD180" s="31">
        <v>0</v>
      </c>
      <c r="AE180" s="31">
        <v>2.722826086956522</v>
      </c>
      <c r="AF180" t="s">
        <v>17</v>
      </c>
      <c r="AG180" s="32">
        <v>7</v>
      </c>
      <c r="AH180"/>
    </row>
    <row r="181" spans="1:34" x14ac:dyDescent="0.25">
      <c r="A181" t="s">
        <v>940</v>
      </c>
      <c r="B181" t="s">
        <v>324</v>
      </c>
      <c r="C181" t="s">
        <v>677</v>
      </c>
      <c r="D181" t="s">
        <v>848</v>
      </c>
      <c r="E181" s="31">
        <v>43.858695652173914</v>
      </c>
      <c r="F181" s="31">
        <v>3.5159182156133841</v>
      </c>
      <c r="G181" s="31">
        <v>3.0980991325898399</v>
      </c>
      <c r="H181" s="31">
        <v>0.89891449814126434</v>
      </c>
      <c r="I181" s="31">
        <v>0.63457744733581212</v>
      </c>
      <c r="J181" s="31">
        <v>154.2035869565218</v>
      </c>
      <c r="K181" s="31">
        <v>135.87858695652179</v>
      </c>
      <c r="L181" s="31">
        <v>39.425217391304365</v>
      </c>
      <c r="M181" s="31">
        <v>27.831739130434801</v>
      </c>
      <c r="N181" s="31">
        <v>6.3336956521739136</v>
      </c>
      <c r="O181" s="31">
        <v>5.2597826086956507</v>
      </c>
      <c r="P181" s="31">
        <v>25.169021739130436</v>
      </c>
      <c r="Q181" s="31">
        <v>18.437500000000004</v>
      </c>
      <c r="R181" s="31">
        <v>6.7315217391304332</v>
      </c>
      <c r="S181" s="31">
        <v>89.609347826086974</v>
      </c>
      <c r="T181" s="31">
        <v>76.291956521739152</v>
      </c>
      <c r="U181" s="31">
        <v>0</v>
      </c>
      <c r="V181" s="31">
        <v>13.317391304347829</v>
      </c>
      <c r="W181" s="31">
        <v>37.341630434782608</v>
      </c>
      <c r="X181" s="31">
        <v>21.318695652173911</v>
      </c>
      <c r="Y181" s="31">
        <v>0</v>
      </c>
      <c r="Z181" s="31">
        <v>0</v>
      </c>
      <c r="AA181" s="31">
        <v>1.0788043478260869</v>
      </c>
      <c r="AB181" s="31">
        <v>0.10597826086956522</v>
      </c>
      <c r="AC181" s="31">
        <v>13.321847826086957</v>
      </c>
      <c r="AD181" s="31">
        <v>0</v>
      </c>
      <c r="AE181" s="31">
        <v>1.5163043478260869</v>
      </c>
      <c r="AF181" t="s">
        <v>0</v>
      </c>
      <c r="AG181" s="32">
        <v>7</v>
      </c>
      <c r="AH181"/>
    </row>
    <row r="182" spans="1:34" x14ac:dyDescent="0.25">
      <c r="A182" t="s">
        <v>940</v>
      </c>
      <c r="B182" t="s">
        <v>397</v>
      </c>
      <c r="C182" t="s">
        <v>717</v>
      </c>
      <c r="D182" t="s">
        <v>859</v>
      </c>
      <c r="E182" s="31">
        <v>69.021739130434781</v>
      </c>
      <c r="F182" s="31">
        <v>3.5434913385826774</v>
      </c>
      <c r="G182" s="31">
        <v>3.3278913385826776</v>
      </c>
      <c r="H182" s="31">
        <v>0.76395118110236215</v>
      </c>
      <c r="I182" s="31">
        <v>0.54835118110236225</v>
      </c>
      <c r="J182" s="31">
        <v>244.57793478260871</v>
      </c>
      <c r="K182" s="31">
        <v>229.69684782608698</v>
      </c>
      <c r="L182" s="31">
        <v>52.729239130434777</v>
      </c>
      <c r="M182" s="31">
        <v>37.848152173913043</v>
      </c>
      <c r="N182" s="31">
        <v>9.3158695652173886</v>
      </c>
      <c r="O182" s="31">
        <v>5.5652173913043477</v>
      </c>
      <c r="P182" s="31">
        <v>13.270760869565223</v>
      </c>
      <c r="Q182" s="31">
        <v>13.270760869565223</v>
      </c>
      <c r="R182" s="31">
        <v>0</v>
      </c>
      <c r="S182" s="31">
        <v>178.57793478260871</v>
      </c>
      <c r="T182" s="31">
        <v>157.42032608695652</v>
      </c>
      <c r="U182" s="31">
        <v>0</v>
      </c>
      <c r="V182" s="31">
        <v>21.157608695652176</v>
      </c>
      <c r="W182" s="31">
        <v>0</v>
      </c>
      <c r="X182" s="31">
        <v>0</v>
      </c>
      <c r="Y182" s="31">
        <v>0</v>
      </c>
      <c r="Z182" s="31">
        <v>0</v>
      </c>
      <c r="AA182" s="31">
        <v>0</v>
      </c>
      <c r="AB182" s="31">
        <v>0</v>
      </c>
      <c r="AC182" s="31">
        <v>0</v>
      </c>
      <c r="AD182" s="31">
        <v>0</v>
      </c>
      <c r="AE182" s="31">
        <v>0</v>
      </c>
      <c r="AF182" t="s">
        <v>73</v>
      </c>
      <c r="AG182" s="32">
        <v>7</v>
      </c>
      <c r="AH182"/>
    </row>
    <row r="183" spans="1:34" x14ac:dyDescent="0.25">
      <c r="A183" t="s">
        <v>940</v>
      </c>
      <c r="B183" t="s">
        <v>473</v>
      </c>
      <c r="C183" t="s">
        <v>753</v>
      </c>
      <c r="D183" t="s">
        <v>862</v>
      </c>
      <c r="E183" s="31">
        <v>77.478260869565219</v>
      </c>
      <c r="F183" s="31">
        <v>0.70268097643097649</v>
      </c>
      <c r="G183" s="31">
        <v>0.70268097643097649</v>
      </c>
      <c r="H183" s="31">
        <v>0.11849607182940515</v>
      </c>
      <c r="I183" s="31">
        <v>0.11849607182940515</v>
      </c>
      <c r="J183" s="31">
        <v>54.442500000000003</v>
      </c>
      <c r="K183" s="31">
        <v>54.442500000000003</v>
      </c>
      <c r="L183" s="31">
        <v>9.1808695652173906</v>
      </c>
      <c r="M183" s="31">
        <v>9.1808695652173906</v>
      </c>
      <c r="N183" s="31">
        <v>0</v>
      </c>
      <c r="O183" s="31">
        <v>0</v>
      </c>
      <c r="P183" s="31">
        <v>4.2795652173913048</v>
      </c>
      <c r="Q183" s="31">
        <v>4.2795652173913048</v>
      </c>
      <c r="R183" s="31">
        <v>0</v>
      </c>
      <c r="S183" s="31">
        <v>40.982065217391309</v>
      </c>
      <c r="T183" s="31">
        <v>27.960543478260874</v>
      </c>
      <c r="U183" s="31">
        <v>0</v>
      </c>
      <c r="V183" s="31">
        <v>13.021521739130433</v>
      </c>
      <c r="W183" s="31">
        <v>54.442500000000003</v>
      </c>
      <c r="X183" s="31">
        <v>9.1808695652173906</v>
      </c>
      <c r="Y183" s="31">
        <v>0</v>
      </c>
      <c r="Z183" s="31">
        <v>0</v>
      </c>
      <c r="AA183" s="31">
        <v>4.2795652173913048</v>
      </c>
      <c r="AB183" s="31">
        <v>0</v>
      </c>
      <c r="AC183" s="31">
        <v>27.960543478260874</v>
      </c>
      <c r="AD183" s="31">
        <v>0</v>
      </c>
      <c r="AE183" s="31">
        <v>13.021521739130433</v>
      </c>
      <c r="AF183" t="s">
        <v>151</v>
      </c>
      <c r="AG183" s="32">
        <v>7</v>
      </c>
      <c r="AH183"/>
    </row>
    <row r="184" spans="1:34" x14ac:dyDescent="0.25">
      <c r="A184" t="s">
        <v>940</v>
      </c>
      <c r="B184" t="s">
        <v>413</v>
      </c>
      <c r="C184" t="s">
        <v>677</v>
      </c>
      <c r="D184" t="s">
        <v>848</v>
      </c>
      <c r="E184" s="31">
        <v>85.315217391304344</v>
      </c>
      <c r="F184" s="31">
        <v>3.064148299146388</v>
      </c>
      <c r="G184" s="31">
        <v>2.9295133137979361</v>
      </c>
      <c r="H184" s="31">
        <v>0.26363230984838837</v>
      </c>
      <c r="I184" s="31">
        <v>0.20579054656644161</v>
      </c>
      <c r="J184" s="31">
        <v>261.41847826086956</v>
      </c>
      <c r="K184" s="31">
        <v>249.93206521739131</v>
      </c>
      <c r="L184" s="31">
        <v>22.491847826086957</v>
      </c>
      <c r="M184" s="31">
        <v>17.557065217391305</v>
      </c>
      <c r="N184" s="31">
        <v>0.35869565217391303</v>
      </c>
      <c r="O184" s="31">
        <v>4.5760869565217392</v>
      </c>
      <c r="P184" s="31">
        <v>57.048913043478258</v>
      </c>
      <c r="Q184" s="31">
        <v>50.497282608695649</v>
      </c>
      <c r="R184" s="31">
        <v>6.5516304347826084</v>
      </c>
      <c r="S184" s="31">
        <v>181.87771739130437</v>
      </c>
      <c r="T184" s="31">
        <v>139.24184782608697</v>
      </c>
      <c r="U184" s="31">
        <v>0</v>
      </c>
      <c r="V184" s="31">
        <v>42.635869565217391</v>
      </c>
      <c r="W184" s="31">
        <v>0</v>
      </c>
      <c r="X184" s="31">
        <v>0</v>
      </c>
      <c r="Y184" s="31">
        <v>0</v>
      </c>
      <c r="Z184" s="31">
        <v>0</v>
      </c>
      <c r="AA184" s="31">
        <v>0</v>
      </c>
      <c r="AB184" s="31">
        <v>0</v>
      </c>
      <c r="AC184" s="31">
        <v>0</v>
      </c>
      <c r="AD184" s="31">
        <v>0</v>
      </c>
      <c r="AE184" s="31">
        <v>0</v>
      </c>
      <c r="AF184" t="s">
        <v>90</v>
      </c>
      <c r="AG184" s="32">
        <v>7</v>
      </c>
      <c r="AH184"/>
    </row>
    <row r="185" spans="1:34" x14ac:dyDescent="0.25">
      <c r="A185" t="s">
        <v>940</v>
      </c>
      <c r="B185" t="s">
        <v>335</v>
      </c>
      <c r="C185" t="s">
        <v>683</v>
      </c>
      <c r="D185" t="s">
        <v>839</v>
      </c>
      <c r="E185" s="31">
        <v>73.782608695652172</v>
      </c>
      <c r="F185" s="31">
        <v>3.093800824985268</v>
      </c>
      <c r="G185" s="31">
        <v>2.9264466705951682</v>
      </c>
      <c r="H185" s="31">
        <v>0.42748968768414852</v>
      </c>
      <c r="I185" s="31">
        <v>0.31059222156747202</v>
      </c>
      <c r="J185" s="31">
        <v>228.2686956521739</v>
      </c>
      <c r="K185" s="31">
        <v>215.9208695652174</v>
      </c>
      <c r="L185" s="31">
        <v>31.541304347826088</v>
      </c>
      <c r="M185" s="31">
        <v>22.916304347826088</v>
      </c>
      <c r="N185" s="31">
        <v>5.4619565217391308</v>
      </c>
      <c r="O185" s="31">
        <v>3.1630434782608696</v>
      </c>
      <c r="P185" s="31">
        <v>57.133152173913047</v>
      </c>
      <c r="Q185" s="31">
        <v>53.410326086956523</v>
      </c>
      <c r="R185" s="31">
        <v>3.722826086956522</v>
      </c>
      <c r="S185" s="31">
        <v>139.5942391304348</v>
      </c>
      <c r="T185" s="31">
        <v>119.21923913043479</v>
      </c>
      <c r="U185" s="31">
        <v>0</v>
      </c>
      <c r="V185" s="31">
        <v>20.375</v>
      </c>
      <c r="W185" s="31">
        <v>54.71108695652174</v>
      </c>
      <c r="X185" s="31">
        <v>6.4755434782608692</v>
      </c>
      <c r="Y185" s="31">
        <v>0</v>
      </c>
      <c r="Z185" s="31">
        <v>0</v>
      </c>
      <c r="AA185" s="31">
        <v>9.2010869565217384</v>
      </c>
      <c r="AB185" s="31">
        <v>0</v>
      </c>
      <c r="AC185" s="31">
        <v>37.681195652173912</v>
      </c>
      <c r="AD185" s="31">
        <v>0</v>
      </c>
      <c r="AE185" s="31">
        <v>1.3532608695652173</v>
      </c>
      <c r="AF185" t="s">
        <v>11</v>
      </c>
      <c r="AG185" s="32">
        <v>7</v>
      </c>
      <c r="AH185"/>
    </row>
    <row r="186" spans="1:34" x14ac:dyDescent="0.25">
      <c r="A186" t="s">
        <v>940</v>
      </c>
      <c r="B186" t="s">
        <v>418</v>
      </c>
      <c r="C186" t="s">
        <v>726</v>
      </c>
      <c r="D186" t="s">
        <v>884</v>
      </c>
      <c r="E186" s="31">
        <v>45.108695652173914</v>
      </c>
      <c r="F186" s="31">
        <v>3.3161277108433733</v>
      </c>
      <c r="G186" s="31">
        <v>3.105525301204819</v>
      </c>
      <c r="H186" s="31">
        <v>0.41608433734939754</v>
      </c>
      <c r="I186" s="31">
        <v>0.30765060240963854</v>
      </c>
      <c r="J186" s="31">
        <v>149.5861956521739</v>
      </c>
      <c r="K186" s="31">
        <v>140.0861956521739</v>
      </c>
      <c r="L186" s="31">
        <v>18.769021739130434</v>
      </c>
      <c r="M186" s="31">
        <v>13.877717391304348</v>
      </c>
      <c r="N186" s="31">
        <v>0</v>
      </c>
      <c r="O186" s="31">
        <v>4.8913043478260869</v>
      </c>
      <c r="P186" s="31">
        <v>32.725217391304334</v>
      </c>
      <c r="Q186" s="31">
        <v>28.116521739130423</v>
      </c>
      <c r="R186" s="31">
        <v>4.6086956521739131</v>
      </c>
      <c r="S186" s="31">
        <v>98.091956521739121</v>
      </c>
      <c r="T186" s="31">
        <v>95.007826086956513</v>
      </c>
      <c r="U186" s="31">
        <v>0</v>
      </c>
      <c r="V186" s="31">
        <v>3.0841304347826086</v>
      </c>
      <c r="W186" s="31">
        <v>0</v>
      </c>
      <c r="X186" s="31">
        <v>0</v>
      </c>
      <c r="Y186" s="31">
        <v>0</v>
      </c>
      <c r="Z186" s="31">
        <v>0</v>
      </c>
      <c r="AA186" s="31">
        <v>0</v>
      </c>
      <c r="AB186" s="31">
        <v>0</v>
      </c>
      <c r="AC186" s="31">
        <v>0</v>
      </c>
      <c r="AD186" s="31">
        <v>0</v>
      </c>
      <c r="AE186" s="31">
        <v>0</v>
      </c>
      <c r="AF186" t="s">
        <v>95</v>
      </c>
      <c r="AG186" s="32">
        <v>7</v>
      </c>
      <c r="AH186"/>
    </row>
    <row r="187" spans="1:34" x14ac:dyDescent="0.25">
      <c r="A187" t="s">
        <v>940</v>
      </c>
      <c r="B187" t="s">
        <v>617</v>
      </c>
      <c r="C187" t="s">
        <v>815</v>
      </c>
      <c r="D187" t="s">
        <v>841</v>
      </c>
      <c r="E187" s="31">
        <v>28.902173913043477</v>
      </c>
      <c r="F187" s="31">
        <v>4.8360060172997361</v>
      </c>
      <c r="G187" s="31">
        <v>4.5026100037608119</v>
      </c>
      <c r="H187" s="31">
        <v>0.90854080481383925</v>
      </c>
      <c r="I187" s="31">
        <v>0.60550959007145511</v>
      </c>
      <c r="J187" s="31">
        <v>139.77108695652171</v>
      </c>
      <c r="K187" s="31">
        <v>130.13521739130434</v>
      </c>
      <c r="L187" s="31">
        <v>26.258804347826072</v>
      </c>
      <c r="M187" s="31">
        <v>17.500543478260859</v>
      </c>
      <c r="N187" s="31">
        <v>4.9756521739130415</v>
      </c>
      <c r="O187" s="31">
        <v>3.7826086956521738</v>
      </c>
      <c r="P187" s="31">
        <v>9.6746739130434793</v>
      </c>
      <c r="Q187" s="31">
        <v>8.7970652173913049</v>
      </c>
      <c r="R187" s="31">
        <v>0.87760869565217381</v>
      </c>
      <c r="S187" s="31">
        <v>103.83760869565216</v>
      </c>
      <c r="T187" s="31">
        <v>74.635760869565217</v>
      </c>
      <c r="U187" s="31">
        <v>0</v>
      </c>
      <c r="V187" s="31">
        <v>29.20184782608694</v>
      </c>
      <c r="W187" s="31">
        <v>28.909130434782593</v>
      </c>
      <c r="X187" s="31">
        <v>1.4016304347826085</v>
      </c>
      <c r="Y187" s="31">
        <v>0</v>
      </c>
      <c r="Z187" s="31">
        <v>0</v>
      </c>
      <c r="AA187" s="31">
        <v>2.9032608695652176</v>
      </c>
      <c r="AB187" s="31">
        <v>0</v>
      </c>
      <c r="AC187" s="31">
        <v>23.388804347826071</v>
      </c>
      <c r="AD187" s="31">
        <v>0</v>
      </c>
      <c r="AE187" s="31">
        <v>1.2154347826086955</v>
      </c>
      <c r="AF187" t="s">
        <v>299</v>
      </c>
      <c r="AG187" s="32">
        <v>7</v>
      </c>
      <c r="AH187"/>
    </row>
    <row r="188" spans="1:34" x14ac:dyDescent="0.25">
      <c r="A188" t="s">
        <v>940</v>
      </c>
      <c r="B188" t="s">
        <v>581</v>
      </c>
      <c r="C188" t="s">
        <v>799</v>
      </c>
      <c r="D188" t="s">
        <v>854</v>
      </c>
      <c r="E188" s="31">
        <v>20.641304347826086</v>
      </c>
      <c r="F188" s="31">
        <v>4.0076461295418646</v>
      </c>
      <c r="G188" s="31">
        <v>3.5660979462875204</v>
      </c>
      <c r="H188" s="31">
        <v>0.51013691416535023</v>
      </c>
      <c r="I188" s="31">
        <v>6.8588730911005785E-2</v>
      </c>
      <c r="J188" s="31">
        <v>82.723043478260877</v>
      </c>
      <c r="K188" s="31">
        <v>73.608913043478267</v>
      </c>
      <c r="L188" s="31">
        <v>10.529891304347826</v>
      </c>
      <c r="M188" s="31">
        <v>1.4157608695652173</v>
      </c>
      <c r="N188" s="31">
        <v>3.2010869565217392</v>
      </c>
      <c r="O188" s="31">
        <v>5.9130434782608692</v>
      </c>
      <c r="P188" s="31">
        <v>20.524456521739129</v>
      </c>
      <c r="Q188" s="31">
        <v>20.524456521739129</v>
      </c>
      <c r="R188" s="31">
        <v>0</v>
      </c>
      <c r="S188" s="31">
        <v>51.668695652173916</v>
      </c>
      <c r="T188" s="31">
        <v>49.125217391304353</v>
      </c>
      <c r="U188" s="31">
        <v>0</v>
      </c>
      <c r="V188" s="31">
        <v>2.5434782608695654</v>
      </c>
      <c r="W188" s="31">
        <v>0</v>
      </c>
      <c r="X188" s="31">
        <v>0</v>
      </c>
      <c r="Y188" s="31">
        <v>0</v>
      </c>
      <c r="Z188" s="31">
        <v>0</v>
      </c>
      <c r="AA188" s="31">
        <v>0</v>
      </c>
      <c r="AB188" s="31">
        <v>0</v>
      </c>
      <c r="AC188" s="31">
        <v>0</v>
      </c>
      <c r="AD188" s="31">
        <v>0</v>
      </c>
      <c r="AE188" s="31">
        <v>0</v>
      </c>
      <c r="AF188" t="s">
        <v>263</v>
      </c>
      <c r="AG188" s="32">
        <v>7</v>
      </c>
      <c r="AH188"/>
    </row>
    <row r="189" spans="1:34" x14ac:dyDescent="0.25">
      <c r="A189" t="s">
        <v>940</v>
      </c>
      <c r="B189" t="s">
        <v>551</v>
      </c>
      <c r="C189" t="s">
        <v>743</v>
      </c>
      <c r="D189" t="s">
        <v>850</v>
      </c>
      <c r="E189" s="31">
        <v>29.684782608695652</v>
      </c>
      <c r="F189" s="31">
        <v>4.8901428048333937</v>
      </c>
      <c r="G189" s="31">
        <v>4.489300622482606</v>
      </c>
      <c r="H189" s="31">
        <v>0.9469058952764553</v>
      </c>
      <c r="I189" s="31">
        <v>0.54606371292566813</v>
      </c>
      <c r="J189" s="31">
        <v>145.1628260869565</v>
      </c>
      <c r="K189" s="31">
        <v>133.26391304347823</v>
      </c>
      <c r="L189" s="31">
        <v>28.108695652173907</v>
      </c>
      <c r="M189" s="31">
        <v>16.209782608695647</v>
      </c>
      <c r="N189" s="31">
        <v>6.1347826086956516</v>
      </c>
      <c r="O189" s="31">
        <v>5.7641304347826097</v>
      </c>
      <c r="P189" s="31">
        <v>26.833152173913049</v>
      </c>
      <c r="Q189" s="31">
        <v>26.833152173913049</v>
      </c>
      <c r="R189" s="31">
        <v>0</v>
      </c>
      <c r="S189" s="31">
        <v>90.220978260869543</v>
      </c>
      <c r="T189" s="31">
        <v>80.828586956521718</v>
      </c>
      <c r="U189" s="31">
        <v>0</v>
      </c>
      <c r="V189" s="31">
        <v>9.3923913043478251</v>
      </c>
      <c r="W189" s="31">
        <v>17.470108695652172</v>
      </c>
      <c r="X189" s="31">
        <v>0.15</v>
      </c>
      <c r="Y189" s="31">
        <v>0</v>
      </c>
      <c r="Z189" s="31">
        <v>0</v>
      </c>
      <c r="AA189" s="31">
        <v>3.1266304347826095</v>
      </c>
      <c r="AB189" s="31">
        <v>0</v>
      </c>
      <c r="AC189" s="31">
        <v>10.371739130434781</v>
      </c>
      <c r="AD189" s="31">
        <v>0</v>
      </c>
      <c r="AE189" s="31">
        <v>3.821739130434783</v>
      </c>
      <c r="AF189" t="s">
        <v>233</v>
      </c>
      <c r="AG189" s="32">
        <v>7</v>
      </c>
      <c r="AH189"/>
    </row>
    <row r="190" spans="1:34" x14ac:dyDescent="0.25">
      <c r="A190" t="s">
        <v>940</v>
      </c>
      <c r="B190" t="s">
        <v>511</v>
      </c>
      <c r="C190" t="s">
        <v>634</v>
      </c>
      <c r="D190" t="s">
        <v>894</v>
      </c>
      <c r="E190" s="31">
        <v>24.380434782608695</v>
      </c>
      <c r="F190" s="31">
        <v>3.9698617922425328</v>
      </c>
      <c r="G190" s="31">
        <v>3.5367365135978606</v>
      </c>
      <c r="H190" s="31">
        <v>0.73241194828354883</v>
      </c>
      <c r="I190" s="31">
        <v>0.50312082032991534</v>
      </c>
      <c r="J190" s="31">
        <v>96.786956521739143</v>
      </c>
      <c r="K190" s="31">
        <v>86.227173913043487</v>
      </c>
      <c r="L190" s="31">
        <v>17.856521739130436</v>
      </c>
      <c r="M190" s="31">
        <v>12.266304347826088</v>
      </c>
      <c r="N190" s="31">
        <v>0</v>
      </c>
      <c r="O190" s="31">
        <v>5.5902173913043489</v>
      </c>
      <c r="P190" s="31">
        <v>17.567391304347833</v>
      </c>
      <c r="Q190" s="31">
        <v>12.597826086956529</v>
      </c>
      <c r="R190" s="31">
        <v>4.9695652173913052</v>
      </c>
      <c r="S190" s="31">
        <v>61.363043478260877</v>
      </c>
      <c r="T190" s="31">
        <v>42.478260869565226</v>
      </c>
      <c r="U190" s="31">
        <v>0</v>
      </c>
      <c r="V190" s="31">
        <v>18.884782608695648</v>
      </c>
      <c r="W190" s="31">
        <v>0.15760869565217392</v>
      </c>
      <c r="X190" s="31">
        <v>5.434782608695652E-2</v>
      </c>
      <c r="Y190" s="31">
        <v>0</v>
      </c>
      <c r="Z190" s="31">
        <v>0</v>
      </c>
      <c r="AA190" s="31">
        <v>0</v>
      </c>
      <c r="AB190" s="31">
        <v>0.10326086956521739</v>
      </c>
      <c r="AC190" s="31">
        <v>0</v>
      </c>
      <c r="AD190" s="31">
        <v>0</v>
      </c>
      <c r="AE190" s="31">
        <v>0</v>
      </c>
      <c r="AF190" t="s">
        <v>193</v>
      </c>
      <c r="AG190" s="32">
        <v>7</v>
      </c>
      <c r="AH190"/>
    </row>
    <row r="191" spans="1:34" x14ac:dyDescent="0.25">
      <c r="A191" t="s">
        <v>940</v>
      </c>
      <c r="B191" t="s">
        <v>556</v>
      </c>
      <c r="C191" t="s">
        <v>674</v>
      </c>
      <c r="D191" t="s">
        <v>827</v>
      </c>
      <c r="E191" s="31">
        <v>28.076086956521738</v>
      </c>
      <c r="F191" s="31">
        <v>3.0883662408052657</v>
      </c>
      <c r="G191" s="31">
        <v>2.6863917924893537</v>
      </c>
      <c r="H191" s="31">
        <v>0.69833526906697641</v>
      </c>
      <c r="I191" s="31">
        <v>0.51265969802555178</v>
      </c>
      <c r="J191" s="31">
        <v>86.709239130434796</v>
      </c>
      <c r="K191" s="31">
        <v>75.423369565217399</v>
      </c>
      <c r="L191" s="31">
        <v>19.606521739130436</v>
      </c>
      <c r="M191" s="31">
        <v>14.393478260869568</v>
      </c>
      <c r="N191" s="31">
        <v>0</v>
      </c>
      <c r="O191" s="31">
        <v>5.2130434782608681</v>
      </c>
      <c r="P191" s="31">
        <v>11.518478260869566</v>
      </c>
      <c r="Q191" s="31">
        <v>5.4456521739130439</v>
      </c>
      <c r="R191" s="31">
        <v>6.072826086956522</v>
      </c>
      <c r="S191" s="31">
        <v>55.584239130434788</v>
      </c>
      <c r="T191" s="31">
        <v>48.371195652173917</v>
      </c>
      <c r="U191" s="31">
        <v>0</v>
      </c>
      <c r="V191" s="31">
        <v>7.2130434782608699</v>
      </c>
      <c r="W191" s="31">
        <v>0.50543478260869568</v>
      </c>
      <c r="X191" s="31">
        <v>0.14673913043478262</v>
      </c>
      <c r="Y191" s="31">
        <v>0</v>
      </c>
      <c r="Z191" s="31">
        <v>0</v>
      </c>
      <c r="AA191" s="31">
        <v>0.27065217391304353</v>
      </c>
      <c r="AB191" s="31">
        <v>0</v>
      </c>
      <c r="AC191" s="31">
        <v>8.8043478260869557E-2</v>
      </c>
      <c r="AD191" s="31">
        <v>0</v>
      </c>
      <c r="AE191" s="31">
        <v>0</v>
      </c>
      <c r="AF191" t="s">
        <v>238</v>
      </c>
      <c r="AG191" s="32">
        <v>7</v>
      </c>
      <c r="AH191"/>
    </row>
    <row r="192" spans="1:34" x14ac:dyDescent="0.25">
      <c r="A192" t="s">
        <v>940</v>
      </c>
      <c r="B192" t="s">
        <v>381</v>
      </c>
      <c r="C192" t="s">
        <v>708</v>
      </c>
      <c r="D192" t="s">
        <v>857</v>
      </c>
      <c r="E192" s="31">
        <v>23.032608695652176</v>
      </c>
      <c r="F192" s="31">
        <v>3.593581878244454</v>
      </c>
      <c r="G192" s="31">
        <v>3.593581878244454</v>
      </c>
      <c r="H192" s="31">
        <v>1.2277961302501179</v>
      </c>
      <c r="I192" s="31">
        <v>1.2277961302501179</v>
      </c>
      <c r="J192" s="31">
        <v>82.769565217391289</v>
      </c>
      <c r="K192" s="31">
        <v>82.769565217391289</v>
      </c>
      <c r="L192" s="31">
        <v>28.279347826086955</v>
      </c>
      <c r="M192" s="31">
        <v>28.279347826086955</v>
      </c>
      <c r="N192" s="31">
        <v>0</v>
      </c>
      <c r="O192" s="31">
        <v>0</v>
      </c>
      <c r="P192" s="31">
        <v>4.6521739130434785</v>
      </c>
      <c r="Q192" s="31">
        <v>4.6521739130434785</v>
      </c>
      <c r="R192" s="31">
        <v>0</v>
      </c>
      <c r="S192" s="31">
        <v>49.838043478260865</v>
      </c>
      <c r="T192" s="31">
        <v>49.838043478260865</v>
      </c>
      <c r="U192" s="31">
        <v>0</v>
      </c>
      <c r="V192" s="31">
        <v>0</v>
      </c>
      <c r="W192" s="31">
        <v>0</v>
      </c>
      <c r="X192" s="31">
        <v>0</v>
      </c>
      <c r="Y192" s="31">
        <v>0</v>
      </c>
      <c r="Z192" s="31">
        <v>0</v>
      </c>
      <c r="AA192" s="31">
        <v>0</v>
      </c>
      <c r="AB192" s="31">
        <v>0</v>
      </c>
      <c r="AC192" s="31">
        <v>0</v>
      </c>
      <c r="AD192" s="31">
        <v>0</v>
      </c>
      <c r="AE192" s="31">
        <v>0</v>
      </c>
      <c r="AF192" t="s">
        <v>57</v>
      </c>
      <c r="AG192" s="32">
        <v>7</v>
      </c>
      <c r="AH192"/>
    </row>
    <row r="193" spans="1:34" x14ac:dyDescent="0.25">
      <c r="A193" t="s">
        <v>940</v>
      </c>
      <c r="B193" t="s">
        <v>587</v>
      </c>
      <c r="C193" t="s">
        <v>669</v>
      </c>
      <c r="D193" t="s">
        <v>908</v>
      </c>
      <c r="E193" s="31">
        <v>25.717391304347824</v>
      </c>
      <c r="F193" s="31">
        <v>3.7155240912933225</v>
      </c>
      <c r="G193" s="31">
        <v>3.4438419273034659</v>
      </c>
      <c r="H193" s="31">
        <v>0.87519864750633991</v>
      </c>
      <c r="I193" s="31">
        <v>0.60351648351648357</v>
      </c>
      <c r="J193" s="31">
        <v>95.553586956521741</v>
      </c>
      <c r="K193" s="31">
        <v>88.56663043478261</v>
      </c>
      <c r="L193" s="31">
        <v>22.507826086956523</v>
      </c>
      <c r="M193" s="31">
        <v>15.520869565217392</v>
      </c>
      <c r="N193" s="31">
        <v>0</v>
      </c>
      <c r="O193" s="31">
        <v>6.9869565217391303</v>
      </c>
      <c r="P193" s="31">
        <v>0.48858695652173917</v>
      </c>
      <c r="Q193" s="31">
        <v>0.48858695652173917</v>
      </c>
      <c r="R193" s="31">
        <v>0</v>
      </c>
      <c r="S193" s="31">
        <v>72.557173913043471</v>
      </c>
      <c r="T193" s="31">
        <v>60.331630434782603</v>
      </c>
      <c r="U193" s="31">
        <v>0</v>
      </c>
      <c r="V193" s="31">
        <v>12.225543478260869</v>
      </c>
      <c r="W193" s="31">
        <v>16.710217391304344</v>
      </c>
      <c r="X193" s="31">
        <v>0.26</v>
      </c>
      <c r="Y193" s="31">
        <v>0</v>
      </c>
      <c r="Z193" s="31">
        <v>0</v>
      </c>
      <c r="AA193" s="31">
        <v>0.27391304347826084</v>
      </c>
      <c r="AB193" s="31">
        <v>0</v>
      </c>
      <c r="AC193" s="31">
        <v>16.176304347826083</v>
      </c>
      <c r="AD193" s="31">
        <v>0</v>
      </c>
      <c r="AE193" s="31">
        <v>0</v>
      </c>
      <c r="AF193" t="s">
        <v>269</v>
      </c>
      <c r="AG193" s="32">
        <v>7</v>
      </c>
      <c r="AH193"/>
    </row>
    <row r="194" spans="1:34" x14ac:dyDescent="0.25">
      <c r="A194" t="s">
        <v>940</v>
      </c>
      <c r="B194" t="s">
        <v>588</v>
      </c>
      <c r="C194" t="s">
        <v>766</v>
      </c>
      <c r="D194" t="s">
        <v>899</v>
      </c>
      <c r="E194" s="31">
        <v>73.315217391304344</v>
      </c>
      <c r="F194" s="31">
        <v>4.8536204595997035</v>
      </c>
      <c r="G194" s="31">
        <v>4.2692364714603404</v>
      </c>
      <c r="H194" s="31">
        <v>0.82804299481097121</v>
      </c>
      <c r="I194" s="31">
        <v>0.25144255003706456</v>
      </c>
      <c r="J194" s="31">
        <v>355.84423913043474</v>
      </c>
      <c r="K194" s="31">
        <v>312.99999999999994</v>
      </c>
      <c r="L194" s="31">
        <v>60.708152173913049</v>
      </c>
      <c r="M194" s="31">
        <v>18.434565217391309</v>
      </c>
      <c r="N194" s="31">
        <v>38.230108695652177</v>
      </c>
      <c r="O194" s="31">
        <v>4.0434782608695654</v>
      </c>
      <c r="P194" s="31">
        <v>41.309782608695656</v>
      </c>
      <c r="Q194" s="31">
        <v>40.739130434782609</v>
      </c>
      <c r="R194" s="31">
        <v>0.57065217391304346</v>
      </c>
      <c r="S194" s="31">
        <v>253.82630434782607</v>
      </c>
      <c r="T194" s="31">
        <v>183.97597826086954</v>
      </c>
      <c r="U194" s="31">
        <v>13.510869565217391</v>
      </c>
      <c r="V194" s="31">
        <v>56.339456521739123</v>
      </c>
      <c r="W194" s="31">
        <v>40.673913043478258</v>
      </c>
      <c r="X194" s="31">
        <v>0.28804347826086957</v>
      </c>
      <c r="Y194" s="31">
        <v>0</v>
      </c>
      <c r="Z194" s="31">
        <v>0</v>
      </c>
      <c r="AA194" s="31">
        <v>0</v>
      </c>
      <c r="AB194" s="31">
        <v>0</v>
      </c>
      <c r="AC194" s="31">
        <v>40.385869565217391</v>
      </c>
      <c r="AD194" s="31">
        <v>0</v>
      </c>
      <c r="AE194" s="31">
        <v>0</v>
      </c>
      <c r="AF194" t="s">
        <v>270</v>
      </c>
      <c r="AG194" s="32">
        <v>7</v>
      </c>
      <c r="AH194"/>
    </row>
    <row r="195" spans="1:34" x14ac:dyDescent="0.25">
      <c r="A195" t="s">
        <v>940</v>
      </c>
      <c r="B195" t="s">
        <v>534</v>
      </c>
      <c r="C195" t="s">
        <v>784</v>
      </c>
      <c r="D195" t="s">
        <v>848</v>
      </c>
      <c r="E195" s="31">
        <v>25.945652173913043</v>
      </c>
      <c r="F195" s="31">
        <v>4.2313280268118971</v>
      </c>
      <c r="G195" s="31">
        <v>3.9730708001675739</v>
      </c>
      <c r="H195" s="31">
        <v>0.95290741516547994</v>
      </c>
      <c r="I195" s="31">
        <v>0.69465018852115656</v>
      </c>
      <c r="J195" s="31">
        <v>109.78456521739128</v>
      </c>
      <c r="K195" s="31">
        <v>103.08391304347825</v>
      </c>
      <c r="L195" s="31">
        <v>24.723804347826093</v>
      </c>
      <c r="M195" s="31">
        <v>18.023152173913051</v>
      </c>
      <c r="N195" s="31">
        <v>0</v>
      </c>
      <c r="O195" s="31">
        <v>6.7006521739130429</v>
      </c>
      <c r="P195" s="31">
        <v>10.874565217391305</v>
      </c>
      <c r="Q195" s="31">
        <v>10.874565217391305</v>
      </c>
      <c r="R195" s="31">
        <v>0</v>
      </c>
      <c r="S195" s="31">
        <v>74.186195652173879</v>
      </c>
      <c r="T195" s="31">
        <v>61.612934782608669</v>
      </c>
      <c r="U195" s="31">
        <v>0</v>
      </c>
      <c r="V195" s="31">
        <v>12.573260869565216</v>
      </c>
      <c r="W195" s="31">
        <v>21.698586956521737</v>
      </c>
      <c r="X195" s="31">
        <v>4.4766304347826091</v>
      </c>
      <c r="Y195" s="31">
        <v>0</v>
      </c>
      <c r="Z195" s="31">
        <v>0</v>
      </c>
      <c r="AA195" s="31">
        <v>0</v>
      </c>
      <c r="AB195" s="31">
        <v>0</v>
      </c>
      <c r="AC195" s="31">
        <v>10.866847826086957</v>
      </c>
      <c r="AD195" s="31">
        <v>0</v>
      </c>
      <c r="AE195" s="31">
        <v>6.3551086956521718</v>
      </c>
      <c r="AF195" t="s">
        <v>216</v>
      </c>
      <c r="AG195" s="32">
        <v>7</v>
      </c>
      <c r="AH195"/>
    </row>
    <row r="196" spans="1:34" x14ac:dyDescent="0.25">
      <c r="A196" t="s">
        <v>940</v>
      </c>
      <c r="B196" t="s">
        <v>494</v>
      </c>
      <c r="C196" t="s">
        <v>767</v>
      </c>
      <c r="D196" t="s">
        <v>901</v>
      </c>
      <c r="E196" s="31">
        <v>33.152173913043477</v>
      </c>
      <c r="F196" s="31">
        <v>2.9470262295081966</v>
      </c>
      <c r="G196" s="31">
        <v>2.6663704918032787</v>
      </c>
      <c r="H196" s="31">
        <v>0.72059999999999991</v>
      </c>
      <c r="I196" s="31">
        <v>0.43994426229508193</v>
      </c>
      <c r="J196" s="31">
        <v>97.700326086956508</v>
      </c>
      <c r="K196" s="31">
        <v>88.395978260869555</v>
      </c>
      <c r="L196" s="31">
        <v>23.889456521739127</v>
      </c>
      <c r="M196" s="31">
        <v>14.585108695652172</v>
      </c>
      <c r="N196" s="31">
        <v>4.5217391304347823</v>
      </c>
      <c r="O196" s="31">
        <v>4.7826086956521738</v>
      </c>
      <c r="P196" s="31">
        <v>9.0084782608695644</v>
      </c>
      <c r="Q196" s="31">
        <v>9.0084782608695644</v>
      </c>
      <c r="R196" s="31">
        <v>0</v>
      </c>
      <c r="S196" s="31">
        <v>64.802391304347822</v>
      </c>
      <c r="T196" s="31">
        <v>48.939239130434778</v>
      </c>
      <c r="U196" s="31">
        <v>2.160326086956522</v>
      </c>
      <c r="V196" s="31">
        <v>13.702826086956522</v>
      </c>
      <c r="W196" s="31">
        <v>18.295434782608698</v>
      </c>
      <c r="X196" s="31">
        <v>1.7182608695652173</v>
      </c>
      <c r="Y196" s="31">
        <v>0</v>
      </c>
      <c r="Z196" s="31">
        <v>0</v>
      </c>
      <c r="AA196" s="31">
        <v>5.2258695652173914</v>
      </c>
      <c r="AB196" s="31">
        <v>0</v>
      </c>
      <c r="AC196" s="31">
        <v>8.6783695652173929</v>
      </c>
      <c r="AD196" s="31">
        <v>0</v>
      </c>
      <c r="AE196" s="31">
        <v>2.6729347826086958</v>
      </c>
      <c r="AF196" t="s">
        <v>176</v>
      </c>
      <c r="AG196" s="32">
        <v>7</v>
      </c>
      <c r="AH196"/>
    </row>
    <row r="197" spans="1:34" x14ac:dyDescent="0.25">
      <c r="A197" t="s">
        <v>940</v>
      </c>
      <c r="B197" t="s">
        <v>595</v>
      </c>
      <c r="C197" t="s">
        <v>677</v>
      </c>
      <c r="D197" t="s">
        <v>848</v>
      </c>
      <c r="E197" s="31">
        <v>18.369565217391305</v>
      </c>
      <c r="F197" s="31">
        <v>5.3752958579881653</v>
      </c>
      <c r="G197" s="31">
        <v>4.7613905325443788</v>
      </c>
      <c r="H197" s="31">
        <v>1.1733727810650887</v>
      </c>
      <c r="I197" s="31">
        <v>0.55946745562130173</v>
      </c>
      <c r="J197" s="31">
        <v>98.741847826086953</v>
      </c>
      <c r="K197" s="31">
        <v>87.464673913043484</v>
      </c>
      <c r="L197" s="31">
        <v>21.554347826086957</v>
      </c>
      <c r="M197" s="31">
        <v>10.277173913043478</v>
      </c>
      <c r="N197" s="31">
        <v>5.7119565217391308</v>
      </c>
      <c r="O197" s="31">
        <v>5.5652173913043477</v>
      </c>
      <c r="P197" s="31">
        <v>17.233695652173914</v>
      </c>
      <c r="Q197" s="31">
        <v>17.233695652173914</v>
      </c>
      <c r="R197" s="31">
        <v>0</v>
      </c>
      <c r="S197" s="31">
        <v>59.953804347826086</v>
      </c>
      <c r="T197" s="31">
        <v>39.652173913043477</v>
      </c>
      <c r="U197" s="31">
        <v>0</v>
      </c>
      <c r="V197" s="31">
        <v>20.301630434782609</v>
      </c>
      <c r="W197" s="31">
        <v>5.5652173913043477</v>
      </c>
      <c r="X197" s="31">
        <v>0</v>
      </c>
      <c r="Y197" s="31">
        <v>0</v>
      </c>
      <c r="Z197" s="31">
        <v>5.5652173913043477</v>
      </c>
      <c r="AA197" s="31">
        <v>0</v>
      </c>
      <c r="AB197" s="31">
        <v>0</v>
      </c>
      <c r="AC197" s="31">
        <v>0</v>
      </c>
      <c r="AD197" s="31">
        <v>0</v>
      </c>
      <c r="AE197" s="31">
        <v>0</v>
      </c>
      <c r="AF197" t="s">
        <v>277</v>
      </c>
      <c r="AG197" s="32">
        <v>7</v>
      </c>
      <c r="AH197"/>
    </row>
    <row r="198" spans="1:34" x14ac:dyDescent="0.25">
      <c r="A198" t="s">
        <v>940</v>
      </c>
      <c r="B198" t="s">
        <v>439</v>
      </c>
      <c r="C198" t="s">
        <v>734</v>
      </c>
      <c r="D198" t="s">
        <v>891</v>
      </c>
      <c r="E198" s="31">
        <v>34.891304347826086</v>
      </c>
      <c r="F198" s="31">
        <v>3.3823676012461057</v>
      </c>
      <c r="G198" s="31">
        <v>3.078682242990654</v>
      </c>
      <c r="H198" s="31">
        <v>0.87097819314641733</v>
      </c>
      <c r="I198" s="31">
        <v>0.5672928348909656</v>
      </c>
      <c r="J198" s="31">
        <v>118.01521739130433</v>
      </c>
      <c r="K198" s="31">
        <v>107.41923913043478</v>
      </c>
      <c r="L198" s="31">
        <v>30.389565217391301</v>
      </c>
      <c r="M198" s="31">
        <v>19.793586956521736</v>
      </c>
      <c r="N198" s="31">
        <v>5.259021739130433</v>
      </c>
      <c r="O198" s="31">
        <v>5.3369565217391308</v>
      </c>
      <c r="P198" s="31">
        <v>12.449130434782603</v>
      </c>
      <c r="Q198" s="31">
        <v>12.449130434782603</v>
      </c>
      <c r="R198" s="31">
        <v>0</v>
      </c>
      <c r="S198" s="31">
        <v>75.176521739130422</v>
      </c>
      <c r="T198" s="31">
        <v>61.728152173913038</v>
      </c>
      <c r="U198" s="31">
        <v>0</v>
      </c>
      <c r="V198" s="31">
        <v>13.448369565217389</v>
      </c>
      <c r="W198" s="31">
        <v>0.2608695652173913</v>
      </c>
      <c r="X198" s="31">
        <v>0</v>
      </c>
      <c r="Y198" s="31">
        <v>0</v>
      </c>
      <c r="Z198" s="31">
        <v>0</v>
      </c>
      <c r="AA198" s="31">
        <v>0</v>
      </c>
      <c r="AB198" s="31">
        <v>0</v>
      </c>
      <c r="AC198" s="31">
        <v>0.2608695652173913</v>
      </c>
      <c r="AD198" s="31">
        <v>0</v>
      </c>
      <c r="AE198" s="31">
        <v>0</v>
      </c>
      <c r="AF198" t="s">
        <v>116</v>
      </c>
      <c r="AG198" s="32">
        <v>7</v>
      </c>
      <c r="AH198"/>
    </row>
    <row r="199" spans="1:34" x14ac:dyDescent="0.25">
      <c r="A199" t="s">
        <v>940</v>
      </c>
      <c r="B199" t="s">
        <v>629</v>
      </c>
      <c r="C199" t="s">
        <v>823</v>
      </c>
      <c r="D199" t="s">
        <v>923</v>
      </c>
      <c r="E199" s="31">
        <v>15.695652173913043</v>
      </c>
      <c r="F199" s="31">
        <v>5.8395429362880886</v>
      </c>
      <c r="G199" s="31">
        <v>5.2796398891966758</v>
      </c>
      <c r="H199" s="31">
        <v>1.0101108033240997</v>
      </c>
      <c r="I199" s="31">
        <v>0.72756232686980604</v>
      </c>
      <c r="J199" s="31">
        <v>91.655434782608694</v>
      </c>
      <c r="K199" s="31">
        <v>82.867391304347819</v>
      </c>
      <c r="L199" s="31">
        <v>15.854347826086956</v>
      </c>
      <c r="M199" s="31">
        <v>11.419565217391304</v>
      </c>
      <c r="N199" s="31">
        <v>3.652173913043478</v>
      </c>
      <c r="O199" s="31">
        <v>0.78260869565217395</v>
      </c>
      <c r="P199" s="31">
        <v>6.426086956521738</v>
      </c>
      <c r="Q199" s="31">
        <v>2.0728260869565216</v>
      </c>
      <c r="R199" s="31">
        <v>4.3532608695652169</v>
      </c>
      <c r="S199" s="31">
        <v>69.374999999999986</v>
      </c>
      <c r="T199" s="31">
        <v>51.21304347826085</v>
      </c>
      <c r="U199" s="31">
        <v>0</v>
      </c>
      <c r="V199" s="31">
        <v>18.161956521739135</v>
      </c>
      <c r="W199" s="31">
        <v>24.677173913043475</v>
      </c>
      <c r="X199" s="31">
        <v>2.5793478260869569</v>
      </c>
      <c r="Y199" s="31">
        <v>3.652173913043478</v>
      </c>
      <c r="Z199" s="31">
        <v>0</v>
      </c>
      <c r="AA199" s="31">
        <v>1.9836956521739131</v>
      </c>
      <c r="AB199" s="31">
        <v>0</v>
      </c>
      <c r="AC199" s="31">
        <v>15.089130434782604</v>
      </c>
      <c r="AD199" s="31">
        <v>0</v>
      </c>
      <c r="AE199" s="31">
        <v>1.3728260869565212</v>
      </c>
      <c r="AF199" t="s">
        <v>312</v>
      </c>
      <c r="AG199" s="32">
        <v>7</v>
      </c>
      <c r="AH199"/>
    </row>
    <row r="200" spans="1:34" x14ac:dyDescent="0.25">
      <c r="A200" t="s">
        <v>940</v>
      </c>
      <c r="B200" t="s">
        <v>430</v>
      </c>
      <c r="C200" t="s">
        <v>664</v>
      </c>
      <c r="D200" t="s">
        <v>881</v>
      </c>
      <c r="E200" s="31">
        <v>42.891304347826086</v>
      </c>
      <c r="F200" s="31">
        <v>4.8750582868727843</v>
      </c>
      <c r="G200" s="31">
        <v>4.6439812468322366</v>
      </c>
      <c r="H200" s="31">
        <v>0.70229092752154088</v>
      </c>
      <c r="I200" s="31">
        <v>0.47121388748099352</v>
      </c>
      <c r="J200" s="31">
        <v>209.09760869565224</v>
      </c>
      <c r="K200" s="31">
        <v>199.18641304347832</v>
      </c>
      <c r="L200" s="31">
        <v>30.122173913043483</v>
      </c>
      <c r="M200" s="31">
        <v>20.21097826086957</v>
      </c>
      <c r="N200" s="31">
        <v>4.2590217391304339</v>
      </c>
      <c r="O200" s="31">
        <v>5.6521739130434785</v>
      </c>
      <c r="P200" s="31">
        <v>19.668586956521747</v>
      </c>
      <c r="Q200" s="31">
        <v>19.668586956521747</v>
      </c>
      <c r="R200" s="31">
        <v>0</v>
      </c>
      <c r="S200" s="31">
        <v>159.30684782608699</v>
      </c>
      <c r="T200" s="31">
        <v>85.77141304347829</v>
      </c>
      <c r="U200" s="31">
        <v>8.3369565217391306E-2</v>
      </c>
      <c r="V200" s="31">
        <v>73.452065217391322</v>
      </c>
      <c r="W200" s="31">
        <v>70.66749999999999</v>
      </c>
      <c r="X200" s="31">
        <v>9.5033695652173922</v>
      </c>
      <c r="Y200" s="31">
        <v>0</v>
      </c>
      <c r="Z200" s="31">
        <v>0</v>
      </c>
      <c r="AA200" s="31">
        <v>9.0664130434782635</v>
      </c>
      <c r="AB200" s="31">
        <v>0</v>
      </c>
      <c r="AC200" s="31">
        <v>23.970000000000002</v>
      </c>
      <c r="AD200" s="31">
        <v>8.3369565217391306E-2</v>
      </c>
      <c r="AE200" s="31">
        <v>28.044347826086945</v>
      </c>
      <c r="AF200" t="s">
        <v>107</v>
      </c>
      <c r="AG200" s="32">
        <v>7</v>
      </c>
      <c r="AH200"/>
    </row>
    <row r="201" spans="1:34" x14ac:dyDescent="0.25">
      <c r="A201" t="s">
        <v>940</v>
      </c>
      <c r="B201" t="s">
        <v>415</v>
      </c>
      <c r="C201" t="s">
        <v>725</v>
      </c>
      <c r="D201" t="s">
        <v>855</v>
      </c>
      <c r="E201" s="31">
        <v>41.304347826086953</v>
      </c>
      <c r="F201" s="31">
        <v>3.8698157894736838</v>
      </c>
      <c r="G201" s="31">
        <v>3.6567105263157891</v>
      </c>
      <c r="H201" s="31">
        <v>0.47536842105263161</v>
      </c>
      <c r="I201" s="31">
        <v>0.26226315789473686</v>
      </c>
      <c r="J201" s="31">
        <v>159.84021739130432</v>
      </c>
      <c r="K201" s="31">
        <v>151.03804347826085</v>
      </c>
      <c r="L201" s="31">
        <v>19.634782608695652</v>
      </c>
      <c r="M201" s="31">
        <v>10.832608695652175</v>
      </c>
      <c r="N201" s="31">
        <v>2.9565217391304346</v>
      </c>
      <c r="O201" s="31">
        <v>5.8456521739130434</v>
      </c>
      <c r="P201" s="31">
        <v>48.133695652173913</v>
      </c>
      <c r="Q201" s="31">
        <v>48.133695652173913</v>
      </c>
      <c r="R201" s="31">
        <v>0</v>
      </c>
      <c r="S201" s="31">
        <v>92.071739130434764</v>
      </c>
      <c r="T201" s="31">
        <v>85.299999999999983</v>
      </c>
      <c r="U201" s="31">
        <v>0</v>
      </c>
      <c r="V201" s="31">
        <v>6.7717391304347814</v>
      </c>
      <c r="W201" s="31">
        <v>0</v>
      </c>
      <c r="X201" s="31">
        <v>0</v>
      </c>
      <c r="Y201" s="31">
        <v>0</v>
      </c>
      <c r="Z201" s="31">
        <v>0</v>
      </c>
      <c r="AA201" s="31">
        <v>0</v>
      </c>
      <c r="AB201" s="31">
        <v>0</v>
      </c>
      <c r="AC201" s="31">
        <v>0</v>
      </c>
      <c r="AD201" s="31">
        <v>0</v>
      </c>
      <c r="AE201" s="31">
        <v>0</v>
      </c>
      <c r="AF201" t="s">
        <v>92</v>
      </c>
      <c r="AG201" s="32">
        <v>7</v>
      </c>
      <c r="AH201"/>
    </row>
    <row r="202" spans="1:34" x14ac:dyDescent="0.25">
      <c r="A202" t="s">
        <v>940</v>
      </c>
      <c r="B202" t="s">
        <v>575</v>
      </c>
      <c r="C202" t="s">
        <v>648</v>
      </c>
      <c r="D202" t="s">
        <v>839</v>
      </c>
      <c r="E202" s="31">
        <v>38.739130434782609</v>
      </c>
      <c r="F202" s="31">
        <v>4.8044248035914698</v>
      </c>
      <c r="G202" s="31">
        <v>4.5283305274971939</v>
      </c>
      <c r="H202" s="31">
        <v>0.70909932659932662</v>
      </c>
      <c r="I202" s="31">
        <v>0.5811531986531987</v>
      </c>
      <c r="J202" s="31">
        <v>186.11923913043478</v>
      </c>
      <c r="K202" s="31">
        <v>175.42358695652175</v>
      </c>
      <c r="L202" s="31">
        <v>27.469891304347826</v>
      </c>
      <c r="M202" s="31">
        <v>22.513369565217392</v>
      </c>
      <c r="N202" s="31">
        <v>0</v>
      </c>
      <c r="O202" s="31">
        <v>4.9565217391304346</v>
      </c>
      <c r="P202" s="31">
        <v>66.433260869565217</v>
      </c>
      <c r="Q202" s="31">
        <v>60.694130434782608</v>
      </c>
      <c r="R202" s="31">
        <v>5.7391304347826084</v>
      </c>
      <c r="S202" s="31">
        <v>92.216086956521735</v>
      </c>
      <c r="T202" s="31">
        <v>74.720869565217384</v>
      </c>
      <c r="U202" s="31">
        <v>0</v>
      </c>
      <c r="V202" s="31">
        <v>17.495217391304358</v>
      </c>
      <c r="W202" s="31">
        <v>0</v>
      </c>
      <c r="X202" s="31">
        <v>0</v>
      </c>
      <c r="Y202" s="31">
        <v>0</v>
      </c>
      <c r="Z202" s="31">
        <v>0</v>
      </c>
      <c r="AA202" s="31">
        <v>0</v>
      </c>
      <c r="AB202" s="31">
        <v>0</v>
      </c>
      <c r="AC202" s="31">
        <v>0</v>
      </c>
      <c r="AD202" s="31">
        <v>0</v>
      </c>
      <c r="AE202" s="31">
        <v>0</v>
      </c>
      <c r="AF202" t="s">
        <v>257</v>
      </c>
      <c r="AG202" s="32">
        <v>7</v>
      </c>
      <c r="AH202"/>
    </row>
    <row r="203" spans="1:34" x14ac:dyDescent="0.25">
      <c r="A203" t="s">
        <v>940</v>
      </c>
      <c r="B203" t="s">
        <v>378</v>
      </c>
      <c r="C203" t="s">
        <v>705</v>
      </c>
      <c r="D203" t="s">
        <v>874</v>
      </c>
      <c r="E203" s="31">
        <v>25.815217391304348</v>
      </c>
      <c r="F203" s="31">
        <v>3.6408673684210529</v>
      </c>
      <c r="G203" s="31">
        <v>3.2316042105263163</v>
      </c>
      <c r="H203" s="31">
        <v>0.93442526315789454</v>
      </c>
      <c r="I203" s="31">
        <v>0.71884631578947356</v>
      </c>
      <c r="J203" s="31">
        <v>93.989782608695663</v>
      </c>
      <c r="K203" s="31">
        <v>83.424565217391319</v>
      </c>
      <c r="L203" s="31">
        <v>24.122391304347822</v>
      </c>
      <c r="M203" s="31">
        <v>18.557173913043474</v>
      </c>
      <c r="N203" s="31">
        <v>0</v>
      </c>
      <c r="O203" s="31">
        <v>5.5652173913043477</v>
      </c>
      <c r="P203" s="31">
        <v>21.143586956521741</v>
      </c>
      <c r="Q203" s="31">
        <v>16.143586956521741</v>
      </c>
      <c r="R203" s="31">
        <v>5</v>
      </c>
      <c r="S203" s="31">
        <v>48.723804347826096</v>
      </c>
      <c r="T203" s="31">
        <v>39.761304347826098</v>
      </c>
      <c r="U203" s="31">
        <v>0</v>
      </c>
      <c r="V203" s="31">
        <v>8.9625000000000004</v>
      </c>
      <c r="W203" s="31">
        <v>8.1619565217391301</v>
      </c>
      <c r="X203" s="31">
        <v>0</v>
      </c>
      <c r="Y203" s="31">
        <v>0</v>
      </c>
      <c r="Z203" s="31">
        <v>0</v>
      </c>
      <c r="AA203" s="31">
        <v>0</v>
      </c>
      <c r="AB203" s="31">
        <v>1.9565217391304348</v>
      </c>
      <c r="AC203" s="31">
        <v>6.1173913043478256</v>
      </c>
      <c r="AD203" s="31">
        <v>0</v>
      </c>
      <c r="AE203" s="31">
        <v>8.8043478260869557E-2</v>
      </c>
      <c r="AF203" t="s">
        <v>54</v>
      </c>
      <c r="AG203" s="32">
        <v>7</v>
      </c>
      <c r="AH203"/>
    </row>
    <row r="204" spans="1:34" x14ac:dyDescent="0.25">
      <c r="A204" t="s">
        <v>940</v>
      </c>
      <c r="B204" t="s">
        <v>513</v>
      </c>
      <c r="C204" t="s">
        <v>677</v>
      </c>
      <c r="D204" t="s">
        <v>848</v>
      </c>
      <c r="E204" s="31">
        <v>71.054347826086953</v>
      </c>
      <c r="F204" s="31">
        <v>3.1729325378614046</v>
      </c>
      <c r="G204" s="31">
        <v>2.8646320942328289</v>
      </c>
      <c r="H204" s="31">
        <v>0.23494110448217836</v>
      </c>
      <c r="I204" s="31">
        <v>8.3189536484625959E-2</v>
      </c>
      <c r="J204" s="31">
        <v>225.45065217391306</v>
      </c>
      <c r="K204" s="31">
        <v>203.54456521739132</v>
      </c>
      <c r="L204" s="31">
        <v>16.693586956521738</v>
      </c>
      <c r="M204" s="31">
        <v>5.9109782608695642</v>
      </c>
      <c r="N204" s="31">
        <v>5.0434782608695654</v>
      </c>
      <c r="O204" s="31">
        <v>5.7391304347826084</v>
      </c>
      <c r="P204" s="31">
        <v>53.425000000000004</v>
      </c>
      <c r="Q204" s="31">
        <v>42.301521739130436</v>
      </c>
      <c r="R204" s="31">
        <v>11.123478260869566</v>
      </c>
      <c r="S204" s="31">
        <v>155.33206521739132</v>
      </c>
      <c r="T204" s="31">
        <v>79.363369565217411</v>
      </c>
      <c r="U204" s="31">
        <v>0</v>
      </c>
      <c r="V204" s="31">
        <v>75.968695652173906</v>
      </c>
      <c r="W204" s="31">
        <v>13.771195652173915</v>
      </c>
      <c r="X204" s="31">
        <v>0</v>
      </c>
      <c r="Y204" s="31">
        <v>0</v>
      </c>
      <c r="Z204" s="31">
        <v>0</v>
      </c>
      <c r="AA204" s="31">
        <v>0</v>
      </c>
      <c r="AB204" s="31">
        <v>0</v>
      </c>
      <c r="AC204" s="31">
        <v>8.9988043478260895</v>
      </c>
      <c r="AD204" s="31">
        <v>0</v>
      </c>
      <c r="AE204" s="31">
        <v>4.7723913043478259</v>
      </c>
      <c r="AF204" t="s">
        <v>195</v>
      </c>
      <c r="AG204" s="32">
        <v>7</v>
      </c>
      <c r="AH204"/>
    </row>
    <row r="205" spans="1:34" x14ac:dyDescent="0.25">
      <c r="A205" t="s">
        <v>940</v>
      </c>
      <c r="B205" t="s">
        <v>404</v>
      </c>
      <c r="C205" t="s">
        <v>720</v>
      </c>
      <c r="D205" t="s">
        <v>866</v>
      </c>
      <c r="E205" s="31">
        <v>35.847826086956523</v>
      </c>
      <c r="F205" s="31">
        <v>3.5830503335354758</v>
      </c>
      <c r="G205" s="31">
        <v>3.3610976349302604</v>
      </c>
      <c r="H205" s="31">
        <v>0.6930260764099454</v>
      </c>
      <c r="I205" s="31">
        <v>0.47107337780473019</v>
      </c>
      <c r="J205" s="31">
        <v>128.4445652173913</v>
      </c>
      <c r="K205" s="31">
        <v>120.48804347826086</v>
      </c>
      <c r="L205" s="31">
        <v>24.843478260869567</v>
      </c>
      <c r="M205" s="31">
        <v>16.886956521739133</v>
      </c>
      <c r="N205" s="31">
        <v>0</v>
      </c>
      <c r="O205" s="31">
        <v>7.9565217391304346</v>
      </c>
      <c r="P205" s="31">
        <v>23.96195652173914</v>
      </c>
      <c r="Q205" s="31">
        <v>23.96195652173914</v>
      </c>
      <c r="R205" s="31">
        <v>0</v>
      </c>
      <c r="S205" s="31">
        <v>79.639130434782601</v>
      </c>
      <c r="T205" s="31">
        <v>70.374999999999986</v>
      </c>
      <c r="U205" s="31">
        <v>0</v>
      </c>
      <c r="V205" s="31">
        <v>9.2641304347826079</v>
      </c>
      <c r="W205" s="31">
        <v>2.1010869565217392</v>
      </c>
      <c r="X205" s="31">
        <v>0</v>
      </c>
      <c r="Y205" s="31">
        <v>0</v>
      </c>
      <c r="Z205" s="31">
        <v>0</v>
      </c>
      <c r="AA205" s="31">
        <v>0.3771739130434783</v>
      </c>
      <c r="AB205" s="31">
        <v>0</v>
      </c>
      <c r="AC205" s="31">
        <v>1.7239130434782608</v>
      </c>
      <c r="AD205" s="31">
        <v>0</v>
      </c>
      <c r="AE205" s="31">
        <v>0</v>
      </c>
      <c r="AF205" t="s">
        <v>81</v>
      </c>
      <c r="AG205" s="32">
        <v>7</v>
      </c>
      <c r="AH205"/>
    </row>
    <row r="206" spans="1:34" x14ac:dyDescent="0.25">
      <c r="A206" t="s">
        <v>940</v>
      </c>
      <c r="B206" t="s">
        <v>501</v>
      </c>
      <c r="C206" t="s">
        <v>666</v>
      </c>
      <c r="D206" t="s">
        <v>871</v>
      </c>
      <c r="E206" s="31">
        <v>33.913043478260867</v>
      </c>
      <c r="F206" s="31">
        <v>3.7521346153846165</v>
      </c>
      <c r="G206" s="31">
        <v>3.4248910256410263</v>
      </c>
      <c r="H206" s="31">
        <v>0.83369230769230784</v>
      </c>
      <c r="I206" s="31">
        <v>0.66798717948717967</v>
      </c>
      <c r="J206" s="31">
        <v>127.24630434782611</v>
      </c>
      <c r="K206" s="31">
        <v>116.14847826086958</v>
      </c>
      <c r="L206" s="31">
        <v>28.273043478260874</v>
      </c>
      <c r="M206" s="31">
        <v>22.653478260869569</v>
      </c>
      <c r="N206" s="31">
        <v>5.434782608695652E-2</v>
      </c>
      <c r="O206" s="31">
        <v>5.5652173913043477</v>
      </c>
      <c r="P206" s="31">
        <v>12.154347826086955</v>
      </c>
      <c r="Q206" s="31">
        <v>6.6760869565217371</v>
      </c>
      <c r="R206" s="31">
        <v>5.4782608695652177</v>
      </c>
      <c r="S206" s="31">
        <v>86.818913043478261</v>
      </c>
      <c r="T206" s="31">
        <v>56.966521739130442</v>
      </c>
      <c r="U206" s="31">
        <v>0</v>
      </c>
      <c r="V206" s="31">
        <v>29.852391304347826</v>
      </c>
      <c r="W206" s="31">
        <v>4.869782608695651</v>
      </c>
      <c r="X206" s="31">
        <v>0</v>
      </c>
      <c r="Y206" s="31">
        <v>5.434782608695652E-2</v>
      </c>
      <c r="Z206" s="31">
        <v>0</v>
      </c>
      <c r="AA206" s="31">
        <v>0</v>
      </c>
      <c r="AB206" s="31">
        <v>0</v>
      </c>
      <c r="AC206" s="31">
        <v>4.815434782608695</v>
      </c>
      <c r="AD206" s="31">
        <v>0</v>
      </c>
      <c r="AE206" s="31">
        <v>0</v>
      </c>
      <c r="AF206" t="s">
        <v>183</v>
      </c>
      <c r="AG206" s="32">
        <v>7</v>
      </c>
      <c r="AH206"/>
    </row>
    <row r="207" spans="1:34" x14ac:dyDescent="0.25">
      <c r="A207" t="s">
        <v>940</v>
      </c>
      <c r="B207" t="s">
        <v>358</v>
      </c>
      <c r="C207" t="s">
        <v>693</v>
      </c>
      <c r="D207" t="s">
        <v>839</v>
      </c>
      <c r="E207" s="31">
        <v>94.565217391304344</v>
      </c>
      <c r="F207" s="31">
        <v>3.3486908045977009</v>
      </c>
      <c r="G207" s="31">
        <v>3.1601126436781599</v>
      </c>
      <c r="H207" s="31">
        <v>0.26414712643678162</v>
      </c>
      <c r="I207" s="31">
        <v>0.11610114942528735</v>
      </c>
      <c r="J207" s="31">
        <v>316.66967391304343</v>
      </c>
      <c r="K207" s="31">
        <v>298.83673913043469</v>
      </c>
      <c r="L207" s="31">
        <v>24.979130434782608</v>
      </c>
      <c r="M207" s="31">
        <v>10.979130434782608</v>
      </c>
      <c r="N207" s="31">
        <v>5.7391304347826084</v>
      </c>
      <c r="O207" s="31">
        <v>8.2608695652173907</v>
      </c>
      <c r="P207" s="31">
        <v>92.459347826086926</v>
      </c>
      <c r="Q207" s="31">
        <v>88.626413043478237</v>
      </c>
      <c r="R207" s="31">
        <v>3.8329347826086955</v>
      </c>
      <c r="S207" s="31">
        <v>199.23119565217388</v>
      </c>
      <c r="T207" s="31">
        <v>102.64195652173912</v>
      </c>
      <c r="U207" s="31">
        <v>0</v>
      </c>
      <c r="V207" s="31">
        <v>96.589239130434777</v>
      </c>
      <c r="W207" s="31">
        <v>5.0434782608695654</v>
      </c>
      <c r="X207" s="31">
        <v>0</v>
      </c>
      <c r="Y207" s="31">
        <v>0</v>
      </c>
      <c r="Z207" s="31">
        <v>5.0434782608695654</v>
      </c>
      <c r="AA207" s="31">
        <v>0</v>
      </c>
      <c r="AB207" s="31">
        <v>0</v>
      </c>
      <c r="AC207" s="31">
        <v>0</v>
      </c>
      <c r="AD207" s="31">
        <v>0</v>
      </c>
      <c r="AE207" s="31">
        <v>0</v>
      </c>
      <c r="AF207" t="s">
        <v>34</v>
      </c>
      <c r="AG207" s="32">
        <v>7</v>
      </c>
      <c r="AH207"/>
    </row>
    <row r="208" spans="1:34" x14ac:dyDescent="0.25">
      <c r="A208" t="s">
        <v>940</v>
      </c>
      <c r="B208" t="s">
        <v>476</v>
      </c>
      <c r="C208" t="s">
        <v>664</v>
      </c>
      <c r="D208" t="s">
        <v>881</v>
      </c>
      <c r="E208" s="31">
        <v>88</v>
      </c>
      <c r="F208" s="31">
        <v>4.8108596837944662</v>
      </c>
      <c r="G208" s="31">
        <v>4.3686734189723317</v>
      </c>
      <c r="H208" s="31">
        <v>0.36125617588932796</v>
      </c>
      <c r="I208" s="31">
        <v>0.33863759881422917</v>
      </c>
      <c r="J208" s="31">
        <v>423.35565217391303</v>
      </c>
      <c r="K208" s="31">
        <v>384.44326086956517</v>
      </c>
      <c r="L208" s="31">
        <v>31.790543478260862</v>
      </c>
      <c r="M208" s="31">
        <v>29.800108695652167</v>
      </c>
      <c r="N208" s="31">
        <v>1.9904347826086957</v>
      </c>
      <c r="O208" s="31">
        <v>0</v>
      </c>
      <c r="P208" s="31">
        <v>49.290326086956526</v>
      </c>
      <c r="Q208" s="31">
        <v>12.368369565217392</v>
      </c>
      <c r="R208" s="31">
        <v>36.921956521739133</v>
      </c>
      <c r="S208" s="31">
        <v>342.27478260869566</v>
      </c>
      <c r="T208" s="31">
        <v>115.98489130434781</v>
      </c>
      <c r="U208" s="31">
        <v>0</v>
      </c>
      <c r="V208" s="31">
        <v>226.28989130434783</v>
      </c>
      <c r="W208" s="31">
        <v>18.926630434782609</v>
      </c>
      <c r="X208" s="31">
        <v>4.2961956521739131</v>
      </c>
      <c r="Y208" s="31">
        <v>0</v>
      </c>
      <c r="Z208" s="31">
        <v>0</v>
      </c>
      <c r="AA208" s="31">
        <v>4.1385869565217392</v>
      </c>
      <c r="AB208" s="31">
        <v>0</v>
      </c>
      <c r="AC208" s="31">
        <v>8.6576086956521738</v>
      </c>
      <c r="AD208" s="31">
        <v>0</v>
      </c>
      <c r="AE208" s="31">
        <v>1.8342391304347827</v>
      </c>
      <c r="AF208" t="s">
        <v>154</v>
      </c>
      <c r="AG208" s="32">
        <v>7</v>
      </c>
      <c r="AH208"/>
    </row>
    <row r="209" spans="1:34" x14ac:dyDescent="0.25">
      <c r="A209" t="s">
        <v>940</v>
      </c>
      <c r="B209" t="s">
        <v>564</v>
      </c>
      <c r="C209" t="s">
        <v>795</v>
      </c>
      <c r="D209" t="s">
        <v>846</v>
      </c>
      <c r="E209" s="31">
        <v>41.967391304347828</v>
      </c>
      <c r="F209" s="31">
        <v>5.2437917637917639</v>
      </c>
      <c r="G209" s="31">
        <v>4.7326055426055431</v>
      </c>
      <c r="H209" s="31">
        <v>0.85166019166019169</v>
      </c>
      <c r="I209" s="31">
        <v>0.47377881377881381</v>
      </c>
      <c r="J209" s="31">
        <v>220.06826086956522</v>
      </c>
      <c r="K209" s="31">
        <v>198.6151086956522</v>
      </c>
      <c r="L209" s="31">
        <v>35.741956521739134</v>
      </c>
      <c r="M209" s="31">
        <v>19.88326086956522</v>
      </c>
      <c r="N209" s="31">
        <v>10.445652173913043</v>
      </c>
      <c r="O209" s="31">
        <v>5.4130434782608692</v>
      </c>
      <c r="P209" s="31">
        <v>31.546413043478253</v>
      </c>
      <c r="Q209" s="31">
        <v>25.951956521739124</v>
      </c>
      <c r="R209" s="31">
        <v>5.5944565217391311</v>
      </c>
      <c r="S209" s="31">
        <v>152.77989130434787</v>
      </c>
      <c r="T209" s="31">
        <v>77.665543478260901</v>
      </c>
      <c r="U209" s="31">
        <v>0</v>
      </c>
      <c r="V209" s="31">
        <v>75.114347826086956</v>
      </c>
      <c r="W209" s="31">
        <v>6.0783695652173915</v>
      </c>
      <c r="X209" s="31">
        <v>0</v>
      </c>
      <c r="Y209" s="31">
        <v>0</v>
      </c>
      <c r="Z209" s="31">
        <v>0</v>
      </c>
      <c r="AA209" s="31">
        <v>0.25271739130434784</v>
      </c>
      <c r="AB209" s="31">
        <v>0</v>
      </c>
      <c r="AC209" s="31">
        <v>5.8256521739130438</v>
      </c>
      <c r="AD209" s="31">
        <v>0</v>
      </c>
      <c r="AE209" s="31">
        <v>0</v>
      </c>
      <c r="AF209" t="s">
        <v>246</v>
      </c>
      <c r="AG209" s="32">
        <v>7</v>
      </c>
      <c r="AH209"/>
    </row>
    <row r="210" spans="1:34" x14ac:dyDescent="0.25">
      <c r="A210" t="s">
        <v>940</v>
      </c>
      <c r="B210" t="s">
        <v>541</v>
      </c>
      <c r="C210" t="s">
        <v>787</v>
      </c>
      <c r="D210" t="s">
        <v>901</v>
      </c>
      <c r="E210" s="31">
        <v>30</v>
      </c>
      <c r="F210" s="31">
        <v>3.6684202898550717</v>
      </c>
      <c r="G210" s="31">
        <v>3.5180072463768113</v>
      </c>
      <c r="H210" s="31">
        <v>0.55228260869565204</v>
      </c>
      <c r="I210" s="31">
        <v>0.4018695652173912</v>
      </c>
      <c r="J210" s="31">
        <v>110.05260869565215</v>
      </c>
      <c r="K210" s="31">
        <v>105.54021739130434</v>
      </c>
      <c r="L210" s="31">
        <v>16.568478260869561</v>
      </c>
      <c r="M210" s="31">
        <v>12.056086956521735</v>
      </c>
      <c r="N210" s="31">
        <v>0</v>
      </c>
      <c r="O210" s="31">
        <v>4.5123913043478243</v>
      </c>
      <c r="P210" s="31">
        <v>27.772282608695644</v>
      </c>
      <c r="Q210" s="31">
        <v>27.772282608695644</v>
      </c>
      <c r="R210" s="31">
        <v>0</v>
      </c>
      <c r="S210" s="31">
        <v>65.711847826086952</v>
      </c>
      <c r="T210" s="31">
        <v>54.381847826086961</v>
      </c>
      <c r="U210" s="31">
        <v>1.9354347826086957</v>
      </c>
      <c r="V210" s="31">
        <v>9.3945652173913015</v>
      </c>
      <c r="W210" s="31">
        <v>9.0426086956521754</v>
      </c>
      <c r="X210" s="31">
        <v>0</v>
      </c>
      <c r="Y210" s="31">
        <v>0</v>
      </c>
      <c r="Z210" s="31">
        <v>0</v>
      </c>
      <c r="AA210" s="31">
        <v>0</v>
      </c>
      <c r="AB210" s="31">
        <v>0</v>
      </c>
      <c r="AC210" s="31">
        <v>8.7029347826086969</v>
      </c>
      <c r="AD210" s="31">
        <v>0</v>
      </c>
      <c r="AE210" s="31">
        <v>0.33967391304347827</v>
      </c>
      <c r="AF210" t="s">
        <v>223</v>
      </c>
      <c r="AG210" s="32">
        <v>7</v>
      </c>
      <c r="AH210"/>
    </row>
    <row r="211" spans="1:34" x14ac:dyDescent="0.25">
      <c r="A211" t="s">
        <v>940</v>
      </c>
      <c r="B211" t="s">
        <v>478</v>
      </c>
      <c r="C211" t="s">
        <v>661</v>
      </c>
      <c r="D211" t="s">
        <v>832</v>
      </c>
      <c r="E211" s="31">
        <v>44.760869565217391</v>
      </c>
      <c r="F211" s="31">
        <v>4.661779990286548</v>
      </c>
      <c r="G211" s="31">
        <v>4.3913817387081115</v>
      </c>
      <c r="H211" s="31">
        <v>0.70946333171442466</v>
      </c>
      <c r="I211" s="31">
        <v>0.56327586206896574</v>
      </c>
      <c r="J211" s="31">
        <v>208.66532608695655</v>
      </c>
      <c r="K211" s="31">
        <v>196.56206521739134</v>
      </c>
      <c r="L211" s="31">
        <v>31.756195652173922</v>
      </c>
      <c r="M211" s="31">
        <v>25.212717391304356</v>
      </c>
      <c r="N211" s="31">
        <v>0</v>
      </c>
      <c r="O211" s="31">
        <v>6.5434782608695654</v>
      </c>
      <c r="P211" s="31">
        <v>38.315434782608705</v>
      </c>
      <c r="Q211" s="31">
        <v>32.755652173913056</v>
      </c>
      <c r="R211" s="31">
        <v>5.5597826086956523</v>
      </c>
      <c r="S211" s="31">
        <v>138.59369565217392</v>
      </c>
      <c r="T211" s="31">
        <v>62.994347826086972</v>
      </c>
      <c r="U211" s="31">
        <v>0</v>
      </c>
      <c r="V211" s="31">
        <v>75.599347826086955</v>
      </c>
      <c r="W211" s="31">
        <v>0</v>
      </c>
      <c r="X211" s="31">
        <v>0</v>
      </c>
      <c r="Y211" s="31">
        <v>0</v>
      </c>
      <c r="Z211" s="31">
        <v>0</v>
      </c>
      <c r="AA211" s="31">
        <v>0</v>
      </c>
      <c r="AB211" s="31">
        <v>0</v>
      </c>
      <c r="AC211" s="31">
        <v>0</v>
      </c>
      <c r="AD211" s="31">
        <v>0</v>
      </c>
      <c r="AE211" s="31">
        <v>0</v>
      </c>
      <c r="AF211" t="s">
        <v>156</v>
      </c>
      <c r="AG211" s="32">
        <v>7</v>
      </c>
      <c r="AH211"/>
    </row>
    <row r="212" spans="1:34" x14ac:dyDescent="0.25">
      <c r="A212" t="s">
        <v>940</v>
      </c>
      <c r="B212" t="s">
        <v>318</v>
      </c>
      <c r="C212" t="s">
        <v>763</v>
      </c>
      <c r="D212" t="s">
        <v>869</v>
      </c>
      <c r="E212" s="31">
        <v>51.402173913043477</v>
      </c>
      <c r="F212" s="31">
        <v>3.3508754493550437</v>
      </c>
      <c r="G212" s="31">
        <v>3.1309558046098549</v>
      </c>
      <c r="H212" s="31">
        <v>0.58978008035525475</v>
      </c>
      <c r="I212" s="31">
        <v>0.3698604356100656</v>
      </c>
      <c r="J212" s="31">
        <v>172.24228260869566</v>
      </c>
      <c r="K212" s="31">
        <v>160.93793478260872</v>
      </c>
      <c r="L212" s="31">
        <v>30.315978260869564</v>
      </c>
      <c r="M212" s="31">
        <v>19.01163043478261</v>
      </c>
      <c r="N212" s="31">
        <v>5.6521739130434785</v>
      </c>
      <c r="O212" s="31">
        <v>5.6521739130434785</v>
      </c>
      <c r="P212" s="31">
        <v>25.169456521739122</v>
      </c>
      <c r="Q212" s="31">
        <v>25.169456521739122</v>
      </c>
      <c r="R212" s="31">
        <v>0</v>
      </c>
      <c r="S212" s="31">
        <v>116.756847826087</v>
      </c>
      <c r="T212" s="31">
        <v>113.59826086956525</v>
      </c>
      <c r="U212" s="31">
        <v>0</v>
      </c>
      <c r="V212" s="31">
        <v>3.1585869565217393</v>
      </c>
      <c r="W212" s="31">
        <v>0</v>
      </c>
      <c r="X212" s="31">
        <v>0</v>
      </c>
      <c r="Y212" s="31">
        <v>0</v>
      </c>
      <c r="Z212" s="31">
        <v>0</v>
      </c>
      <c r="AA212" s="31">
        <v>0</v>
      </c>
      <c r="AB212" s="31">
        <v>0</v>
      </c>
      <c r="AC212" s="31">
        <v>0</v>
      </c>
      <c r="AD212" s="31">
        <v>0</v>
      </c>
      <c r="AE212" s="31">
        <v>0</v>
      </c>
      <c r="AF212" t="s">
        <v>166</v>
      </c>
      <c r="AG212" s="32">
        <v>7</v>
      </c>
      <c r="AH212"/>
    </row>
    <row r="213" spans="1:34" x14ac:dyDescent="0.25">
      <c r="A213" t="s">
        <v>940</v>
      </c>
      <c r="B213" t="s">
        <v>500</v>
      </c>
      <c r="C213" t="s">
        <v>769</v>
      </c>
      <c r="D213" t="s">
        <v>902</v>
      </c>
      <c r="E213" s="31">
        <v>29.271739130434781</v>
      </c>
      <c r="F213" s="31">
        <v>3.9161901225399176</v>
      </c>
      <c r="G213" s="31">
        <v>3.5623616784255474</v>
      </c>
      <c r="H213" s="31">
        <v>0.91561826958782033</v>
      </c>
      <c r="I213" s="31">
        <v>0.56178982547344969</v>
      </c>
      <c r="J213" s="31">
        <v>114.63369565217388</v>
      </c>
      <c r="K213" s="31">
        <v>104.27652173913042</v>
      </c>
      <c r="L213" s="31">
        <v>26.801739130434783</v>
      </c>
      <c r="M213" s="31">
        <v>16.444565217391304</v>
      </c>
      <c r="N213" s="31">
        <v>4.7919565217391309</v>
      </c>
      <c r="O213" s="31">
        <v>5.5652173913043477</v>
      </c>
      <c r="P213" s="31">
        <v>10.3145652173913</v>
      </c>
      <c r="Q213" s="31">
        <v>10.3145652173913</v>
      </c>
      <c r="R213" s="31">
        <v>0</v>
      </c>
      <c r="S213" s="31">
        <v>77.517391304347811</v>
      </c>
      <c r="T213" s="31">
        <v>49.763043478260855</v>
      </c>
      <c r="U213" s="31">
        <v>0</v>
      </c>
      <c r="V213" s="31">
        <v>27.754347826086956</v>
      </c>
      <c r="W213" s="31">
        <v>0.16304347826086957</v>
      </c>
      <c r="X213" s="31">
        <v>0</v>
      </c>
      <c r="Y213" s="31">
        <v>0</v>
      </c>
      <c r="Z213" s="31">
        <v>0</v>
      </c>
      <c r="AA213" s="31">
        <v>0</v>
      </c>
      <c r="AB213" s="31">
        <v>0</v>
      </c>
      <c r="AC213" s="31">
        <v>0</v>
      </c>
      <c r="AD213" s="31">
        <v>0</v>
      </c>
      <c r="AE213" s="31">
        <v>0.16304347826086957</v>
      </c>
      <c r="AF213" t="s">
        <v>182</v>
      </c>
      <c r="AG213" s="32">
        <v>7</v>
      </c>
      <c r="AH213"/>
    </row>
    <row r="214" spans="1:34" x14ac:dyDescent="0.25">
      <c r="A214" t="s">
        <v>940</v>
      </c>
      <c r="B214" t="s">
        <v>384</v>
      </c>
      <c r="C214" t="s">
        <v>662</v>
      </c>
      <c r="D214" t="s">
        <v>864</v>
      </c>
      <c r="E214" s="31">
        <v>34.934782608695649</v>
      </c>
      <c r="F214" s="31">
        <v>3.2750062227753576</v>
      </c>
      <c r="G214" s="31">
        <v>3.0145644057249532</v>
      </c>
      <c r="H214" s="31">
        <v>0.61211885500933405</v>
      </c>
      <c r="I214" s="31">
        <v>0.46028313627878026</v>
      </c>
      <c r="J214" s="31">
        <v>114.41163043478259</v>
      </c>
      <c r="K214" s="31">
        <v>105.31315217391302</v>
      </c>
      <c r="L214" s="31">
        <v>21.384239130434779</v>
      </c>
      <c r="M214" s="31">
        <v>16.079891304347822</v>
      </c>
      <c r="N214" s="31">
        <v>0</v>
      </c>
      <c r="O214" s="31">
        <v>5.3043478260869561</v>
      </c>
      <c r="P214" s="31">
        <v>16.901847826086957</v>
      </c>
      <c r="Q214" s="31">
        <v>13.107717391304346</v>
      </c>
      <c r="R214" s="31">
        <v>3.7941304347826095</v>
      </c>
      <c r="S214" s="31">
        <v>76.125543478260866</v>
      </c>
      <c r="T214" s="31">
        <v>56.923260869565212</v>
      </c>
      <c r="U214" s="31">
        <v>0</v>
      </c>
      <c r="V214" s="31">
        <v>19.202282608695651</v>
      </c>
      <c r="W214" s="31">
        <v>2.2101086956521736</v>
      </c>
      <c r="X214" s="31">
        <v>1.7970652173913042</v>
      </c>
      <c r="Y214" s="31">
        <v>0</v>
      </c>
      <c r="Z214" s="31">
        <v>0</v>
      </c>
      <c r="AA214" s="31">
        <v>0.17934782608695651</v>
      </c>
      <c r="AB214" s="31">
        <v>0</v>
      </c>
      <c r="AC214" s="31">
        <v>0.14673913043478262</v>
      </c>
      <c r="AD214" s="31">
        <v>0</v>
      </c>
      <c r="AE214" s="31">
        <v>8.6956521739130432E-2</v>
      </c>
      <c r="AF214" t="s">
        <v>60</v>
      </c>
      <c r="AG214" s="32">
        <v>7</v>
      </c>
      <c r="AH214"/>
    </row>
    <row r="215" spans="1:34" x14ac:dyDescent="0.25">
      <c r="A215" t="s">
        <v>940</v>
      </c>
      <c r="B215" t="s">
        <v>431</v>
      </c>
      <c r="C215" t="s">
        <v>700</v>
      </c>
      <c r="D215" t="s">
        <v>871</v>
      </c>
      <c r="E215" s="31">
        <v>26.456521739130434</v>
      </c>
      <c r="F215" s="31">
        <v>4.944026294165984</v>
      </c>
      <c r="G215" s="31">
        <v>4.4466433853738723</v>
      </c>
      <c r="H215" s="31">
        <v>1.1698849630238293</v>
      </c>
      <c r="I215" s="31">
        <v>0.67250205423171738</v>
      </c>
      <c r="J215" s="31">
        <v>130.80173913043484</v>
      </c>
      <c r="K215" s="31">
        <v>117.64271739130439</v>
      </c>
      <c r="L215" s="31">
        <v>30.951086956521742</v>
      </c>
      <c r="M215" s="31">
        <v>17.792065217391304</v>
      </c>
      <c r="N215" s="31">
        <v>9.3915217391304378</v>
      </c>
      <c r="O215" s="31">
        <v>3.7674999999999996</v>
      </c>
      <c r="P215" s="31">
        <v>9.582717391304346</v>
      </c>
      <c r="Q215" s="31">
        <v>9.582717391304346</v>
      </c>
      <c r="R215" s="31">
        <v>0</v>
      </c>
      <c r="S215" s="31">
        <v>90.267934782608734</v>
      </c>
      <c r="T215" s="31">
        <v>72.793043478260913</v>
      </c>
      <c r="U215" s="31">
        <v>0</v>
      </c>
      <c r="V215" s="31">
        <v>17.474891304347828</v>
      </c>
      <c r="W215" s="31">
        <v>10.570326086956522</v>
      </c>
      <c r="X215" s="31">
        <v>0.93478260869565222</v>
      </c>
      <c r="Y215" s="31">
        <v>0</v>
      </c>
      <c r="Z215" s="31">
        <v>0</v>
      </c>
      <c r="AA215" s="31">
        <v>0.57978260869565224</v>
      </c>
      <c r="AB215" s="31">
        <v>0</v>
      </c>
      <c r="AC215" s="31">
        <v>8.9361956521739128</v>
      </c>
      <c r="AD215" s="31">
        <v>0</v>
      </c>
      <c r="AE215" s="31">
        <v>0.11956521739130435</v>
      </c>
      <c r="AF215" t="s">
        <v>108</v>
      </c>
      <c r="AG215" s="32">
        <v>7</v>
      </c>
      <c r="AH215"/>
    </row>
    <row r="216" spans="1:34" x14ac:dyDescent="0.25">
      <c r="A216" t="s">
        <v>940</v>
      </c>
      <c r="B216" t="s">
        <v>517</v>
      </c>
      <c r="C216" t="s">
        <v>776</v>
      </c>
      <c r="D216" t="s">
        <v>832</v>
      </c>
      <c r="E216" s="31">
        <v>41.358695652173914</v>
      </c>
      <c r="F216" s="31">
        <v>2.9144152431011827</v>
      </c>
      <c r="G216" s="31">
        <v>2.7005072273324573</v>
      </c>
      <c r="H216" s="31">
        <v>0.70924310118265455</v>
      </c>
      <c r="I216" s="31">
        <v>0.62358738501971112</v>
      </c>
      <c r="J216" s="31">
        <v>120.53641304347826</v>
      </c>
      <c r="K216" s="31">
        <v>111.68945652173913</v>
      </c>
      <c r="L216" s="31">
        <v>29.333369565217399</v>
      </c>
      <c r="M216" s="31">
        <v>25.790760869565226</v>
      </c>
      <c r="N216" s="31">
        <v>2.3261956521739129</v>
      </c>
      <c r="O216" s="31">
        <v>1.2164130434782607</v>
      </c>
      <c r="P216" s="31">
        <v>13.87869565217391</v>
      </c>
      <c r="Q216" s="31">
        <v>8.5743478260869548</v>
      </c>
      <c r="R216" s="31">
        <v>5.3043478260869561</v>
      </c>
      <c r="S216" s="31">
        <v>77.324347826086949</v>
      </c>
      <c r="T216" s="31">
        <v>57.048152173913046</v>
      </c>
      <c r="U216" s="31">
        <v>0</v>
      </c>
      <c r="V216" s="31">
        <v>20.276195652173911</v>
      </c>
      <c r="W216" s="31">
        <v>20.726956521739126</v>
      </c>
      <c r="X216" s="31">
        <v>6.7329347826086954</v>
      </c>
      <c r="Y216" s="31">
        <v>2.3261956521739129</v>
      </c>
      <c r="Z216" s="31">
        <v>0.17391304347826086</v>
      </c>
      <c r="AA216" s="31">
        <v>0.16304347826086957</v>
      </c>
      <c r="AB216" s="31">
        <v>0</v>
      </c>
      <c r="AC216" s="31">
        <v>1.7738043478260865</v>
      </c>
      <c r="AD216" s="31">
        <v>0</v>
      </c>
      <c r="AE216" s="31">
        <v>9.5570652173913011</v>
      </c>
      <c r="AF216" t="s">
        <v>199</v>
      </c>
      <c r="AG216" s="32">
        <v>7</v>
      </c>
      <c r="AH216"/>
    </row>
    <row r="217" spans="1:34" x14ac:dyDescent="0.25">
      <c r="A217" t="s">
        <v>940</v>
      </c>
      <c r="B217" t="s">
        <v>632</v>
      </c>
      <c r="C217" t="s">
        <v>825</v>
      </c>
      <c r="D217" t="s">
        <v>842</v>
      </c>
      <c r="E217" s="31">
        <v>27.673913043478262</v>
      </c>
      <c r="F217" s="31">
        <v>3.8822505891594652</v>
      </c>
      <c r="G217" s="31">
        <v>3.6772230950510596</v>
      </c>
      <c r="H217" s="31">
        <v>0.46161036920659854</v>
      </c>
      <c r="I217" s="31">
        <v>0.25658287509819322</v>
      </c>
      <c r="J217" s="31">
        <v>107.43706521739129</v>
      </c>
      <c r="K217" s="31">
        <v>101.76315217391303</v>
      </c>
      <c r="L217" s="31">
        <v>12.774565217391304</v>
      </c>
      <c r="M217" s="31">
        <v>7.1006521739130433</v>
      </c>
      <c r="N217" s="31">
        <v>0</v>
      </c>
      <c r="O217" s="31">
        <v>5.6739130434782608</v>
      </c>
      <c r="P217" s="31">
        <v>18.445108695652181</v>
      </c>
      <c r="Q217" s="31">
        <v>18.445108695652181</v>
      </c>
      <c r="R217" s="31">
        <v>0</v>
      </c>
      <c r="S217" s="31">
        <v>76.217391304347814</v>
      </c>
      <c r="T217" s="31">
        <v>61.702499999999979</v>
      </c>
      <c r="U217" s="31">
        <v>0</v>
      </c>
      <c r="V217" s="31">
        <v>14.514891304347829</v>
      </c>
      <c r="W217" s="31">
        <v>12.174782608695654</v>
      </c>
      <c r="X217" s="31">
        <v>1.1494565217391304</v>
      </c>
      <c r="Y217" s="31">
        <v>0</v>
      </c>
      <c r="Z217" s="31">
        <v>0</v>
      </c>
      <c r="AA217" s="31">
        <v>0.12771739130434784</v>
      </c>
      <c r="AB217" s="31">
        <v>0</v>
      </c>
      <c r="AC217" s="31">
        <v>9.5709782608695662</v>
      </c>
      <c r="AD217" s="31">
        <v>0</v>
      </c>
      <c r="AE217" s="31">
        <v>1.3266304347826088</v>
      </c>
      <c r="AF217" t="s">
        <v>315</v>
      </c>
      <c r="AG217" s="32">
        <v>7</v>
      </c>
      <c r="AH217"/>
    </row>
    <row r="218" spans="1:34" x14ac:dyDescent="0.25">
      <c r="A218" t="s">
        <v>940</v>
      </c>
      <c r="B218" t="s">
        <v>489</v>
      </c>
      <c r="C218" t="s">
        <v>766</v>
      </c>
      <c r="D218" t="s">
        <v>899</v>
      </c>
      <c r="E218" s="31">
        <v>67.478260869565219</v>
      </c>
      <c r="F218" s="31">
        <v>4.5971617268041243</v>
      </c>
      <c r="G218" s="31">
        <v>4.1420634664948457</v>
      </c>
      <c r="H218" s="31">
        <v>0.49424291237113399</v>
      </c>
      <c r="I218" s="31">
        <v>0.20000966494845354</v>
      </c>
      <c r="J218" s="31">
        <v>310.20847826086958</v>
      </c>
      <c r="K218" s="31">
        <v>279.49923913043483</v>
      </c>
      <c r="L218" s="31">
        <v>33.350652173913041</v>
      </c>
      <c r="M218" s="31">
        <v>13.496304347826083</v>
      </c>
      <c r="N218" s="31">
        <v>14.473913043478261</v>
      </c>
      <c r="O218" s="31">
        <v>5.3804347826086953</v>
      </c>
      <c r="P218" s="31">
        <v>72.553369565217409</v>
      </c>
      <c r="Q218" s="31">
        <v>61.698478260869585</v>
      </c>
      <c r="R218" s="31">
        <v>10.854891304347825</v>
      </c>
      <c r="S218" s="31">
        <v>204.3044565217391</v>
      </c>
      <c r="T218" s="31">
        <v>100.59967391304347</v>
      </c>
      <c r="U218" s="31">
        <v>0</v>
      </c>
      <c r="V218" s="31">
        <v>103.70478260869564</v>
      </c>
      <c r="W218" s="31">
        <v>1.1838043478260869</v>
      </c>
      <c r="X218" s="31">
        <v>0</v>
      </c>
      <c r="Y218" s="31">
        <v>0</v>
      </c>
      <c r="Z218" s="31">
        <v>0</v>
      </c>
      <c r="AA218" s="31">
        <v>0</v>
      </c>
      <c r="AB218" s="31">
        <v>0</v>
      </c>
      <c r="AC218" s="31">
        <v>1.1838043478260869</v>
      </c>
      <c r="AD218" s="31">
        <v>0</v>
      </c>
      <c r="AE218" s="31">
        <v>0</v>
      </c>
      <c r="AF218" t="s">
        <v>171</v>
      </c>
      <c r="AG218" s="32">
        <v>7</v>
      </c>
      <c r="AH218"/>
    </row>
    <row r="219" spans="1:34" x14ac:dyDescent="0.25">
      <c r="A219" t="s">
        <v>940</v>
      </c>
      <c r="B219" t="s">
        <v>362</v>
      </c>
      <c r="C219" t="s">
        <v>685</v>
      </c>
      <c r="D219" t="s">
        <v>840</v>
      </c>
      <c r="E219" s="31">
        <v>54.586956521739133</v>
      </c>
      <c r="F219" s="31">
        <v>3.2936180804460369</v>
      </c>
      <c r="G219" s="31">
        <v>3.1118180007964953</v>
      </c>
      <c r="H219" s="31">
        <v>0.78658900836320189</v>
      </c>
      <c r="I219" s="31">
        <v>0.60478892871365997</v>
      </c>
      <c r="J219" s="31">
        <v>179.78858695652173</v>
      </c>
      <c r="K219" s="31">
        <v>169.86467391304348</v>
      </c>
      <c r="L219" s="31">
        <v>42.9375</v>
      </c>
      <c r="M219" s="31">
        <v>33.013586956521742</v>
      </c>
      <c r="N219" s="31">
        <v>4.8097826086956523</v>
      </c>
      <c r="O219" s="31">
        <v>5.1141304347826084</v>
      </c>
      <c r="P219" s="31">
        <v>31.864130434782609</v>
      </c>
      <c r="Q219" s="31">
        <v>31.864130434782609</v>
      </c>
      <c r="R219" s="31">
        <v>0</v>
      </c>
      <c r="S219" s="31">
        <v>104.98695652173913</v>
      </c>
      <c r="T219" s="31">
        <v>79.342934782608694</v>
      </c>
      <c r="U219" s="31">
        <v>0</v>
      </c>
      <c r="V219" s="31">
        <v>25.644021739130434</v>
      </c>
      <c r="W219" s="31">
        <v>0.51956521739130435</v>
      </c>
      <c r="X219" s="31">
        <v>0.44021739130434784</v>
      </c>
      <c r="Y219" s="31">
        <v>0</v>
      </c>
      <c r="Z219" s="31">
        <v>0</v>
      </c>
      <c r="AA219" s="31">
        <v>0</v>
      </c>
      <c r="AB219" s="31">
        <v>0</v>
      </c>
      <c r="AC219" s="31">
        <v>7.9347826086956522E-2</v>
      </c>
      <c r="AD219" s="31">
        <v>0</v>
      </c>
      <c r="AE219" s="31">
        <v>0</v>
      </c>
      <c r="AF219" t="s">
        <v>38</v>
      </c>
      <c r="AG219" s="32">
        <v>7</v>
      </c>
      <c r="AH219"/>
    </row>
    <row r="220" spans="1:34" x14ac:dyDescent="0.25">
      <c r="A220" t="s">
        <v>940</v>
      </c>
      <c r="B220" t="s">
        <v>624</v>
      </c>
      <c r="C220" t="s">
        <v>820</v>
      </c>
      <c r="D220" t="s">
        <v>911</v>
      </c>
      <c r="E220" s="31">
        <v>23.630434782608695</v>
      </c>
      <c r="F220" s="31">
        <v>3.1401149954001841</v>
      </c>
      <c r="G220" s="31">
        <v>2.9647470101195954</v>
      </c>
      <c r="H220" s="31">
        <v>0.53806807727690897</v>
      </c>
      <c r="I220" s="31">
        <v>0.3627000919963202</v>
      </c>
      <c r="J220" s="31">
        <v>74.202282608695654</v>
      </c>
      <c r="K220" s="31">
        <v>70.058260869565217</v>
      </c>
      <c r="L220" s="31">
        <v>12.714782608695653</v>
      </c>
      <c r="M220" s="31">
        <v>8.570760869565218</v>
      </c>
      <c r="N220" s="31">
        <v>0</v>
      </c>
      <c r="O220" s="31">
        <v>4.1440217391304346</v>
      </c>
      <c r="P220" s="31">
        <v>15.849565217391303</v>
      </c>
      <c r="Q220" s="31">
        <v>15.849565217391303</v>
      </c>
      <c r="R220" s="31">
        <v>0</v>
      </c>
      <c r="S220" s="31">
        <v>45.637934782608703</v>
      </c>
      <c r="T220" s="31">
        <v>32.259782608695659</v>
      </c>
      <c r="U220" s="31">
        <v>8.0006521739130445</v>
      </c>
      <c r="V220" s="31">
        <v>5.3775000000000004</v>
      </c>
      <c r="W220" s="31">
        <v>22.219130434782606</v>
      </c>
      <c r="X220" s="31">
        <v>4.6467391304347823</v>
      </c>
      <c r="Y220" s="31">
        <v>0</v>
      </c>
      <c r="Z220" s="31">
        <v>0</v>
      </c>
      <c r="AA220" s="31">
        <v>9.840217391304348</v>
      </c>
      <c r="AB220" s="31">
        <v>0</v>
      </c>
      <c r="AC220" s="31">
        <v>7.732173913043475</v>
      </c>
      <c r="AD220" s="31">
        <v>0</v>
      </c>
      <c r="AE220" s="31">
        <v>0</v>
      </c>
      <c r="AF220" t="s">
        <v>307</v>
      </c>
      <c r="AG220" s="32">
        <v>7</v>
      </c>
      <c r="AH220"/>
    </row>
    <row r="221" spans="1:34" x14ac:dyDescent="0.25">
      <c r="A221" t="s">
        <v>940</v>
      </c>
      <c r="B221" t="s">
        <v>508</v>
      </c>
      <c r="C221" t="s">
        <v>691</v>
      </c>
      <c r="D221" t="s">
        <v>847</v>
      </c>
      <c r="E221" s="31">
        <v>53.663043478260867</v>
      </c>
      <c r="F221" s="31">
        <v>3.3449787320234958</v>
      </c>
      <c r="G221" s="31">
        <v>2.9696880696779417</v>
      </c>
      <c r="H221" s="31">
        <v>0.70721693336034042</v>
      </c>
      <c r="I221" s="31">
        <v>0.43925865910471956</v>
      </c>
      <c r="J221" s="31">
        <v>179.50173913043477</v>
      </c>
      <c r="K221" s="31">
        <v>159.36249999999998</v>
      </c>
      <c r="L221" s="31">
        <v>37.951413043478269</v>
      </c>
      <c r="M221" s="31">
        <v>23.571956521739136</v>
      </c>
      <c r="N221" s="31">
        <v>9.1620652173913069</v>
      </c>
      <c r="O221" s="31">
        <v>5.2173913043478262</v>
      </c>
      <c r="P221" s="31">
        <v>39.428260869565214</v>
      </c>
      <c r="Q221" s="31">
        <v>33.668478260869563</v>
      </c>
      <c r="R221" s="31">
        <v>5.7597826086956534</v>
      </c>
      <c r="S221" s="31">
        <v>102.12206521739128</v>
      </c>
      <c r="T221" s="31">
        <v>88.139456521739106</v>
      </c>
      <c r="U221" s="31">
        <v>0</v>
      </c>
      <c r="V221" s="31">
        <v>13.982608695652177</v>
      </c>
      <c r="W221" s="31">
        <v>0</v>
      </c>
      <c r="X221" s="31">
        <v>0</v>
      </c>
      <c r="Y221" s="31">
        <v>0</v>
      </c>
      <c r="Z221" s="31">
        <v>0</v>
      </c>
      <c r="AA221" s="31">
        <v>0</v>
      </c>
      <c r="AB221" s="31">
        <v>0</v>
      </c>
      <c r="AC221" s="31">
        <v>0</v>
      </c>
      <c r="AD221" s="31">
        <v>0</v>
      </c>
      <c r="AE221" s="31">
        <v>0</v>
      </c>
      <c r="AF221" t="s">
        <v>190</v>
      </c>
      <c r="AG221" s="32">
        <v>7</v>
      </c>
      <c r="AH221"/>
    </row>
    <row r="222" spans="1:34" x14ac:dyDescent="0.25">
      <c r="A222" t="s">
        <v>940</v>
      </c>
      <c r="B222" t="s">
        <v>371</v>
      </c>
      <c r="C222" t="s">
        <v>644</v>
      </c>
      <c r="D222" t="s">
        <v>838</v>
      </c>
      <c r="E222" s="31">
        <v>61.815217391304351</v>
      </c>
      <c r="F222" s="31">
        <v>3.4085915245296285</v>
      </c>
      <c r="G222" s="31">
        <v>3.2169210480042194</v>
      </c>
      <c r="H222" s="31">
        <v>0.63106910497626156</v>
      </c>
      <c r="I222" s="31">
        <v>0.43939862845085276</v>
      </c>
      <c r="J222" s="31">
        <v>210.70282608695652</v>
      </c>
      <c r="K222" s="31">
        <v>198.85467391304346</v>
      </c>
      <c r="L222" s="31">
        <v>39.009673913043478</v>
      </c>
      <c r="M222" s="31">
        <v>27.161521739130432</v>
      </c>
      <c r="N222" s="31">
        <v>6.72858695652174</v>
      </c>
      <c r="O222" s="31">
        <v>5.1195652173913047</v>
      </c>
      <c r="P222" s="31">
        <v>16.619891304347831</v>
      </c>
      <c r="Q222" s="31">
        <v>16.619891304347831</v>
      </c>
      <c r="R222" s="31">
        <v>0</v>
      </c>
      <c r="S222" s="31">
        <v>155.07326086956522</v>
      </c>
      <c r="T222" s="31">
        <v>116.66282608695651</v>
      </c>
      <c r="U222" s="31">
        <v>0</v>
      </c>
      <c r="V222" s="31">
        <v>38.410434782608696</v>
      </c>
      <c r="W222" s="31">
        <v>0</v>
      </c>
      <c r="X222" s="31">
        <v>0</v>
      </c>
      <c r="Y222" s="31">
        <v>0</v>
      </c>
      <c r="Z222" s="31">
        <v>0</v>
      </c>
      <c r="AA222" s="31">
        <v>0</v>
      </c>
      <c r="AB222" s="31">
        <v>0</v>
      </c>
      <c r="AC222" s="31">
        <v>0</v>
      </c>
      <c r="AD222" s="31">
        <v>0</v>
      </c>
      <c r="AE222" s="31">
        <v>0</v>
      </c>
      <c r="AF222" t="s">
        <v>47</v>
      </c>
      <c r="AG222" s="32">
        <v>7</v>
      </c>
      <c r="AH222"/>
    </row>
    <row r="223" spans="1:34" x14ac:dyDescent="0.25">
      <c r="A223" t="s">
        <v>940</v>
      </c>
      <c r="B223" t="s">
        <v>403</v>
      </c>
      <c r="C223" t="s">
        <v>678</v>
      </c>
      <c r="D223" t="s">
        <v>860</v>
      </c>
      <c r="E223" s="31">
        <v>125.08695652173913</v>
      </c>
      <c r="F223" s="31">
        <v>3.7211366006256523</v>
      </c>
      <c r="G223" s="31">
        <v>3.6143126520681266</v>
      </c>
      <c r="H223" s="31">
        <v>0.57032846715328467</v>
      </c>
      <c r="I223" s="31">
        <v>0.49856708376781372</v>
      </c>
      <c r="J223" s="31">
        <v>465.4656521739131</v>
      </c>
      <c r="K223" s="31">
        <v>452.10336956521741</v>
      </c>
      <c r="L223" s="31">
        <v>71.340652173913043</v>
      </c>
      <c r="M223" s="31">
        <v>62.364239130434783</v>
      </c>
      <c r="N223" s="31">
        <v>5.210108695652174</v>
      </c>
      <c r="O223" s="31">
        <v>3.7663043478260869</v>
      </c>
      <c r="P223" s="31">
        <v>66.358695652173921</v>
      </c>
      <c r="Q223" s="31">
        <v>61.972826086956523</v>
      </c>
      <c r="R223" s="31">
        <v>4.3858695652173916</v>
      </c>
      <c r="S223" s="31">
        <v>327.76630434782606</v>
      </c>
      <c r="T223" s="31">
        <v>220.35326086956522</v>
      </c>
      <c r="U223" s="31">
        <v>1.0054347826086956</v>
      </c>
      <c r="V223" s="31">
        <v>106.40760869565217</v>
      </c>
      <c r="W223" s="31">
        <v>0</v>
      </c>
      <c r="X223" s="31">
        <v>0</v>
      </c>
      <c r="Y223" s="31">
        <v>0</v>
      </c>
      <c r="Z223" s="31">
        <v>0</v>
      </c>
      <c r="AA223" s="31">
        <v>0</v>
      </c>
      <c r="AB223" s="31">
        <v>0</v>
      </c>
      <c r="AC223" s="31">
        <v>0</v>
      </c>
      <c r="AD223" s="31">
        <v>0</v>
      </c>
      <c r="AE223" s="31">
        <v>0</v>
      </c>
      <c r="AF223" t="s">
        <v>80</v>
      </c>
      <c r="AG223" s="32">
        <v>7</v>
      </c>
      <c r="AH223"/>
    </row>
    <row r="224" spans="1:34" x14ac:dyDescent="0.25">
      <c r="A224" t="s">
        <v>940</v>
      </c>
      <c r="B224" t="s">
        <v>386</v>
      </c>
      <c r="C224" t="s">
        <v>711</v>
      </c>
      <c r="D224" t="s">
        <v>876</v>
      </c>
      <c r="E224" s="31">
        <v>43.967391304347828</v>
      </c>
      <c r="F224" s="31">
        <v>3.2952039555006176</v>
      </c>
      <c r="G224" s="31">
        <v>3.0709270704573539</v>
      </c>
      <c r="H224" s="31">
        <v>0.70034610630407923</v>
      </c>
      <c r="I224" s="31">
        <v>0.56425216316440063</v>
      </c>
      <c r="J224" s="31">
        <v>144.88152173913042</v>
      </c>
      <c r="K224" s="31">
        <v>135.02065217391302</v>
      </c>
      <c r="L224" s="31">
        <v>30.792391304347834</v>
      </c>
      <c r="M224" s="31">
        <v>24.80869565217392</v>
      </c>
      <c r="N224" s="31">
        <v>0</v>
      </c>
      <c r="O224" s="31">
        <v>5.9836956521739131</v>
      </c>
      <c r="P224" s="31">
        <v>27.251086956521736</v>
      </c>
      <c r="Q224" s="31">
        <v>23.373913043478257</v>
      </c>
      <c r="R224" s="31">
        <v>3.8771739130434786</v>
      </c>
      <c r="S224" s="31">
        <v>86.838043478260857</v>
      </c>
      <c r="T224" s="31">
        <v>77.331521739130423</v>
      </c>
      <c r="U224" s="31">
        <v>0</v>
      </c>
      <c r="V224" s="31">
        <v>9.5065217391304326</v>
      </c>
      <c r="W224" s="31">
        <v>0</v>
      </c>
      <c r="X224" s="31">
        <v>0</v>
      </c>
      <c r="Y224" s="31">
        <v>0</v>
      </c>
      <c r="Z224" s="31">
        <v>0</v>
      </c>
      <c r="AA224" s="31">
        <v>0</v>
      </c>
      <c r="AB224" s="31">
        <v>0</v>
      </c>
      <c r="AC224" s="31">
        <v>0</v>
      </c>
      <c r="AD224" s="31">
        <v>0</v>
      </c>
      <c r="AE224" s="31">
        <v>0</v>
      </c>
      <c r="AF224" t="s">
        <v>62</v>
      </c>
      <c r="AG224" s="32">
        <v>7</v>
      </c>
      <c r="AH224"/>
    </row>
    <row r="225" spans="1:34" x14ac:dyDescent="0.25">
      <c r="A225" t="s">
        <v>940</v>
      </c>
      <c r="B225" t="s">
        <v>323</v>
      </c>
      <c r="C225" t="s">
        <v>762</v>
      </c>
      <c r="D225" t="s">
        <v>899</v>
      </c>
      <c r="E225" s="31">
        <v>81.141304347826093</v>
      </c>
      <c r="F225" s="31">
        <v>4.5746296048225039</v>
      </c>
      <c r="G225" s="31">
        <v>4.5172953784326859</v>
      </c>
      <c r="H225" s="31">
        <v>0.60967716008037498</v>
      </c>
      <c r="I225" s="31">
        <v>0.55234293369055587</v>
      </c>
      <c r="J225" s="31">
        <v>371.19141304347824</v>
      </c>
      <c r="K225" s="31">
        <v>366.53923913043479</v>
      </c>
      <c r="L225" s="31">
        <v>49.47</v>
      </c>
      <c r="M225" s="31">
        <v>44.817826086956522</v>
      </c>
      <c r="N225" s="31">
        <v>0</v>
      </c>
      <c r="O225" s="31">
        <v>4.6521739130434785</v>
      </c>
      <c r="P225" s="31">
        <v>79.626086956521746</v>
      </c>
      <c r="Q225" s="31">
        <v>79.626086956521746</v>
      </c>
      <c r="R225" s="31">
        <v>0</v>
      </c>
      <c r="S225" s="31">
        <v>242.09532608695653</v>
      </c>
      <c r="T225" s="31">
        <v>232.27619565217393</v>
      </c>
      <c r="U225" s="31">
        <v>0</v>
      </c>
      <c r="V225" s="31">
        <v>9.8191304347826094</v>
      </c>
      <c r="W225" s="31">
        <v>65.366195652173914</v>
      </c>
      <c r="X225" s="31">
        <v>5.7036956521739128</v>
      </c>
      <c r="Y225" s="31">
        <v>0</v>
      </c>
      <c r="Z225" s="31">
        <v>0</v>
      </c>
      <c r="AA225" s="31">
        <v>17.294565217391302</v>
      </c>
      <c r="AB225" s="31">
        <v>0</v>
      </c>
      <c r="AC225" s="31">
        <v>32.548804347826092</v>
      </c>
      <c r="AD225" s="31">
        <v>0</v>
      </c>
      <c r="AE225" s="31">
        <v>9.8191304347826094</v>
      </c>
      <c r="AF225" t="s">
        <v>164</v>
      </c>
      <c r="AG225" s="32">
        <v>7</v>
      </c>
      <c r="AH225"/>
    </row>
    <row r="226" spans="1:34" x14ac:dyDescent="0.25">
      <c r="A226" t="s">
        <v>940</v>
      </c>
      <c r="B226" t="s">
        <v>524</v>
      </c>
      <c r="C226" t="s">
        <v>777</v>
      </c>
      <c r="D226" t="s">
        <v>872</v>
      </c>
      <c r="E226" s="31">
        <v>37.858695652173914</v>
      </c>
      <c r="F226" s="31">
        <v>3.9578667815101922</v>
      </c>
      <c r="G226" s="31">
        <v>3.7607149009474594</v>
      </c>
      <c r="H226" s="31">
        <v>0.57733563020384759</v>
      </c>
      <c r="I226" s="31">
        <v>0.54712316968130958</v>
      </c>
      <c r="J226" s="31">
        <v>149.83967391304347</v>
      </c>
      <c r="K226" s="31">
        <v>142.37576086956523</v>
      </c>
      <c r="L226" s="31">
        <v>21.857173913043493</v>
      </c>
      <c r="M226" s="31">
        <v>20.713369565217405</v>
      </c>
      <c r="N226" s="31">
        <v>0</v>
      </c>
      <c r="O226" s="31">
        <v>1.1438043478260869</v>
      </c>
      <c r="P226" s="31">
        <v>21.155000000000005</v>
      </c>
      <c r="Q226" s="31">
        <v>14.834891304347831</v>
      </c>
      <c r="R226" s="31">
        <v>6.3201086956521735</v>
      </c>
      <c r="S226" s="31">
        <v>106.82749999999999</v>
      </c>
      <c r="T226" s="31">
        <v>84.308695652173895</v>
      </c>
      <c r="U226" s="31">
        <v>1.253804347826087</v>
      </c>
      <c r="V226" s="31">
        <v>21.264999999999997</v>
      </c>
      <c r="W226" s="31">
        <v>0</v>
      </c>
      <c r="X226" s="31">
        <v>0</v>
      </c>
      <c r="Y226" s="31">
        <v>0</v>
      </c>
      <c r="Z226" s="31">
        <v>0</v>
      </c>
      <c r="AA226" s="31">
        <v>0</v>
      </c>
      <c r="AB226" s="31">
        <v>0</v>
      </c>
      <c r="AC226" s="31">
        <v>0</v>
      </c>
      <c r="AD226" s="31">
        <v>0</v>
      </c>
      <c r="AE226" s="31">
        <v>0</v>
      </c>
      <c r="AF226" t="s">
        <v>206</v>
      </c>
      <c r="AG226" s="32">
        <v>7</v>
      </c>
      <c r="AH226"/>
    </row>
    <row r="227" spans="1:34" x14ac:dyDescent="0.25">
      <c r="A227" t="s">
        <v>940</v>
      </c>
      <c r="B227" t="s">
        <v>538</v>
      </c>
      <c r="C227" t="s">
        <v>785</v>
      </c>
      <c r="D227" t="s">
        <v>862</v>
      </c>
      <c r="E227" s="31">
        <v>39.456521739130437</v>
      </c>
      <c r="F227" s="31">
        <v>4.5189779614325065</v>
      </c>
      <c r="G227" s="31">
        <v>4.271443526170799</v>
      </c>
      <c r="H227" s="31">
        <v>0.65683746556473821</v>
      </c>
      <c r="I227" s="31">
        <v>0.40930303030303028</v>
      </c>
      <c r="J227" s="31">
        <v>178.30315217391305</v>
      </c>
      <c r="K227" s="31">
        <v>168.5363043478261</v>
      </c>
      <c r="L227" s="31">
        <v>25.916521739130435</v>
      </c>
      <c r="M227" s="31">
        <v>16.149673913043479</v>
      </c>
      <c r="N227" s="31">
        <v>4.5790217391304342</v>
      </c>
      <c r="O227" s="31">
        <v>5.1878260869565223</v>
      </c>
      <c r="P227" s="31">
        <v>25.096847826086965</v>
      </c>
      <c r="Q227" s="31">
        <v>25.096847826086965</v>
      </c>
      <c r="R227" s="31">
        <v>0</v>
      </c>
      <c r="S227" s="31">
        <v>127.28978260869565</v>
      </c>
      <c r="T227" s="31">
        <v>32.627065217391291</v>
      </c>
      <c r="U227" s="31">
        <v>0</v>
      </c>
      <c r="V227" s="31">
        <v>94.662717391304355</v>
      </c>
      <c r="W227" s="31">
        <v>0</v>
      </c>
      <c r="X227" s="31">
        <v>0</v>
      </c>
      <c r="Y227" s="31">
        <v>0</v>
      </c>
      <c r="Z227" s="31">
        <v>0</v>
      </c>
      <c r="AA227" s="31">
        <v>0</v>
      </c>
      <c r="AB227" s="31">
        <v>0</v>
      </c>
      <c r="AC227" s="31">
        <v>0</v>
      </c>
      <c r="AD227" s="31">
        <v>0</v>
      </c>
      <c r="AE227" s="31">
        <v>0</v>
      </c>
      <c r="AF227" t="s">
        <v>220</v>
      </c>
      <c r="AG227" s="32">
        <v>7</v>
      </c>
      <c r="AH227"/>
    </row>
    <row r="228" spans="1:34" x14ac:dyDescent="0.25">
      <c r="A228" t="s">
        <v>940</v>
      </c>
      <c r="B228" t="s">
        <v>438</v>
      </c>
      <c r="C228" t="s">
        <v>733</v>
      </c>
      <c r="D228" t="s">
        <v>890</v>
      </c>
      <c r="E228" s="31">
        <v>39.739130434782609</v>
      </c>
      <c r="F228" s="31">
        <v>2.9398495623632379</v>
      </c>
      <c r="G228" s="31">
        <v>2.6201668490153169</v>
      </c>
      <c r="H228" s="31">
        <v>0.63662472647702395</v>
      </c>
      <c r="I228" s="31">
        <v>0.31694201312910286</v>
      </c>
      <c r="J228" s="31">
        <v>116.82706521739128</v>
      </c>
      <c r="K228" s="31">
        <v>104.12315217391303</v>
      </c>
      <c r="L228" s="31">
        <v>25.298913043478258</v>
      </c>
      <c r="M228" s="31">
        <v>12.595000000000001</v>
      </c>
      <c r="N228" s="31">
        <v>7.7473913043478246</v>
      </c>
      <c r="O228" s="31">
        <v>4.9565217391304346</v>
      </c>
      <c r="P228" s="31">
        <v>13.903478260869559</v>
      </c>
      <c r="Q228" s="31">
        <v>13.903478260869559</v>
      </c>
      <c r="R228" s="31">
        <v>0</v>
      </c>
      <c r="S228" s="31">
        <v>77.624673913043466</v>
      </c>
      <c r="T228" s="31">
        <v>58.378260869565217</v>
      </c>
      <c r="U228" s="31">
        <v>0</v>
      </c>
      <c r="V228" s="31">
        <v>19.246413043478253</v>
      </c>
      <c r="W228" s="31">
        <v>3.1490217391304354</v>
      </c>
      <c r="X228" s="31">
        <v>2.6427173913043482</v>
      </c>
      <c r="Y228" s="31">
        <v>0</v>
      </c>
      <c r="Z228" s="31">
        <v>0</v>
      </c>
      <c r="AA228" s="31">
        <v>0</v>
      </c>
      <c r="AB228" s="31">
        <v>0</v>
      </c>
      <c r="AC228" s="31">
        <v>0.50630434782608691</v>
      </c>
      <c r="AD228" s="31">
        <v>0</v>
      </c>
      <c r="AE228" s="31">
        <v>0</v>
      </c>
      <c r="AF228" t="s">
        <v>115</v>
      </c>
      <c r="AG228" s="32">
        <v>7</v>
      </c>
      <c r="AH228"/>
    </row>
    <row r="229" spans="1:34" x14ac:dyDescent="0.25">
      <c r="A229" t="s">
        <v>940</v>
      </c>
      <c r="B229" t="s">
        <v>606</v>
      </c>
      <c r="C229" t="s">
        <v>806</v>
      </c>
      <c r="D229" t="s">
        <v>911</v>
      </c>
      <c r="E229" s="31">
        <v>36.478260869565219</v>
      </c>
      <c r="F229" s="31">
        <v>2.9948271752085818</v>
      </c>
      <c r="G229" s="31">
        <v>2.641179976162098</v>
      </c>
      <c r="H229" s="31">
        <v>0.39512514898688922</v>
      </c>
      <c r="I229" s="31">
        <v>4.147794994040524E-2</v>
      </c>
      <c r="J229" s="31">
        <v>109.24608695652175</v>
      </c>
      <c r="K229" s="31">
        <v>96.345652173913052</v>
      </c>
      <c r="L229" s="31">
        <v>14.413478260869567</v>
      </c>
      <c r="M229" s="31">
        <v>1.5130434782608695</v>
      </c>
      <c r="N229" s="31">
        <v>7.2156521739130453</v>
      </c>
      <c r="O229" s="31">
        <v>5.6847826086956523</v>
      </c>
      <c r="P229" s="31">
        <v>19.870652173913044</v>
      </c>
      <c r="Q229" s="31">
        <v>19.870652173913044</v>
      </c>
      <c r="R229" s="31">
        <v>0</v>
      </c>
      <c r="S229" s="31">
        <v>74.96195652173914</v>
      </c>
      <c r="T229" s="31">
        <v>51.55217391304349</v>
      </c>
      <c r="U229" s="31">
        <v>0</v>
      </c>
      <c r="V229" s="31">
        <v>23.40978260869565</v>
      </c>
      <c r="W229" s="31">
        <v>0.88315217391304346</v>
      </c>
      <c r="X229" s="31">
        <v>0</v>
      </c>
      <c r="Y229" s="31">
        <v>0</v>
      </c>
      <c r="Z229" s="31">
        <v>0</v>
      </c>
      <c r="AA229" s="31">
        <v>0.88315217391304346</v>
      </c>
      <c r="AB229" s="31">
        <v>0</v>
      </c>
      <c r="AC229" s="31">
        <v>0</v>
      </c>
      <c r="AD229" s="31">
        <v>0</v>
      </c>
      <c r="AE229" s="31">
        <v>0</v>
      </c>
      <c r="AF229" t="s">
        <v>288</v>
      </c>
      <c r="AG229" s="32">
        <v>7</v>
      </c>
      <c r="AH229"/>
    </row>
    <row r="230" spans="1:34" x14ac:dyDescent="0.25">
      <c r="A230" t="s">
        <v>940</v>
      </c>
      <c r="B230" t="s">
        <v>492</v>
      </c>
      <c r="C230" t="s">
        <v>678</v>
      </c>
      <c r="D230" t="s">
        <v>860</v>
      </c>
      <c r="E230" s="31">
        <v>68.489130434782609</v>
      </c>
      <c r="F230" s="31">
        <v>2.2144485002380576</v>
      </c>
      <c r="G230" s="31">
        <v>2.040901444215204</v>
      </c>
      <c r="H230" s="31">
        <v>0.42924932550388822</v>
      </c>
      <c r="I230" s="31">
        <v>0.33949849230280899</v>
      </c>
      <c r="J230" s="31">
        <v>151.66565217391306</v>
      </c>
      <c r="K230" s="31">
        <v>139.77956521739131</v>
      </c>
      <c r="L230" s="31">
        <v>29.398913043478256</v>
      </c>
      <c r="M230" s="31">
        <v>23.251956521739125</v>
      </c>
      <c r="N230" s="31">
        <v>0.40782608695652167</v>
      </c>
      <c r="O230" s="31">
        <v>5.7391304347826084</v>
      </c>
      <c r="P230" s="31">
        <v>26.302717391304341</v>
      </c>
      <c r="Q230" s="31">
        <v>20.563586956521732</v>
      </c>
      <c r="R230" s="31">
        <v>5.7391304347826084</v>
      </c>
      <c r="S230" s="31">
        <v>95.964021739130459</v>
      </c>
      <c r="T230" s="31">
        <v>66.926630434782624</v>
      </c>
      <c r="U230" s="31">
        <v>0</v>
      </c>
      <c r="V230" s="31">
        <v>29.037391304347828</v>
      </c>
      <c r="W230" s="31">
        <v>23.96891304347826</v>
      </c>
      <c r="X230" s="31">
        <v>8.4945652173913011</v>
      </c>
      <c r="Y230" s="31">
        <v>0</v>
      </c>
      <c r="Z230" s="31">
        <v>0</v>
      </c>
      <c r="AA230" s="31">
        <v>9.0585869565217383</v>
      </c>
      <c r="AB230" s="31">
        <v>0</v>
      </c>
      <c r="AC230" s="31">
        <v>6.4157608695652177</v>
      </c>
      <c r="AD230" s="31">
        <v>0</v>
      </c>
      <c r="AE230" s="31">
        <v>0</v>
      </c>
      <c r="AF230" t="s">
        <v>174</v>
      </c>
      <c r="AG230" s="32">
        <v>7</v>
      </c>
      <c r="AH230"/>
    </row>
    <row r="231" spans="1:34" x14ac:dyDescent="0.25">
      <c r="A231" t="s">
        <v>940</v>
      </c>
      <c r="B231" t="s">
        <v>348</v>
      </c>
      <c r="C231" t="s">
        <v>688</v>
      </c>
      <c r="D231" t="s">
        <v>864</v>
      </c>
      <c r="E231" s="31">
        <v>33.043478260869563</v>
      </c>
      <c r="F231" s="31">
        <v>4.2254276315789481</v>
      </c>
      <c r="G231" s="31">
        <v>3.8203947368421058</v>
      </c>
      <c r="H231" s="31">
        <v>1.591480263157895</v>
      </c>
      <c r="I231" s="31">
        <v>1.186447368421053</v>
      </c>
      <c r="J231" s="31">
        <v>139.62282608695654</v>
      </c>
      <c r="K231" s="31">
        <v>126.23913043478262</v>
      </c>
      <c r="L231" s="31">
        <v>52.588043478260879</v>
      </c>
      <c r="M231" s="31">
        <v>39.204347826086966</v>
      </c>
      <c r="N231" s="31">
        <v>8.4760869565217387</v>
      </c>
      <c r="O231" s="31">
        <v>4.9076086956521738</v>
      </c>
      <c r="P231" s="31">
        <v>15.773913043478261</v>
      </c>
      <c r="Q231" s="31">
        <v>15.773913043478261</v>
      </c>
      <c r="R231" s="31">
        <v>0</v>
      </c>
      <c r="S231" s="31">
        <v>71.260869565217391</v>
      </c>
      <c r="T231" s="31">
        <v>71.260869565217391</v>
      </c>
      <c r="U231" s="31">
        <v>0</v>
      </c>
      <c r="V231" s="31">
        <v>0</v>
      </c>
      <c r="W231" s="31">
        <v>0</v>
      </c>
      <c r="X231" s="31">
        <v>0</v>
      </c>
      <c r="Y231" s="31">
        <v>0</v>
      </c>
      <c r="Z231" s="31">
        <v>0</v>
      </c>
      <c r="AA231" s="31">
        <v>0</v>
      </c>
      <c r="AB231" s="31">
        <v>0</v>
      </c>
      <c r="AC231" s="31">
        <v>0</v>
      </c>
      <c r="AD231" s="31">
        <v>0</v>
      </c>
      <c r="AE231" s="31">
        <v>0</v>
      </c>
      <c r="AF231" t="s">
        <v>24</v>
      </c>
      <c r="AG231" s="32">
        <v>7</v>
      </c>
      <c r="AH231"/>
    </row>
    <row r="232" spans="1:34" x14ac:dyDescent="0.25">
      <c r="A232" t="s">
        <v>940</v>
      </c>
      <c r="B232" t="s">
        <v>525</v>
      </c>
      <c r="C232" t="s">
        <v>778</v>
      </c>
      <c r="D232" t="s">
        <v>836</v>
      </c>
      <c r="E232" s="31">
        <v>37.706521739130437</v>
      </c>
      <c r="F232" s="31">
        <v>3.0718218506774293</v>
      </c>
      <c r="G232" s="31">
        <v>2.675915249351398</v>
      </c>
      <c r="H232" s="31">
        <v>0.27711155952724131</v>
      </c>
      <c r="I232" s="31">
        <v>0</v>
      </c>
      <c r="J232" s="31">
        <v>115.82771739130438</v>
      </c>
      <c r="K232" s="31">
        <v>100.89945652173914</v>
      </c>
      <c r="L232" s="31">
        <v>10.448913043478264</v>
      </c>
      <c r="M232" s="31">
        <v>0</v>
      </c>
      <c r="N232" s="31">
        <v>0</v>
      </c>
      <c r="O232" s="31">
        <v>10.448913043478264</v>
      </c>
      <c r="P232" s="31">
        <v>27.765217391304347</v>
      </c>
      <c r="Q232" s="31">
        <v>23.285869565217389</v>
      </c>
      <c r="R232" s="31">
        <v>4.4793478260869568</v>
      </c>
      <c r="S232" s="31">
        <v>77.613586956521758</v>
      </c>
      <c r="T232" s="31">
        <v>62.508152173913061</v>
      </c>
      <c r="U232" s="31">
        <v>0</v>
      </c>
      <c r="V232" s="31">
        <v>15.105434782608693</v>
      </c>
      <c r="W232" s="31">
        <v>0.59239130434782605</v>
      </c>
      <c r="X232" s="31">
        <v>0</v>
      </c>
      <c r="Y232" s="31">
        <v>0</v>
      </c>
      <c r="Z232" s="31">
        <v>0</v>
      </c>
      <c r="AA232" s="31">
        <v>0.59239130434782605</v>
      </c>
      <c r="AB232" s="31">
        <v>0</v>
      </c>
      <c r="AC232" s="31">
        <v>0</v>
      </c>
      <c r="AD232" s="31">
        <v>0</v>
      </c>
      <c r="AE232" s="31">
        <v>0</v>
      </c>
      <c r="AF232" t="s">
        <v>207</v>
      </c>
      <c r="AG232" s="32">
        <v>7</v>
      </c>
      <c r="AH232"/>
    </row>
    <row r="233" spans="1:34" x14ac:dyDescent="0.25">
      <c r="A233" t="s">
        <v>940</v>
      </c>
      <c r="B233" t="s">
        <v>596</v>
      </c>
      <c r="C233" t="s">
        <v>695</v>
      </c>
      <c r="D233" t="s">
        <v>868</v>
      </c>
      <c r="E233" s="31">
        <v>43.717391304347828</v>
      </c>
      <c r="F233" s="31">
        <v>4.8837170561909504</v>
      </c>
      <c r="G233" s="31">
        <v>4.6057682744903037</v>
      </c>
      <c r="H233" s="31">
        <v>1.0790974639482847</v>
      </c>
      <c r="I233" s="31">
        <v>0.80114868224763802</v>
      </c>
      <c r="J233" s="31">
        <v>213.50336956521744</v>
      </c>
      <c r="K233" s="31">
        <v>201.35217391304352</v>
      </c>
      <c r="L233" s="31">
        <v>47.175326086956531</v>
      </c>
      <c r="M233" s="31">
        <v>35.024130434782613</v>
      </c>
      <c r="N233" s="31">
        <v>6.5859782608695685</v>
      </c>
      <c r="O233" s="31">
        <v>5.5652173913043477</v>
      </c>
      <c r="P233" s="31">
        <v>24.860869565217389</v>
      </c>
      <c r="Q233" s="31">
        <v>24.860869565217389</v>
      </c>
      <c r="R233" s="31">
        <v>0</v>
      </c>
      <c r="S233" s="31">
        <v>141.4671739130435</v>
      </c>
      <c r="T233" s="31">
        <v>78.568260869565236</v>
      </c>
      <c r="U233" s="31">
        <v>12.856521739130439</v>
      </c>
      <c r="V233" s="31">
        <v>50.042391304347831</v>
      </c>
      <c r="W233" s="31">
        <v>0</v>
      </c>
      <c r="X233" s="31">
        <v>0</v>
      </c>
      <c r="Y233" s="31">
        <v>0</v>
      </c>
      <c r="Z233" s="31">
        <v>0</v>
      </c>
      <c r="AA233" s="31">
        <v>0</v>
      </c>
      <c r="AB233" s="31">
        <v>0</v>
      </c>
      <c r="AC233" s="31">
        <v>0</v>
      </c>
      <c r="AD233" s="31">
        <v>0</v>
      </c>
      <c r="AE233" s="31">
        <v>0</v>
      </c>
      <c r="AF233" t="s">
        <v>278</v>
      </c>
      <c r="AG233" s="32">
        <v>7</v>
      </c>
      <c r="AH233"/>
    </row>
    <row r="234" spans="1:34" x14ac:dyDescent="0.25">
      <c r="A234" t="s">
        <v>940</v>
      </c>
      <c r="B234" t="s">
        <v>507</v>
      </c>
      <c r="C234" t="s">
        <v>642</v>
      </c>
      <c r="D234" t="s">
        <v>829</v>
      </c>
      <c r="E234" s="31">
        <v>43.152173913043477</v>
      </c>
      <c r="F234" s="31">
        <v>4.1464105793450887</v>
      </c>
      <c r="G234" s="31">
        <v>3.6212216624685141</v>
      </c>
      <c r="H234" s="31">
        <v>0.75799748110831233</v>
      </c>
      <c r="I234" s="31">
        <v>0.34357682619647356</v>
      </c>
      <c r="J234" s="31">
        <v>178.92663043478262</v>
      </c>
      <c r="K234" s="31">
        <v>156.26358695652175</v>
      </c>
      <c r="L234" s="31">
        <v>32.709239130434781</v>
      </c>
      <c r="M234" s="31">
        <v>14.826086956521738</v>
      </c>
      <c r="N234" s="31">
        <v>12.502717391304348</v>
      </c>
      <c r="O234" s="31">
        <v>5.3804347826086953</v>
      </c>
      <c r="P234" s="31">
        <v>25.095108695652172</v>
      </c>
      <c r="Q234" s="31">
        <v>20.315217391304348</v>
      </c>
      <c r="R234" s="31">
        <v>4.7798913043478262</v>
      </c>
      <c r="S234" s="31">
        <v>121.12228260869566</v>
      </c>
      <c r="T234" s="31">
        <v>101.36141304347827</v>
      </c>
      <c r="U234" s="31">
        <v>0.2608695652173913</v>
      </c>
      <c r="V234" s="31">
        <v>19.5</v>
      </c>
      <c r="W234" s="31">
        <v>0</v>
      </c>
      <c r="X234" s="31">
        <v>0</v>
      </c>
      <c r="Y234" s="31">
        <v>0</v>
      </c>
      <c r="Z234" s="31">
        <v>0</v>
      </c>
      <c r="AA234" s="31">
        <v>0</v>
      </c>
      <c r="AB234" s="31">
        <v>0</v>
      </c>
      <c r="AC234" s="31">
        <v>0</v>
      </c>
      <c r="AD234" s="31">
        <v>0</v>
      </c>
      <c r="AE234" s="31">
        <v>0</v>
      </c>
      <c r="AF234" t="s">
        <v>189</v>
      </c>
      <c r="AG234" s="32">
        <v>7</v>
      </c>
      <c r="AH234"/>
    </row>
    <row r="235" spans="1:34" x14ac:dyDescent="0.25">
      <c r="A235" t="s">
        <v>940</v>
      </c>
      <c r="B235" t="s">
        <v>426</v>
      </c>
      <c r="C235" t="s">
        <v>688</v>
      </c>
      <c r="D235" t="s">
        <v>864</v>
      </c>
      <c r="E235" s="31">
        <v>93.782608695652172</v>
      </c>
      <c r="F235" s="31">
        <v>3.3814904960593406</v>
      </c>
      <c r="G235" s="31">
        <v>3.183907046824292</v>
      </c>
      <c r="H235" s="31">
        <v>0.2106629578117756</v>
      </c>
      <c r="I235" s="31">
        <v>7.4275614279091337E-2</v>
      </c>
      <c r="J235" s="31">
        <v>317.12499999999989</v>
      </c>
      <c r="K235" s="31">
        <v>298.59510869565207</v>
      </c>
      <c r="L235" s="31">
        <v>19.756521739130434</v>
      </c>
      <c r="M235" s="31">
        <v>6.9657608695652184</v>
      </c>
      <c r="N235" s="31">
        <v>7.6603260869565215</v>
      </c>
      <c r="O235" s="31">
        <v>5.1304347826086953</v>
      </c>
      <c r="P235" s="31">
        <v>65.303478260869539</v>
      </c>
      <c r="Q235" s="31">
        <v>59.56434782608693</v>
      </c>
      <c r="R235" s="31">
        <v>5.7391304347826084</v>
      </c>
      <c r="S235" s="31">
        <v>232.06499999999988</v>
      </c>
      <c r="T235" s="31">
        <v>139.70858695652171</v>
      </c>
      <c r="U235" s="31">
        <v>0</v>
      </c>
      <c r="V235" s="31">
        <v>92.356413043478184</v>
      </c>
      <c r="W235" s="31">
        <v>5.7485869565217396</v>
      </c>
      <c r="X235" s="31">
        <v>8.1521739130434784E-2</v>
      </c>
      <c r="Y235" s="31">
        <v>0</v>
      </c>
      <c r="Z235" s="31">
        <v>0</v>
      </c>
      <c r="AA235" s="31">
        <v>0.94021739130434778</v>
      </c>
      <c r="AB235" s="31">
        <v>0</v>
      </c>
      <c r="AC235" s="31">
        <v>4.3735869565217396</v>
      </c>
      <c r="AD235" s="31">
        <v>0</v>
      </c>
      <c r="AE235" s="31">
        <v>0.35326086956521741</v>
      </c>
      <c r="AF235" t="s">
        <v>103</v>
      </c>
      <c r="AG235" s="32">
        <v>7</v>
      </c>
      <c r="AH235"/>
    </row>
    <row r="236" spans="1:34" x14ac:dyDescent="0.25">
      <c r="A236" t="s">
        <v>940</v>
      </c>
      <c r="B236" t="s">
        <v>543</v>
      </c>
      <c r="C236" t="s">
        <v>322</v>
      </c>
      <c r="D236" t="s">
        <v>899</v>
      </c>
      <c r="E236" s="31">
        <v>30.239130434782609</v>
      </c>
      <c r="F236" s="31">
        <v>3.9874227174694457</v>
      </c>
      <c r="G236" s="31">
        <v>3.6275125808770667</v>
      </c>
      <c r="H236" s="31">
        <v>1.1359920920201292</v>
      </c>
      <c r="I236" s="31">
        <v>0.77608195542774949</v>
      </c>
      <c r="J236" s="31">
        <v>120.57619565217389</v>
      </c>
      <c r="K236" s="31">
        <v>109.69282608695652</v>
      </c>
      <c r="L236" s="31">
        <v>34.351413043478253</v>
      </c>
      <c r="M236" s="31">
        <v>23.46804347826086</v>
      </c>
      <c r="N236" s="31">
        <v>5.2232608695652187</v>
      </c>
      <c r="O236" s="31">
        <v>5.6601086956521742</v>
      </c>
      <c r="P236" s="31">
        <v>19.868043478260869</v>
      </c>
      <c r="Q236" s="31">
        <v>19.868043478260869</v>
      </c>
      <c r="R236" s="31">
        <v>0</v>
      </c>
      <c r="S236" s="31">
        <v>66.356739130434789</v>
      </c>
      <c r="T236" s="31">
        <v>59.240869565217402</v>
      </c>
      <c r="U236" s="31">
        <v>4.2680434782608705</v>
      </c>
      <c r="V236" s="31">
        <v>2.847826086956522</v>
      </c>
      <c r="W236" s="31">
        <v>11.254891304347828</v>
      </c>
      <c r="X236" s="31">
        <v>0.90326086956521734</v>
      </c>
      <c r="Y236" s="31">
        <v>0</v>
      </c>
      <c r="Z236" s="31">
        <v>0</v>
      </c>
      <c r="AA236" s="31">
        <v>0.6510869565217392</v>
      </c>
      <c r="AB236" s="31">
        <v>0</v>
      </c>
      <c r="AC236" s="31">
        <v>8.0255434782608699</v>
      </c>
      <c r="AD236" s="31">
        <v>0</v>
      </c>
      <c r="AE236" s="31">
        <v>1.6750000000000003</v>
      </c>
      <c r="AF236" t="s">
        <v>225</v>
      </c>
      <c r="AG236" s="32">
        <v>7</v>
      </c>
      <c r="AH236"/>
    </row>
    <row r="237" spans="1:34" x14ac:dyDescent="0.25">
      <c r="A237" t="s">
        <v>940</v>
      </c>
      <c r="B237" t="s">
        <v>445</v>
      </c>
      <c r="C237" t="s">
        <v>659</v>
      </c>
      <c r="D237" t="s">
        <v>829</v>
      </c>
      <c r="E237" s="31">
        <v>63.804347826086953</v>
      </c>
      <c r="F237" s="31">
        <v>3.4171925042589444</v>
      </c>
      <c r="G237" s="31">
        <v>3.1367836456558771</v>
      </c>
      <c r="H237" s="31">
        <v>0.62022316865417382</v>
      </c>
      <c r="I237" s="31">
        <v>0.33981431005110735</v>
      </c>
      <c r="J237" s="31">
        <v>218.0317391304348</v>
      </c>
      <c r="K237" s="31">
        <v>200.14043478260868</v>
      </c>
      <c r="L237" s="31">
        <v>39.572934782608698</v>
      </c>
      <c r="M237" s="31">
        <v>21.681630434782608</v>
      </c>
      <c r="N237" s="31">
        <v>6.9347826086956523</v>
      </c>
      <c r="O237" s="31">
        <v>10.956521739130435</v>
      </c>
      <c r="P237" s="31">
        <v>40.825543478260855</v>
      </c>
      <c r="Q237" s="31">
        <v>40.825543478260855</v>
      </c>
      <c r="R237" s="31">
        <v>0</v>
      </c>
      <c r="S237" s="31">
        <v>137.63326086956522</v>
      </c>
      <c r="T237" s="31">
        <v>95.093586956521747</v>
      </c>
      <c r="U237" s="31">
        <v>0</v>
      </c>
      <c r="V237" s="31">
        <v>42.539673913043487</v>
      </c>
      <c r="W237" s="31">
        <v>0</v>
      </c>
      <c r="X237" s="31">
        <v>0</v>
      </c>
      <c r="Y237" s="31">
        <v>0</v>
      </c>
      <c r="Z237" s="31">
        <v>0</v>
      </c>
      <c r="AA237" s="31">
        <v>0</v>
      </c>
      <c r="AB237" s="31">
        <v>0</v>
      </c>
      <c r="AC237" s="31">
        <v>0</v>
      </c>
      <c r="AD237" s="31">
        <v>0</v>
      </c>
      <c r="AE237" s="31">
        <v>0</v>
      </c>
      <c r="AF237" t="s">
        <v>122</v>
      </c>
      <c r="AG237" s="32">
        <v>7</v>
      </c>
      <c r="AH237"/>
    </row>
    <row r="238" spans="1:34" x14ac:dyDescent="0.25">
      <c r="A238" t="s">
        <v>940</v>
      </c>
      <c r="B238" t="s">
        <v>401</v>
      </c>
      <c r="C238" t="s">
        <v>677</v>
      </c>
      <c r="D238" t="s">
        <v>848</v>
      </c>
      <c r="E238" s="31">
        <v>58.760869565217391</v>
      </c>
      <c r="F238" s="31">
        <v>4.0618812430632634</v>
      </c>
      <c r="G238" s="31">
        <v>3.7853366629670737</v>
      </c>
      <c r="H238" s="31">
        <v>0.55588235294117649</v>
      </c>
      <c r="I238" s="31">
        <v>0.45099889012208655</v>
      </c>
      <c r="J238" s="31">
        <v>238.67967391304347</v>
      </c>
      <c r="K238" s="31">
        <v>222.42967391304347</v>
      </c>
      <c r="L238" s="31">
        <v>32.664130434782606</v>
      </c>
      <c r="M238" s="31">
        <v>26.501086956521739</v>
      </c>
      <c r="N238" s="31">
        <v>0.43478260869565216</v>
      </c>
      <c r="O238" s="31">
        <v>5.7282608695652177</v>
      </c>
      <c r="P238" s="31">
        <v>48.406630434782599</v>
      </c>
      <c r="Q238" s="31">
        <v>38.319673913043466</v>
      </c>
      <c r="R238" s="31">
        <v>10.086956521739131</v>
      </c>
      <c r="S238" s="31">
        <v>157.60891304347828</v>
      </c>
      <c r="T238" s="31">
        <v>86.990652173913062</v>
      </c>
      <c r="U238" s="31">
        <v>1.8889130434782608</v>
      </c>
      <c r="V238" s="31">
        <v>68.729347826086965</v>
      </c>
      <c r="W238" s="31">
        <v>101.22152173913045</v>
      </c>
      <c r="X238" s="31">
        <v>8.3273913043478256</v>
      </c>
      <c r="Y238" s="31">
        <v>0.43478260869565216</v>
      </c>
      <c r="Z238" s="31">
        <v>0.16304347826086957</v>
      </c>
      <c r="AA238" s="31">
        <v>15.554782608695652</v>
      </c>
      <c r="AB238" s="31">
        <v>0</v>
      </c>
      <c r="AC238" s="31">
        <v>49.007608695652209</v>
      </c>
      <c r="AD238" s="31">
        <v>0</v>
      </c>
      <c r="AE238" s="31">
        <v>27.733913043478257</v>
      </c>
      <c r="AF238" t="s">
        <v>78</v>
      </c>
      <c r="AG238" s="32">
        <v>7</v>
      </c>
      <c r="AH238"/>
    </row>
    <row r="239" spans="1:34" x14ac:dyDescent="0.25">
      <c r="A239" t="s">
        <v>940</v>
      </c>
      <c r="B239" t="s">
        <v>350</v>
      </c>
      <c r="C239" t="s">
        <v>678</v>
      </c>
      <c r="D239" t="s">
        <v>860</v>
      </c>
      <c r="E239" s="31">
        <v>43.826086956521742</v>
      </c>
      <c r="F239" s="31">
        <v>4.1130778769841267</v>
      </c>
      <c r="G239" s="31">
        <v>3.4519642857142858</v>
      </c>
      <c r="H239" s="31">
        <v>0.49306299603174597</v>
      </c>
      <c r="I239" s="31">
        <v>5.9032738095238076E-2</v>
      </c>
      <c r="J239" s="31">
        <v>180.26010869565218</v>
      </c>
      <c r="K239" s="31">
        <v>151.28608695652176</v>
      </c>
      <c r="L239" s="31">
        <v>21.609021739130434</v>
      </c>
      <c r="M239" s="31">
        <v>2.5871739130434777</v>
      </c>
      <c r="N239" s="31">
        <v>13.456630434782609</v>
      </c>
      <c r="O239" s="31">
        <v>5.5652173913043477</v>
      </c>
      <c r="P239" s="31">
        <v>43.97717391304348</v>
      </c>
      <c r="Q239" s="31">
        <v>34.024999999999999</v>
      </c>
      <c r="R239" s="31">
        <v>9.9521739130434792</v>
      </c>
      <c r="S239" s="31">
        <v>114.67391304347827</v>
      </c>
      <c r="T239" s="31">
        <v>85.03152173913044</v>
      </c>
      <c r="U239" s="31">
        <v>0</v>
      </c>
      <c r="V239" s="31">
        <v>29.642391304347829</v>
      </c>
      <c r="W239" s="31">
        <v>0</v>
      </c>
      <c r="X239" s="31">
        <v>0</v>
      </c>
      <c r="Y239" s="31">
        <v>0</v>
      </c>
      <c r="Z239" s="31">
        <v>0</v>
      </c>
      <c r="AA239" s="31">
        <v>0</v>
      </c>
      <c r="AB239" s="31">
        <v>0</v>
      </c>
      <c r="AC239" s="31">
        <v>0</v>
      </c>
      <c r="AD239" s="31">
        <v>0</v>
      </c>
      <c r="AE239" s="31">
        <v>0</v>
      </c>
      <c r="AF239" t="s">
        <v>26</v>
      </c>
      <c r="AG239" s="32">
        <v>7</v>
      </c>
      <c r="AH239"/>
    </row>
    <row r="240" spans="1:34" x14ac:dyDescent="0.25">
      <c r="A240" t="s">
        <v>940</v>
      </c>
      <c r="B240" t="s">
        <v>610</v>
      </c>
      <c r="C240" t="s">
        <v>649</v>
      </c>
      <c r="D240" t="s">
        <v>915</v>
      </c>
      <c r="E240" s="31">
        <v>22.771739130434781</v>
      </c>
      <c r="F240" s="31">
        <v>4.5453126491646776</v>
      </c>
      <c r="G240" s="31">
        <v>4.1206014319809068</v>
      </c>
      <c r="H240" s="31">
        <v>0.74814797136038191</v>
      </c>
      <c r="I240" s="31">
        <v>0.323436754176611</v>
      </c>
      <c r="J240" s="31">
        <v>103.50467391304346</v>
      </c>
      <c r="K240" s="31">
        <v>93.833260869565208</v>
      </c>
      <c r="L240" s="31">
        <v>17.036630434782609</v>
      </c>
      <c r="M240" s="31">
        <v>7.3652173913043484</v>
      </c>
      <c r="N240" s="31">
        <v>4.0192391304347828</v>
      </c>
      <c r="O240" s="31">
        <v>5.6521739130434785</v>
      </c>
      <c r="P240" s="31">
        <v>20.093804347826087</v>
      </c>
      <c r="Q240" s="31">
        <v>20.093804347826087</v>
      </c>
      <c r="R240" s="31">
        <v>0</v>
      </c>
      <c r="S240" s="31">
        <v>66.374239130434773</v>
      </c>
      <c r="T240" s="31">
        <v>52.040217391304338</v>
      </c>
      <c r="U240" s="31">
        <v>0</v>
      </c>
      <c r="V240" s="31">
        <v>14.334021739130433</v>
      </c>
      <c r="W240" s="31">
        <v>34.27413043478262</v>
      </c>
      <c r="X240" s="31">
        <v>0</v>
      </c>
      <c r="Y240" s="31">
        <v>0</v>
      </c>
      <c r="Z240" s="31">
        <v>0</v>
      </c>
      <c r="AA240" s="31">
        <v>2.0409782608695655</v>
      </c>
      <c r="AB240" s="31">
        <v>0</v>
      </c>
      <c r="AC240" s="31">
        <v>30.574673913043487</v>
      </c>
      <c r="AD240" s="31">
        <v>0</v>
      </c>
      <c r="AE240" s="31">
        <v>1.6584782608695654</v>
      </c>
      <c r="AF240" t="s">
        <v>292</v>
      </c>
      <c r="AG240" s="32">
        <v>7</v>
      </c>
      <c r="AH240"/>
    </row>
    <row r="241" spans="1:34" x14ac:dyDescent="0.25">
      <c r="A241" t="s">
        <v>940</v>
      </c>
      <c r="B241" t="s">
        <v>480</v>
      </c>
      <c r="C241" t="s">
        <v>653</v>
      </c>
      <c r="D241" t="s">
        <v>860</v>
      </c>
      <c r="E241" s="31">
        <v>68.347826086956516</v>
      </c>
      <c r="F241" s="31">
        <v>2.6614821882951656</v>
      </c>
      <c r="G241" s="31">
        <v>2.4302083333333333</v>
      </c>
      <c r="H241" s="31">
        <v>0.56500477099236646</v>
      </c>
      <c r="I241" s="31">
        <v>0.3337309160305344</v>
      </c>
      <c r="J241" s="31">
        <v>181.90652173913043</v>
      </c>
      <c r="K241" s="31">
        <v>166.09945652173911</v>
      </c>
      <c r="L241" s="31">
        <v>38.616847826086953</v>
      </c>
      <c r="M241" s="31">
        <v>22.809782608695652</v>
      </c>
      <c r="N241" s="31">
        <v>10.796195652173912</v>
      </c>
      <c r="O241" s="31">
        <v>5.0108695652173916</v>
      </c>
      <c r="P241" s="31">
        <v>34.902173913043477</v>
      </c>
      <c r="Q241" s="31">
        <v>34.902173913043477</v>
      </c>
      <c r="R241" s="31">
        <v>0</v>
      </c>
      <c r="S241" s="31">
        <v>108.38749999999999</v>
      </c>
      <c r="T241" s="31">
        <v>96.142934782608691</v>
      </c>
      <c r="U241" s="31">
        <v>0</v>
      </c>
      <c r="V241" s="31">
        <v>12.244565217391305</v>
      </c>
      <c r="W241" s="31">
        <v>61.960869565217394</v>
      </c>
      <c r="X241" s="31">
        <v>7.6929347826086953</v>
      </c>
      <c r="Y241" s="31">
        <v>0</v>
      </c>
      <c r="Z241" s="31">
        <v>0</v>
      </c>
      <c r="AA241" s="31">
        <v>3.5869565217391304</v>
      </c>
      <c r="AB241" s="31">
        <v>0</v>
      </c>
      <c r="AC241" s="31">
        <v>50.577717391304347</v>
      </c>
      <c r="AD241" s="31">
        <v>0</v>
      </c>
      <c r="AE241" s="31">
        <v>0.10326086956521739</v>
      </c>
      <c r="AF241" t="s">
        <v>158</v>
      </c>
      <c r="AG241" s="32">
        <v>7</v>
      </c>
      <c r="AH241"/>
    </row>
    <row r="242" spans="1:34" x14ac:dyDescent="0.25">
      <c r="A242" t="s">
        <v>940</v>
      </c>
      <c r="B242" t="s">
        <v>394</v>
      </c>
      <c r="C242" t="s">
        <v>716</v>
      </c>
      <c r="D242" t="s">
        <v>879</v>
      </c>
      <c r="E242" s="31">
        <v>22.847826086956523</v>
      </c>
      <c r="F242" s="31">
        <v>3.6167459562321591</v>
      </c>
      <c r="G242" s="31">
        <v>3.3634157944814453</v>
      </c>
      <c r="H242" s="31">
        <v>0.48563273073263563</v>
      </c>
      <c r="I242" s="31">
        <v>0.23230256898192206</v>
      </c>
      <c r="J242" s="31">
        <v>82.634782608695645</v>
      </c>
      <c r="K242" s="31">
        <v>76.84673913043477</v>
      </c>
      <c r="L242" s="31">
        <v>11.095652173913045</v>
      </c>
      <c r="M242" s="31">
        <v>5.307608695652176</v>
      </c>
      <c r="N242" s="31">
        <v>0</v>
      </c>
      <c r="O242" s="31">
        <v>5.7880434782608692</v>
      </c>
      <c r="P242" s="31">
        <v>28.271739130434781</v>
      </c>
      <c r="Q242" s="31">
        <v>28.271739130434781</v>
      </c>
      <c r="R242" s="31">
        <v>0</v>
      </c>
      <c r="S242" s="31">
        <v>43.267391304347818</v>
      </c>
      <c r="T242" s="31">
        <v>38.431521739130424</v>
      </c>
      <c r="U242" s="31">
        <v>0</v>
      </c>
      <c r="V242" s="31">
        <v>4.8358695652173926</v>
      </c>
      <c r="W242" s="31">
        <v>0</v>
      </c>
      <c r="X242" s="31">
        <v>0</v>
      </c>
      <c r="Y242" s="31">
        <v>0</v>
      </c>
      <c r="Z242" s="31">
        <v>0</v>
      </c>
      <c r="AA242" s="31">
        <v>0</v>
      </c>
      <c r="AB242" s="31">
        <v>0</v>
      </c>
      <c r="AC242" s="31">
        <v>0</v>
      </c>
      <c r="AD242" s="31">
        <v>0</v>
      </c>
      <c r="AE242" s="31">
        <v>0</v>
      </c>
      <c r="AF242" t="s">
        <v>70</v>
      </c>
      <c r="AG242" s="32">
        <v>7</v>
      </c>
      <c r="AH242"/>
    </row>
    <row r="243" spans="1:34" x14ac:dyDescent="0.25">
      <c r="A243" t="s">
        <v>940</v>
      </c>
      <c r="B243" t="s">
        <v>535</v>
      </c>
      <c r="C243" t="s">
        <v>661</v>
      </c>
      <c r="D243" t="s">
        <v>832</v>
      </c>
      <c r="E243" s="31">
        <v>38.641304347826086</v>
      </c>
      <c r="F243" s="31">
        <v>4.7031251758087214</v>
      </c>
      <c r="G243" s="31">
        <v>4.3934599156118157</v>
      </c>
      <c r="H243" s="31">
        <v>0.91056821378340402</v>
      </c>
      <c r="I243" s="31">
        <v>0.60090295358649826</v>
      </c>
      <c r="J243" s="31">
        <v>181.73489130434788</v>
      </c>
      <c r="K243" s="31">
        <v>169.76902173913049</v>
      </c>
      <c r="L243" s="31">
        <v>35.185543478260882</v>
      </c>
      <c r="M243" s="31">
        <v>23.21967391304349</v>
      </c>
      <c r="N243" s="31">
        <v>5.6234782608695664</v>
      </c>
      <c r="O243" s="31">
        <v>6.3423913043478262</v>
      </c>
      <c r="P243" s="31">
        <v>8.6203260869565241</v>
      </c>
      <c r="Q243" s="31">
        <v>8.6203260869565241</v>
      </c>
      <c r="R243" s="31">
        <v>0</v>
      </c>
      <c r="S243" s="31">
        <v>137.92902173913046</v>
      </c>
      <c r="T243" s="31">
        <v>102.14565217391309</v>
      </c>
      <c r="U243" s="31">
        <v>0</v>
      </c>
      <c r="V243" s="31">
        <v>35.783369565217384</v>
      </c>
      <c r="W243" s="31">
        <v>48.374021739130434</v>
      </c>
      <c r="X243" s="31">
        <v>1.8358695652173911</v>
      </c>
      <c r="Y243" s="31">
        <v>0</v>
      </c>
      <c r="Z243" s="31">
        <v>0</v>
      </c>
      <c r="AA243" s="31">
        <v>2.8867391304347829</v>
      </c>
      <c r="AB243" s="31">
        <v>0</v>
      </c>
      <c r="AC243" s="31">
        <v>34.014673913043474</v>
      </c>
      <c r="AD243" s="31">
        <v>0</v>
      </c>
      <c r="AE243" s="31">
        <v>9.6367391304347816</v>
      </c>
      <c r="AF243" t="s">
        <v>217</v>
      </c>
      <c r="AG243" s="32">
        <v>7</v>
      </c>
      <c r="AH243"/>
    </row>
    <row r="244" spans="1:34" x14ac:dyDescent="0.25">
      <c r="A244" t="s">
        <v>940</v>
      </c>
      <c r="B244" t="s">
        <v>428</v>
      </c>
      <c r="C244" t="s">
        <v>685</v>
      </c>
      <c r="D244" t="s">
        <v>840</v>
      </c>
      <c r="E244" s="31">
        <v>53.967391304347828</v>
      </c>
      <c r="F244" s="31">
        <v>4.3906767371601205</v>
      </c>
      <c r="G244" s="31">
        <v>4.0673877139979862</v>
      </c>
      <c r="H244" s="31">
        <v>0.72284793554884197</v>
      </c>
      <c r="I244" s="31">
        <v>0.39955891238670699</v>
      </c>
      <c r="J244" s="31">
        <v>236.9533695652174</v>
      </c>
      <c r="K244" s="31">
        <v>219.5063043478261</v>
      </c>
      <c r="L244" s="31">
        <v>39.010217391304352</v>
      </c>
      <c r="M244" s="31">
        <v>21.563152173913046</v>
      </c>
      <c r="N244" s="31">
        <v>15.012282608695651</v>
      </c>
      <c r="O244" s="31">
        <v>2.4347826086956523</v>
      </c>
      <c r="P244" s="31">
        <v>45.792065217391304</v>
      </c>
      <c r="Q244" s="31">
        <v>45.792065217391304</v>
      </c>
      <c r="R244" s="31">
        <v>0</v>
      </c>
      <c r="S244" s="31">
        <v>152.15108695652177</v>
      </c>
      <c r="T244" s="31">
        <v>118.05402173913045</v>
      </c>
      <c r="U244" s="31">
        <v>2.8257608695652179</v>
      </c>
      <c r="V244" s="31">
        <v>31.271304347826096</v>
      </c>
      <c r="W244" s="31">
        <v>21.298913043478258</v>
      </c>
      <c r="X244" s="31">
        <v>0</v>
      </c>
      <c r="Y244" s="31">
        <v>0</v>
      </c>
      <c r="Z244" s="31">
        <v>0</v>
      </c>
      <c r="AA244" s="31">
        <v>0</v>
      </c>
      <c r="AB244" s="31">
        <v>0</v>
      </c>
      <c r="AC244" s="31">
        <v>17.685869565217388</v>
      </c>
      <c r="AD244" s="31">
        <v>0</v>
      </c>
      <c r="AE244" s="31">
        <v>3.6130434782608698</v>
      </c>
      <c r="AF244" t="s">
        <v>105</v>
      </c>
      <c r="AG244" s="32">
        <v>7</v>
      </c>
      <c r="AH244"/>
    </row>
    <row r="245" spans="1:34" x14ac:dyDescent="0.25">
      <c r="A245" t="s">
        <v>940</v>
      </c>
      <c r="B245" t="s">
        <v>454</v>
      </c>
      <c r="C245" t="s">
        <v>677</v>
      </c>
      <c r="D245" t="s">
        <v>848</v>
      </c>
      <c r="E245" s="31">
        <v>93.271739130434781</v>
      </c>
      <c r="F245" s="31">
        <v>3.0533445985316399</v>
      </c>
      <c r="G245" s="31">
        <v>2.8247581866915281</v>
      </c>
      <c r="H245" s="31">
        <v>0.43940100221419415</v>
      </c>
      <c r="I245" s="31">
        <v>0.21081459037408229</v>
      </c>
      <c r="J245" s="31">
        <v>284.79076086956525</v>
      </c>
      <c r="K245" s="31">
        <v>263.47010869565219</v>
      </c>
      <c r="L245" s="31">
        <v>40.983695652173914</v>
      </c>
      <c r="M245" s="31">
        <v>19.663043478260871</v>
      </c>
      <c r="N245" s="31">
        <v>16.701086956521738</v>
      </c>
      <c r="O245" s="31">
        <v>4.6195652173913047</v>
      </c>
      <c r="P245" s="31">
        <v>54.839673913043477</v>
      </c>
      <c r="Q245" s="31">
        <v>54.839673913043477</v>
      </c>
      <c r="R245" s="31">
        <v>0</v>
      </c>
      <c r="S245" s="31">
        <v>188.96739130434784</v>
      </c>
      <c r="T245" s="31">
        <v>147.3858695652174</v>
      </c>
      <c r="U245" s="31">
        <v>0</v>
      </c>
      <c r="V245" s="31">
        <v>41.581521739130437</v>
      </c>
      <c r="W245" s="31">
        <v>0</v>
      </c>
      <c r="X245" s="31">
        <v>0</v>
      </c>
      <c r="Y245" s="31">
        <v>0</v>
      </c>
      <c r="Z245" s="31">
        <v>0</v>
      </c>
      <c r="AA245" s="31">
        <v>0</v>
      </c>
      <c r="AB245" s="31">
        <v>0</v>
      </c>
      <c r="AC245" s="31">
        <v>0</v>
      </c>
      <c r="AD245" s="31">
        <v>0</v>
      </c>
      <c r="AE245" s="31">
        <v>0</v>
      </c>
      <c r="AF245" t="s">
        <v>131</v>
      </c>
      <c r="AG245" s="32">
        <v>7</v>
      </c>
      <c r="AH245"/>
    </row>
    <row r="246" spans="1:34" x14ac:dyDescent="0.25">
      <c r="A246" t="s">
        <v>940</v>
      </c>
      <c r="B246" t="s">
        <v>555</v>
      </c>
      <c r="C246" t="s">
        <v>794</v>
      </c>
      <c r="D246" t="s">
        <v>888</v>
      </c>
      <c r="E246" s="31">
        <v>22.826086956521738</v>
      </c>
      <c r="F246" s="31">
        <v>5.3109857142857146</v>
      </c>
      <c r="G246" s="31">
        <v>4.796104761904763</v>
      </c>
      <c r="H246" s="31">
        <v>1.6505190476190479</v>
      </c>
      <c r="I246" s="31">
        <v>1.1356380952380953</v>
      </c>
      <c r="J246" s="31">
        <v>121.22902173913045</v>
      </c>
      <c r="K246" s="31">
        <v>109.4763043478261</v>
      </c>
      <c r="L246" s="31">
        <v>37.674891304347831</v>
      </c>
      <c r="M246" s="31">
        <v>25.92217391304348</v>
      </c>
      <c r="N246" s="31">
        <v>6.1697826086956535</v>
      </c>
      <c r="O246" s="31">
        <v>5.5829347826086959</v>
      </c>
      <c r="P246" s="31">
        <v>5.8104347826086951</v>
      </c>
      <c r="Q246" s="31">
        <v>5.8104347826086951</v>
      </c>
      <c r="R246" s="31">
        <v>0</v>
      </c>
      <c r="S246" s="31">
        <v>77.743695652173926</v>
      </c>
      <c r="T246" s="31">
        <v>46.948478260869585</v>
      </c>
      <c r="U246" s="31">
        <v>0</v>
      </c>
      <c r="V246" s="31">
        <v>30.795217391304337</v>
      </c>
      <c r="W246" s="31">
        <v>26.65239130434783</v>
      </c>
      <c r="X246" s="31">
        <v>9.7993478260869598</v>
      </c>
      <c r="Y246" s="31">
        <v>0</v>
      </c>
      <c r="Z246" s="31">
        <v>0</v>
      </c>
      <c r="AA246" s="31">
        <v>3.8804347826086958</v>
      </c>
      <c r="AB246" s="31">
        <v>0</v>
      </c>
      <c r="AC246" s="31">
        <v>4.2290217391304337</v>
      </c>
      <c r="AD246" s="31">
        <v>0</v>
      </c>
      <c r="AE246" s="31">
        <v>8.7435869565217406</v>
      </c>
      <c r="AF246" t="s">
        <v>237</v>
      </c>
      <c r="AG246" s="32">
        <v>7</v>
      </c>
      <c r="AH246"/>
    </row>
    <row r="247" spans="1:34" x14ac:dyDescent="0.25">
      <c r="A247" t="s">
        <v>940</v>
      </c>
      <c r="B247" t="s">
        <v>613</v>
      </c>
      <c r="C247" t="s">
        <v>811</v>
      </c>
      <c r="D247" t="s">
        <v>916</v>
      </c>
      <c r="E247" s="31">
        <v>37.684782608695649</v>
      </c>
      <c r="F247" s="31">
        <v>4.6075944620709546</v>
      </c>
      <c r="G247" s="31">
        <v>4.3040899913469852</v>
      </c>
      <c r="H247" s="31">
        <v>0.95400634554369779</v>
      </c>
      <c r="I247" s="31">
        <v>0.65050187481972888</v>
      </c>
      <c r="J247" s="31">
        <v>173.63619565217388</v>
      </c>
      <c r="K247" s="31">
        <v>162.19869565217388</v>
      </c>
      <c r="L247" s="31">
        <v>35.951521739130435</v>
      </c>
      <c r="M247" s="31">
        <v>24.514021739130435</v>
      </c>
      <c r="N247" s="31">
        <v>5.0507608695652175</v>
      </c>
      <c r="O247" s="31">
        <v>6.3867391304347816</v>
      </c>
      <c r="P247" s="31">
        <v>7.3952173913043495</v>
      </c>
      <c r="Q247" s="31">
        <v>7.3952173913043495</v>
      </c>
      <c r="R247" s="31">
        <v>0</v>
      </c>
      <c r="S247" s="31">
        <v>130.28945652173911</v>
      </c>
      <c r="T247" s="31">
        <v>95.22141304347825</v>
      </c>
      <c r="U247" s="31">
        <v>0</v>
      </c>
      <c r="V247" s="31">
        <v>35.068043478260854</v>
      </c>
      <c r="W247" s="31">
        <v>38.983695652173907</v>
      </c>
      <c r="X247" s="31">
        <v>8.375</v>
      </c>
      <c r="Y247" s="31">
        <v>0</v>
      </c>
      <c r="Z247" s="31">
        <v>0</v>
      </c>
      <c r="AA247" s="31">
        <v>5.0815217391304346</v>
      </c>
      <c r="AB247" s="31">
        <v>0</v>
      </c>
      <c r="AC247" s="31">
        <v>25.527173913043477</v>
      </c>
      <c r="AD247" s="31">
        <v>0</v>
      </c>
      <c r="AE247" s="31">
        <v>0</v>
      </c>
      <c r="AF247" t="s">
        <v>295</v>
      </c>
      <c r="AG247" s="32">
        <v>7</v>
      </c>
      <c r="AH247"/>
    </row>
    <row r="248" spans="1:34" x14ac:dyDescent="0.25">
      <c r="A248" t="s">
        <v>940</v>
      </c>
      <c r="B248" t="s">
        <v>477</v>
      </c>
      <c r="C248" t="s">
        <v>755</v>
      </c>
      <c r="D248" t="s">
        <v>881</v>
      </c>
      <c r="E248" s="31">
        <v>90.445652173913047</v>
      </c>
      <c r="F248" s="31">
        <v>4.9868717702199259</v>
      </c>
      <c r="G248" s="31">
        <v>4.636903016464367</v>
      </c>
      <c r="H248" s="31">
        <v>1.0434779473620956</v>
      </c>
      <c r="I248" s="31">
        <v>0.69350919360653729</v>
      </c>
      <c r="J248" s="31">
        <v>451.04086956521741</v>
      </c>
      <c r="K248" s="31">
        <v>419.38771739130431</v>
      </c>
      <c r="L248" s="31">
        <v>94.378043478260849</v>
      </c>
      <c r="M248" s="31">
        <v>62.724891304347793</v>
      </c>
      <c r="N248" s="31">
        <v>27.218369565217397</v>
      </c>
      <c r="O248" s="31">
        <v>4.4347826086956523</v>
      </c>
      <c r="P248" s="31">
        <v>45.825108695652183</v>
      </c>
      <c r="Q248" s="31">
        <v>45.825108695652183</v>
      </c>
      <c r="R248" s="31">
        <v>0</v>
      </c>
      <c r="S248" s="31">
        <v>310.83771739130435</v>
      </c>
      <c r="T248" s="31">
        <v>154.10760869565217</v>
      </c>
      <c r="U248" s="31">
        <v>0</v>
      </c>
      <c r="V248" s="31">
        <v>156.73010869565218</v>
      </c>
      <c r="W248" s="31">
        <v>0</v>
      </c>
      <c r="X248" s="31">
        <v>0</v>
      </c>
      <c r="Y248" s="31">
        <v>0</v>
      </c>
      <c r="Z248" s="31">
        <v>0</v>
      </c>
      <c r="AA248" s="31">
        <v>0</v>
      </c>
      <c r="AB248" s="31">
        <v>0</v>
      </c>
      <c r="AC248" s="31">
        <v>0</v>
      </c>
      <c r="AD248" s="31">
        <v>0</v>
      </c>
      <c r="AE248" s="31">
        <v>0</v>
      </c>
      <c r="AF248" t="s">
        <v>155</v>
      </c>
      <c r="AG248" s="32">
        <v>7</v>
      </c>
      <c r="AH248"/>
    </row>
    <row r="249" spans="1:34" x14ac:dyDescent="0.25">
      <c r="A249" t="s">
        <v>940</v>
      </c>
      <c r="B249" t="s">
        <v>405</v>
      </c>
      <c r="C249" t="s">
        <v>721</v>
      </c>
      <c r="D249" t="s">
        <v>839</v>
      </c>
      <c r="E249" s="31">
        <v>55.434782608695649</v>
      </c>
      <c r="F249" s="31">
        <v>3.2315784313725491</v>
      </c>
      <c r="G249" s="31">
        <v>2.9837352941176469</v>
      </c>
      <c r="H249" s="31">
        <v>0.4577450980392157</v>
      </c>
      <c r="I249" s="31">
        <v>0.25068627450980396</v>
      </c>
      <c r="J249" s="31">
        <v>179.14184782608694</v>
      </c>
      <c r="K249" s="31">
        <v>165.40271739130432</v>
      </c>
      <c r="L249" s="31">
        <v>25.375</v>
      </c>
      <c r="M249" s="31">
        <v>13.896739130434783</v>
      </c>
      <c r="N249" s="31">
        <v>5.7391304347826084</v>
      </c>
      <c r="O249" s="31">
        <v>5.7391304347826084</v>
      </c>
      <c r="P249" s="31">
        <v>49.276304347826084</v>
      </c>
      <c r="Q249" s="31">
        <v>47.015434782608693</v>
      </c>
      <c r="R249" s="31">
        <v>2.2608695652173911</v>
      </c>
      <c r="S249" s="31">
        <v>104.49054347826086</v>
      </c>
      <c r="T249" s="31">
        <v>98.063913043478252</v>
      </c>
      <c r="U249" s="31">
        <v>0</v>
      </c>
      <c r="V249" s="31">
        <v>6.4266304347826084</v>
      </c>
      <c r="W249" s="31">
        <v>8.1508695652173913</v>
      </c>
      <c r="X249" s="31">
        <v>0</v>
      </c>
      <c r="Y249" s="31">
        <v>0</v>
      </c>
      <c r="Z249" s="31">
        <v>0</v>
      </c>
      <c r="AA249" s="31">
        <v>8.9673913043478257E-2</v>
      </c>
      <c r="AB249" s="31">
        <v>0</v>
      </c>
      <c r="AC249" s="31">
        <v>8.0611956521739128</v>
      </c>
      <c r="AD249" s="31">
        <v>0</v>
      </c>
      <c r="AE249" s="31">
        <v>0</v>
      </c>
      <c r="AF249" t="s">
        <v>82</v>
      </c>
      <c r="AG249" s="32">
        <v>7</v>
      </c>
      <c r="AH249"/>
    </row>
    <row r="250" spans="1:34" x14ac:dyDescent="0.25">
      <c r="A250" t="s">
        <v>940</v>
      </c>
      <c r="B250" t="s">
        <v>410</v>
      </c>
      <c r="C250" t="s">
        <v>721</v>
      </c>
      <c r="D250" t="s">
        <v>839</v>
      </c>
      <c r="E250" s="31">
        <v>106.60869565217391</v>
      </c>
      <c r="F250" s="31">
        <v>3.4146023654159867</v>
      </c>
      <c r="G250" s="31">
        <v>3.2089539151712887</v>
      </c>
      <c r="H250" s="31">
        <v>0.43795880913539975</v>
      </c>
      <c r="I250" s="31">
        <v>0.32537214518760199</v>
      </c>
      <c r="J250" s="31">
        <v>364.02630434782606</v>
      </c>
      <c r="K250" s="31">
        <v>342.1023913043478</v>
      </c>
      <c r="L250" s="31">
        <v>46.690217391304351</v>
      </c>
      <c r="M250" s="31">
        <v>34.6875</v>
      </c>
      <c r="N250" s="31">
        <v>7.8885869565217392</v>
      </c>
      <c r="O250" s="31">
        <v>4.1141304347826084</v>
      </c>
      <c r="P250" s="31">
        <v>82.309782608695642</v>
      </c>
      <c r="Q250" s="31">
        <v>72.388586956521735</v>
      </c>
      <c r="R250" s="31">
        <v>9.9211956521739122</v>
      </c>
      <c r="S250" s="31">
        <v>235.02630434782606</v>
      </c>
      <c r="T250" s="31">
        <v>188.08336956521737</v>
      </c>
      <c r="U250" s="31">
        <v>0</v>
      </c>
      <c r="V250" s="31">
        <v>46.942934782608695</v>
      </c>
      <c r="W250" s="31">
        <v>45.645869565217389</v>
      </c>
      <c r="X250" s="31">
        <v>2.9836956521739131</v>
      </c>
      <c r="Y250" s="31">
        <v>0</v>
      </c>
      <c r="Z250" s="31">
        <v>0</v>
      </c>
      <c r="AA250" s="31">
        <v>17.149456521739129</v>
      </c>
      <c r="AB250" s="31">
        <v>0</v>
      </c>
      <c r="AC250" s="31">
        <v>24.289891304347826</v>
      </c>
      <c r="AD250" s="31">
        <v>0</v>
      </c>
      <c r="AE250" s="31">
        <v>1.2228260869565217</v>
      </c>
      <c r="AF250" t="s">
        <v>87</v>
      </c>
      <c r="AG250" s="32">
        <v>7</v>
      </c>
      <c r="AH250"/>
    </row>
    <row r="251" spans="1:34" x14ac:dyDescent="0.25">
      <c r="A251" t="s">
        <v>940</v>
      </c>
      <c r="B251" t="s">
        <v>585</v>
      </c>
      <c r="C251" t="s">
        <v>693</v>
      </c>
      <c r="D251" t="s">
        <v>839</v>
      </c>
      <c r="E251" s="31">
        <v>79.293478260869563</v>
      </c>
      <c r="F251" s="31">
        <v>4.2498409869773823</v>
      </c>
      <c r="G251" s="31">
        <v>3.9455915010281015</v>
      </c>
      <c r="H251" s="31">
        <v>0.59652364633310484</v>
      </c>
      <c r="I251" s="31">
        <v>0.29227416038382448</v>
      </c>
      <c r="J251" s="31">
        <v>336.98467391304348</v>
      </c>
      <c r="K251" s="31">
        <v>312.85967391304348</v>
      </c>
      <c r="L251" s="31">
        <v>47.30043478260869</v>
      </c>
      <c r="M251" s="31">
        <v>23.17543478260869</v>
      </c>
      <c r="N251" s="31">
        <v>18.385869565217391</v>
      </c>
      <c r="O251" s="31">
        <v>5.7391304347826084</v>
      </c>
      <c r="P251" s="31">
        <v>97.415217391304353</v>
      </c>
      <c r="Q251" s="31">
        <v>97.415217391304353</v>
      </c>
      <c r="R251" s="31">
        <v>0</v>
      </c>
      <c r="S251" s="31">
        <v>192.26902173913044</v>
      </c>
      <c r="T251" s="31">
        <v>128.71619565217395</v>
      </c>
      <c r="U251" s="31">
        <v>0</v>
      </c>
      <c r="V251" s="31">
        <v>63.5528260869565</v>
      </c>
      <c r="W251" s="31">
        <v>34.117934782608693</v>
      </c>
      <c r="X251" s="31">
        <v>0.2608695652173913</v>
      </c>
      <c r="Y251" s="31">
        <v>0</v>
      </c>
      <c r="Z251" s="31">
        <v>0</v>
      </c>
      <c r="AA251" s="31">
        <v>15.375</v>
      </c>
      <c r="AB251" s="31">
        <v>0</v>
      </c>
      <c r="AC251" s="31">
        <v>18.482065217391302</v>
      </c>
      <c r="AD251" s="31">
        <v>0</v>
      </c>
      <c r="AE251" s="31">
        <v>0</v>
      </c>
      <c r="AF251" t="s">
        <v>267</v>
      </c>
      <c r="AG251" s="32">
        <v>7</v>
      </c>
      <c r="AH251"/>
    </row>
    <row r="252" spans="1:34" x14ac:dyDescent="0.25">
      <c r="A252" t="s">
        <v>940</v>
      </c>
      <c r="B252" t="s">
        <v>614</v>
      </c>
      <c r="C252" t="s">
        <v>812</v>
      </c>
      <c r="D252" t="s">
        <v>917</v>
      </c>
      <c r="E252" s="31">
        <v>27.195652173913043</v>
      </c>
      <c r="F252" s="31">
        <v>5.2681934452438064</v>
      </c>
      <c r="G252" s="31">
        <v>4.8915747402078349</v>
      </c>
      <c r="H252" s="31">
        <v>1.0540967226219027</v>
      </c>
      <c r="I252" s="31">
        <v>0.85265787370103929</v>
      </c>
      <c r="J252" s="31">
        <v>143.27195652173916</v>
      </c>
      <c r="K252" s="31">
        <v>133.02956521739134</v>
      </c>
      <c r="L252" s="31">
        <v>28.666847826086961</v>
      </c>
      <c r="M252" s="31">
        <v>23.188586956521743</v>
      </c>
      <c r="N252" s="31">
        <v>0</v>
      </c>
      <c r="O252" s="31">
        <v>5.4782608695652177</v>
      </c>
      <c r="P252" s="31">
        <v>25.337391304347832</v>
      </c>
      <c r="Q252" s="31">
        <v>20.573260869565225</v>
      </c>
      <c r="R252" s="31">
        <v>4.7641304347826079</v>
      </c>
      <c r="S252" s="31">
        <v>89.267717391304359</v>
      </c>
      <c r="T252" s="31">
        <v>63.163695652173928</v>
      </c>
      <c r="U252" s="31">
        <v>0.38695652173913048</v>
      </c>
      <c r="V252" s="31">
        <v>25.717065217391301</v>
      </c>
      <c r="W252" s="31">
        <v>6.7488043478260877</v>
      </c>
      <c r="X252" s="31">
        <v>0</v>
      </c>
      <c r="Y252" s="31">
        <v>0</v>
      </c>
      <c r="Z252" s="31">
        <v>0</v>
      </c>
      <c r="AA252" s="31">
        <v>0.76902173913043481</v>
      </c>
      <c r="AB252" s="31">
        <v>0</v>
      </c>
      <c r="AC252" s="31">
        <v>5.9797826086956531</v>
      </c>
      <c r="AD252" s="31">
        <v>0</v>
      </c>
      <c r="AE252" s="31">
        <v>0</v>
      </c>
      <c r="AF252" t="s">
        <v>296</v>
      </c>
      <c r="AG252" s="32">
        <v>7</v>
      </c>
      <c r="AH252"/>
    </row>
    <row r="253" spans="1:34" x14ac:dyDescent="0.25">
      <c r="A253" t="s">
        <v>940</v>
      </c>
      <c r="B253" t="s">
        <v>424</v>
      </c>
      <c r="C253" t="s">
        <v>730</v>
      </c>
      <c r="D253" t="s">
        <v>887</v>
      </c>
      <c r="E253" s="31">
        <v>44.489130434782609</v>
      </c>
      <c r="F253" s="31">
        <v>3.0897801123870017</v>
      </c>
      <c r="G253" s="31">
        <v>2.9099609088688005</v>
      </c>
      <c r="H253" s="31">
        <v>0.62438553628145621</v>
      </c>
      <c r="I253" s="31">
        <v>0.56379428292206213</v>
      </c>
      <c r="J253" s="31">
        <v>137.46163043478259</v>
      </c>
      <c r="K253" s="31">
        <v>129.46163043478262</v>
      </c>
      <c r="L253" s="31">
        <v>27.778369565217396</v>
      </c>
      <c r="M253" s="31">
        <v>25.082717391304353</v>
      </c>
      <c r="N253" s="31">
        <v>0</v>
      </c>
      <c r="O253" s="31">
        <v>2.6956521739130435</v>
      </c>
      <c r="P253" s="31">
        <v>15.654565217391305</v>
      </c>
      <c r="Q253" s="31">
        <v>10.35021739130435</v>
      </c>
      <c r="R253" s="31">
        <v>5.3043478260869561</v>
      </c>
      <c r="S253" s="31">
        <v>94.028695652173909</v>
      </c>
      <c r="T253" s="31">
        <v>70.001304347826093</v>
      </c>
      <c r="U253" s="31">
        <v>0</v>
      </c>
      <c r="V253" s="31">
        <v>24.027391304347816</v>
      </c>
      <c r="W253" s="31">
        <v>26.846739130434784</v>
      </c>
      <c r="X253" s="31">
        <v>2.5244565217391304</v>
      </c>
      <c r="Y253" s="31">
        <v>0</v>
      </c>
      <c r="Z253" s="31">
        <v>0</v>
      </c>
      <c r="AA253" s="31">
        <v>0</v>
      </c>
      <c r="AB253" s="31">
        <v>0</v>
      </c>
      <c r="AC253" s="31">
        <v>23.104891304347827</v>
      </c>
      <c r="AD253" s="31">
        <v>0</v>
      </c>
      <c r="AE253" s="31">
        <v>1.2173913043478262</v>
      </c>
      <c r="AF253" t="s">
        <v>101</v>
      </c>
      <c r="AG253" s="32">
        <v>7</v>
      </c>
      <c r="AH253"/>
    </row>
    <row r="254" spans="1:34" x14ac:dyDescent="0.25">
      <c r="A254" t="s">
        <v>940</v>
      </c>
      <c r="B254" t="s">
        <v>363</v>
      </c>
      <c r="C254" t="s">
        <v>685</v>
      </c>
      <c r="D254" t="s">
        <v>840</v>
      </c>
      <c r="E254" s="31">
        <v>60.369565217391305</v>
      </c>
      <c r="F254" s="31">
        <v>2.9809596687072379</v>
      </c>
      <c r="G254" s="31">
        <v>2.8934551674468856</v>
      </c>
      <c r="H254" s="31">
        <v>0.54432841195534754</v>
      </c>
      <c r="I254" s="31">
        <v>0.45682391069499462</v>
      </c>
      <c r="J254" s="31">
        <v>179.95923913043478</v>
      </c>
      <c r="K254" s="31">
        <v>174.67663043478262</v>
      </c>
      <c r="L254" s="31">
        <v>32.860869565217392</v>
      </c>
      <c r="M254" s="31">
        <v>27.57826086956522</v>
      </c>
      <c r="N254" s="31">
        <v>0</v>
      </c>
      <c r="O254" s="31">
        <v>5.2826086956521738</v>
      </c>
      <c r="P254" s="31">
        <v>30.614673913043479</v>
      </c>
      <c r="Q254" s="31">
        <v>30.614673913043479</v>
      </c>
      <c r="R254" s="31">
        <v>0</v>
      </c>
      <c r="S254" s="31">
        <v>116.48369565217391</v>
      </c>
      <c r="T254" s="31">
        <v>101.95923913043478</v>
      </c>
      <c r="U254" s="31">
        <v>0</v>
      </c>
      <c r="V254" s="31">
        <v>14.524456521739131</v>
      </c>
      <c r="W254" s="31">
        <v>15.180434782608696</v>
      </c>
      <c r="X254" s="31">
        <v>5.6760869565217398</v>
      </c>
      <c r="Y254" s="31">
        <v>0</v>
      </c>
      <c r="Z254" s="31">
        <v>0</v>
      </c>
      <c r="AA254" s="31">
        <v>1.7826086956521738</v>
      </c>
      <c r="AB254" s="31">
        <v>0</v>
      </c>
      <c r="AC254" s="31">
        <v>7.7217391304347816</v>
      </c>
      <c r="AD254" s="31">
        <v>0</v>
      </c>
      <c r="AE254" s="31">
        <v>0</v>
      </c>
      <c r="AF254" t="s">
        <v>39</v>
      </c>
      <c r="AG254" s="32">
        <v>7</v>
      </c>
      <c r="AH254"/>
    </row>
    <row r="255" spans="1:34" x14ac:dyDescent="0.25">
      <c r="A255" t="s">
        <v>940</v>
      </c>
      <c r="B255" t="s">
        <v>631</v>
      </c>
      <c r="C255" t="s">
        <v>641</v>
      </c>
      <c r="D255" t="s">
        <v>915</v>
      </c>
      <c r="E255" s="31">
        <v>29.913043478260871</v>
      </c>
      <c r="F255" s="31">
        <v>3.8265879360465105</v>
      </c>
      <c r="G255" s="31">
        <v>3.6579832848837199</v>
      </c>
      <c r="H255" s="31">
        <v>0.99040697674418565</v>
      </c>
      <c r="I255" s="31">
        <v>0.82180232558139488</v>
      </c>
      <c r="J255" s="31">
        <v>114.4648913043478</v>
      </c>
      <c r="K255" s="31">
        <v>109.42141304347824</v>
      </c>
      <c r="L255" s="31">
        <v>29.626086956521728</v>
      </c>
      <c r="M255" s="31">
        <v>24.582608695652162</v>
      </c>
      <c r="N255" s="31">
        <v>0</v>
      </c>
      <c r="O255" s="31">
        <v>5.0434782608695654</v>
      </c>
      <c r="P255" s="31">
        <v>7.1130434782608702</v>
      </c>
      <c r="Q255" s="31">
        <v>7.1130434782608702</v>
      </c>
      <c r="R255" s="31">
        <v>0</v>
      </c>
      <c r="S255" s="31">
        <v>77.725760869565207</v>
      </c>
      <c r="T255" s="31">
        <v>72.748586956521734</v>
      </c>
      <c r="U255" s="31">
        <v>0</v>
      </c>
      <c r="V255" s="31">
        <v>4.9771739130434778</v>
      </c>
      <c r="W255" s="31">
        <v>0</v>
      </c>
      <c r="X255" s="31">
        <v>0</v>
      </c>
      <c r="Y255" s="31">
        <v>0</v>
      </c>
      <c r="Z255" s="31">
        <v>0</v>
      </c>
      <c r="AA255" s="31">
        <v>0</v>
      </c>
      <c r="AB255" s="31">
        <v>0</v>
      </c>
      <c r="AC255" s="31">
        <v>0</v>
      </c>
      <c r="AD255" s="31">
        <v>0</v>
      </c>
      <c r="AE255" s="31">
        <v>0</v>
      </c>
      <c r="AF255" t="s">
        <v>314</v>
      </c>
      <c r="AG255" s="32">
        <v>7</v>
      </c>
      <c r="AH255"/>
    </row>
    <row r="256" spans="1:34" x14ac:dyDescent="0.25">
      <c r="A256" t="s">
        <v>940</v>
      </c>
      <c r="B256" t="s">
        <v>498</v>
      </c>
      <c r="C256" t="s">
        <v>651</v>
      </c>
      <c r="D256" t="s">
        <v>839</v>
      </c>
      <c r="E256" s="31">
        <v>42.445652173913047</v>
      </c>
      <c r="F256" s="31">
        <v>3.3412676056338024</v>
      </c>
      <c r="G256" s="31">
        <v>3.1343533930857874</v>
      </c>
      <c r="H256" s="31">
        <v>0.58515749039692699</v>
      </c>
      <c r="I256" s="31">
        <v>0.37824327784891154</v>
      </c>
      <c r="J256" s="31">
        <v>141.82228260869564</v>
      </c>
      <c r="K256" s="31">
        <v>133.03967391304349</v>
      </c>
      <c r="L256" s="31">
        <v>24.837391304347825</v>
      </c>
      <c r="M256" s="31">
        <v>16.05478260869565</v>
      </c>
      <c r="N256" s="31">
        <v>3.7391304347826089</v>
      </c>
      <c r="O256" s="31">
        <v>5.0434782608695654</v>
      </c>
      <c r="P256" s="31">
        <v>29.916521739130452</v>
      </c>
      <c r="Q256" s="31">
        <v>29.916521739130452</v>
      </c>
      <c r="R256" s="31">
        <v>0</v>
      </c>
      <c r="S256" s="31">
        <v>87.068369565217367</v>
      </c>
      <c r="T256" s="31">
        <v>75.972608695652156</v>
      </c>
      <c r="U256" s="31">
        <v>0</v>
      </c>
      <c r="V256" s="31">
        <v>11.095760869565215</v>
      </c>
      <c r="W256" s="31">
        <v>25.078152173913043</v>
      </c>
      <c r="X256" s="31">
        <v>8.2360869565217403</v>
      </c>
      <c r="Y256" s="31">
        <v>0</v>
      </c>
      <c r="Z256" s="31">
        <v>0</v>
      </c>
      <c r="AA256" s="31">
        <v>8.6085869565217372</v>
      </c>
      <c r="AB256" s="31">
        <v>0</v>
      </c>
      <c r="AC256" s="31">
        <v>8.233478260869564</v>
      </c>
      <c r="AD256" s="31">
        <v>0</v>
      </c>
      <c r="AE256" s="31">
        <v>0</v>
      </c>
      <c r="AF256" t="s">
        <v>180</v>
      </c>
      <c r="AG256" s="32">
        <v>7</v>
      </c>
      <c r="AH256"/>
    </row>
    <row r="257" spans="1:34" x14ac:dyDescent="0.25">
      <c r="A257" t="s">
        <v>940</v>
      </c>
      <c r="B257" t="s">
        <v>550</v>
      </c>
      <c r="C257" t="s">
        <v>791</v>
      </c>
      <c r="D257" t="s">
        <v>894</v>
      </c>
      <c r="E257" s="31">
        <v>28.293478260869566</v>
      </c>
      <c r="F257" s="31">
        <v>3.3879177871686514</v>
      </c>
      <c r="G257" s="31">
        <v>2.968017671917019</v>
      </c>
      <c r="H257" s="31">
        <v>1.0278332693046486</v>
      </c>
      <c r="I257" s="31">
        <v>0.60793315405301585</v>
      </c>
      <c r="J257" s="31">
        <v>95.855978260869563</v>
      </c>
      <c r="K257" s="31">
        <v>83.975543478260875</v>
      </c>
      <c r="L257" s="31">
        <v>29.080978260869568</v>
      </c>
      <c r="M257" s="31">
        <v>17.200543478260872</v>
      </c>
      <c r="N257" s="31">
        <v>5.9211956521739131</v>
      </c>
      <c r="O257" s="31">
        <v>5.9592391304347823</v>
      </c>
      <c r="P257" s="31">
        <v>5.348369565217391</v>
      </c>
      <c r="Q257" s="31">
        <v>5.348369565217391</v>
      </c>
      <c r="R257" s="31">
        <v>0</v>
      </c>
      <c r="S257" s="31">
        <v>61.426630434782609</v>
      </c>
      <c r="T257" s="31">
        <v>50.008152173913047</v>
      </c>
      <c r="U257" s="31">
        <v>0</v>
      </c>
      <c r="V257" s="31">
        <v>11.418478260869565</v>
      </c>
      <c r="W257" s="31">
        <v>9.9728260869565215</v>
      </c>
      <c r="X257" s="31">
        <v>4.0864130434782604</v>
      </c>
      <c r="Y257" s="31">
        <v>0</v>
      </c>
      <c r="Z257" s="31">
        <v>0</v>
      </c>
      <c r="AA257" s="31">
        <v>0.26956521739130435</v>
      </c>
      <c r="AB257" s="31">
        <v>0</v>
      </c>
      <c r="AC257" s="31">
        <v>5.0652173913043477</v>
      </c>
      <c r="AD257" s="31">
        <v>0</v>
      </c>
      <c r="AE257" s="31">
        <v>0.55163043478260865</v>
      </c>
      <c r="AF257" t="s">
        <v>232</v>
      </c>
      <c r="AG257" s="32">
        <v>7</v>
      </c>
      <c r="AH257"/>
    </row>
    <row r="258" spans="1:34" x14ac:dyDescent="0.25">
      <c r="A258" t="s">
        <v>940</v>
      </c>
      <c r="B258" t="s">
        <v>603</v>
      </c>
      <c r="C258" t="s">
        <v>633</v>
      </c>
      <c r="D258" t="s">
        <v>832</v>
      </c>
      <c r="E258" s="31">
        <v>23.173913043478262</v>
      </c>
      <c r="F258" s="31">
        <v>4.7069418386491559</v>
      </c>
      <c r="G258" s="31">
        <v>4.0480534709193243</v>
      </c>
      <c r="H258" s="31">
        <v>0.92542213883677293</v>
      </c>
      <c r="I258" s="31">
        <v>0.34169793621013134</v>
      </c>
      <c r="J258" s="31">
        <v>109.07826086956523</v>
      </c>
      <c r="K258" s="31">
        <v>93.80923913043479</v>
      </c>
      <c r="L258" s="31">
        <v>21.445652173913043</v>
      </c>
      <c r="M258" s="31">
        <v>7.9184782608695654</v>
      </c>
      <c r="N258" s="31">
        <v>8.4646739130434785</v>
      </c>
      <c r="O258" s="31">
        <v>5.0625</v>
      </c>
      <c r="P258" s="31">
        <v>15.711956521739131</v>
      </c>
      <c r="Q258" s="31">
        <v>13.970108695652174</v>
      </c>
      <c r="R258" s="31">
        <v>1.7418478260869565</v>
      </c>
      <c r="S258" s="31">
        <v>71.920652173913041</v>
      </c>
      <c r="T258" s="31">
        <v>42.059239130434783</v>
      </c>
      <c r="U258" s="31">
        <v>0</v>
      </c>
      <c r="V258" s="31">
        <v>29.861413043478262</v>
      </c>
      <c r="W258" s="31">
        <v>7.9260869565217389</v>
      </c>
      <c r="X258" s="31">
        <v>0.51086956521739135</v>
      </c>
      <c r="Y258" s="31">
        <v>0</v>
      </c>
      <c r="Z258" s="31">
        <v>0</v>
      </c>
      <c r="AA258" s="31">
        <v>5.1114130434782608</v>
      </c>
      <c r="AB258" s="31">
        <v>0</v>
      </c>
      <c r="AC258" s="31">
        <v>1.1760869565217391</v>
      </c>
      <c r="AD258" s="31">
        <v>0</v>
      </c>
      <c r="AE258" s="31">
        <v>1.1277173913043479</v>
      </c>
      <c r="AF258" t="s">
        <v>285</v>
      </c>
      <c r="AG258" s="32">
        <v>7</v>
      </c>
      <c r="AH258"/>
    </row>
    <row r="259" spans="1:34" x14ac:dyDescent="0.25">
      <c r="A259" t="s">
        <v>940</v>
      </c>
      <c r="B259" t="s">
        <v>615</v>
      </c>
      <c r="C259" t="s">
        <v>813</v>
      </c>
      <c r="D259" t="s">
        <v>918</v>
      </c>
      <c r="E259" s="31">
        <v>23.5</v>
      </c>
      <c r="F259" s="31">
        <v>4.802469935245143</v>
      </c>
      <c r="G259" s="31">
        <v>4.6898889916743745</v>
      </c>
      <c r="H259" s="31">
        <v>0.75086493987049019</v>
      </c>
      <c r="I259" s="31">
        <v>0.64401942645698418</v>
      </c>
      <c r="J259" s="31">
        <v>112.85804347826085</v>
      </c>
      <c r="K259" s="31">
        <v>110.2123913043478</v>
      </c>
      <c r="L259" s="31">
        <v>17.645326086956519</v>
      </c>
      <c r="M259" s="31">
        <v>15.134456521739128</v>
      </c>
      <c r="N259" s="31">
        <v>2.5108695652173902</v>
      </c>
      <c r="O259" s="31">
        <v>0</v>
      </c>
      <c r="P259" s="31">
        <v>16.580108695652171</v>
      </c>
      <c r="Q259" s="31">
        <v>16.44532608695652</v>
      </c>
      <c r="R259" s="31">
        <v>0.13478260869565217</v>
      </c>
      <c r="S259" s="31">
        <v>78.632608695652152</v>
      </c>
      <c r="T259" s="31">
        <v>63.326847826086933</v>
      </c>
      <c r="U259" s="31">
        <v>0</v>
      </c>
      <c r="V259" s="31">
        <v>15.305760869565219</v>
      </c>
      <c r="W259" s="31">
        <v>0</v>
      </c>
      <c r="X259" s="31">
        <v>0</v>
      </c>
      <c r="Y259" s="31">
        <v>0</v>
      </c>
      <c r="Z259" s="31">
        <v>0</v>
      </c>
      <c r="AA259" s="31">
        <v>0</v>
      </c>
      <c r="AB259" s="31">
        <v>0</v>
      </c>
      <c r="AC259" s="31">
        <v>0</v>
      </c>
      <c r="AD259" s="31">
        <v>0</v>
      </c>
      <c r="AE259" s="31">
        <v>0</v>
      </c>
      <c r="AF259" t="s">
        <v>297</v>
      </c>
      <c r="AG259" s="32">
        <v>7</v>
      </c>
      <c r="AH259"/>
    </row>
    <row r="260" spans="1:34" x14ac:dyDescent="0.25">
      <c r="A260" t="s">
        <v>940</v>
      </c>
      <c r="B260" t="s">
        <v>427</v>
      </c>
      <c r="C260" t="s">
        <v>646</v>
      </c>
      <c r="D260" t="s">
        <v>888</v>
      </c>
      <c r="E260" s="31">
        <v>33.391304347826086</v>
      </c>
      <c r="F260" s="31">
        <v>4.509850260416667</v>
      </c>
      <c r="G260" s="31">
        <v>4.3483919270833331</v>
      </c>
      <c r="H260" s="31">
        <v>0.66850911458333317</v>
      </c>
      <c r="I260" s="31">
        <v>0.50705078124999992</v>
      </c>
      <c r="J260" s="31">
        <v>150.58978260869566</v>
      </c>
      <c r="K260" s="31">
        <v>145.19847826086956</v>
      </c>
      <c r="L260" s="31">
        <v>22.322391304347821</v>
      </c>
      <c r="M260" s="31">
        <v>16.931086956521735</v>
      </c>
      <c r="N260" s="31">
        <v>0</v>
      </c>
      <c r="O260" s="31">
        <v>5.3913043478260869</v>
      </c>
      <c r="P260" s="31">
        <v>26.389021739130435</v>
      </c>
      <c r="Q260" s="31">
        <v>26.389021739130435</v>
      </c>
      <c r="R260" s="31">
        <v>0</v>
      </c>
      <c r="S260" s="31">
        <v>101.87836956521738</v>
      </c>
      <c r="T260" s="31">
        <v>70.684347826086963</v>
      </c>
      <c r="U260" s="31">
        <v>0</v>
      </c>
      <c r="V260" s="31">
        <v>31.194021739130427</v>
      </c>
      <c r="W260" s="31">
        <v>30.759456521739128</v>
      </c>
      <c r="X260" s="31">
        <v>2.5752173913043479</v>
      </c>
      <c r="Y260" s="31">
        <v>0</v>
      </c>
      <c r="Z260" s="31">
        <v>0</v>
      </c>
      <c r="AA260" s="31">
        <v>1.9480434782608693</v>
      </c>
      <c r="AB260" s="31">
        <v>0</v>
      </c>
      <c r="AC260" s="31">
        <v>14.062282608695652</v>
      </c>
      <c r="AD260" s="31">
        <v>0</v>
      </c>
      <c r="AE260" s="31">
        <v>12.173913043478262</v>
      </c>
      <c r="AF260" t="s">
        <v>104</v>
      </c>
      <c r="AG260" s="32">
        <v>7</v>
      </c>
      <c r="AH260"/>
    </row>
    <row r="261" spans="1:34" x14ac:dyDescent="0.25">
      <c r="A261" t="s">
        <v>940</v>
      </c>
      <c r="B261" t="s">
        <v>622</v>
      </c>
      <c r="C261" t="s">
        <v>819</v>
      </c>
      <c r="D261" t="s">
        <v>921</v>
      </c>
      <c r="E261" s="31">
        <v>66.565217391304344</v>
      </c>
      <c r="F261" s="31">
        <v>3.8304621162638801</v>
      </c>
      <c r="G261" s="31">
        <v>3.6221015676028743</v>
      </c>
      <c r="H261" s="31">
        <v>0.74828543435662975</v>
      </c>
      <c r="I261" s="31">
        <v>0.5399248856956238</v>
      </c>
      <c r="J261" s="31">
        <v>254.97554347826087</v>
      </c>
      <c r="K261" s="31">
        <v>241.10597826086956</v>
      </c>
      <c r="L261" s="31">
        <v>49.809782608695656</v>
      </c>
      <c r="M261" s="31">
        <v>35.940217391304351</v>
      </c>
      <c r="N261" s="31">
        <v>9</v>
      </c>
      <c r="O261" s="31">
        <v>4.8695652173913047</v>
      </c>
      <c r="P261" s="31">
        <v>25.535326086956523</v>
      </c>
      <c r="Q261" s="31">
        <v>25.535326086956523</v>
      </c>
      <c r="R261" s="31">
        <v>0</v>
      </c>
      <c r="S261" s="31">
        <v>179.63043478260869</v>
      </c>
      <c r="T261" s="31">
        <v>179.63043478260869</v>
      </c>
      <c r="U261" s="31">
        <v>0</v>
      </c>
      <c r="V261" s="31">
        <v>0</v>
      </c>
      <c r="W261" s="31">
        <v>12.369565217391305</v>
      </c>
      <c r="X261" s="31">
        <v>0</v>
      </c>
      <c r="Y261" s="31">
        <v>0</v>
      </c>
      <c r="Z261" s="31">
        <v>0</v>
      </c>
      <c r="AA261" s="31">
        <v>0</v>
      </c>
      <c r="AB261" s="31">
        <v>0</v>
      </c>
      <c r="AC261" s="31">
        <v>12.369565217391305</v>
      </c>
      <c r="AD261" s="31">
        <v>0</v>
      </c>
      <c r="AE261" s="31">
        <v>0</v>
      </c>
      <c r="AF261" t="s">
        <v>305</v>
      </c>
      <c r="AG261" s="32">
        <v>7</v>
      </c>
      <c r="AH261"/>
    </row>
    <row r="262" spans="1:34" x14ac:dyDescent="0.25">
      <c r="A262" t="s">
        <v>940</v>
      </c>
      <c r="B262" t="s">
        <v>365</v>
      </c>
      <c r="C262" t="s">
        <v>680</v>
      </c>
      <c r="D262" t="s">
        <v>861</v>
      </c>
      <c r="E262" s="31">
        <v>35.619565217391305</v>
      </c>
      <c r="F262" s="31">
        <v>3.8977509917607573</v>
      </c>
      <c r="G262" s="31">
        <v>3.4334513274336289</v>
      </c>
      <c r="H262" s="31">
        <v>0.67004272200183113</v>
      </c>
      <c r="I262" s="31">
        <v>0.20574305767470247</v>
      </c>
      <c r="J262" s="31">
        <v>138.83619565217393</v>
      </c>
      <c r="K262" s="31">
        <v>122.29804347826089</v>
      </c>
      <c r="L262" s="31">
        <v>23.866630434782614</v>
      </c>
      <c r="M262" s="31">
        <v>7.3284782608695647</v>
      </c>
      <c r="N262" s="31">
        <v>14.016413043478268</v>
      </c>
      <c r="O262" s="31">
        <v>2.5217391304347827</v>
      </c>
      <c r="P262" s="31">
        <v>29.254347826086963</v>
      </c>
      <c r="Q262" s="31">
        <v>29.254347826086963</v>
      </c>
      <c r="R262" s="31">
        <v>0</v>
      </c>
      <c r="S262" s="31">
        <v>85.71521739130435</v>
      </c>
      <c r="T262" s="31">
        <v>63.444565217391307</v>
      </c>
      <c r="U262" s="31">
        <v>0</v>
      </c>
      <c r="V262" s="31">
        <v>22.270652173913046</v>
      </c>
      <c r="W262" s="31">
        <v>0</v>
      </c>
      <c r="X262" s="31">
        <v>0</v>
      </c>
      <c r="Y262" s="31">
        <v>0</v>
      </c>
      <c r="Z262" s="31">
        <v>0</v>
      </c>
      <c r="AA262" s="31">
        <v>0</v>
      </c>
      <c r="AB262" s="31">
        <v>0</v>
      </c>
      <c r="AC262" s="31">
        <v>0</v>
      </c>
      <c r="AD262" s="31">
        <v>0</v>
      </c>
      <c r="AE262" s="31">
        <v>0</v>
      </c>
      <c r="AF262" t="s">
        <v>41</v>
      </c>
      <c r="AG262" s="32">
        <v>7</v>
      </c>
      <c r="AH262"/>
    </row>
    <row r="263" spans="1:34" x14ac:dyDescent="0.25">
      <c r="A263" t="s">
        <v>940</v>
      </c>
      <c r="B263" t="s">
        <v>584</v>
      </c>
      <c r="C263" t="s">
        <v>693</v>
      </c>
      <c r="D263" t="s">
        <v>839</v>
      </c>
      <c r="E263" s="31">
        <v>40.173913043478258</v>
      </c>
      <c r="F263" s="31">
        <v>4.3273133116883127</v>
      </c>
      <c r="G263" s="31">
        <v>4.1247970779220786</v>
      </c>
      <c r="H263" s="31">
        <v>0.89840367965367973</v>
      </c>
      <c r="I263" s="31">
        <v>0.69588744588744589</v>
      </c>
      <c r="J263" s="31">
        <v>173.84510869565219</v>
      </c>
      <c r="K263" s="31">
        <v>165.70923913043478</v>
      </c>
      <c r="L263" s="31">
        <v>36.092391304347828</v>
      </c>
      <c r="M263" s="31">
        <v>27.956521739130434</v>
      </c>
      <c r="N263" s="31">
        <v>3.8804347826086958</v>
      </c>
      <c r="O263" s="31">
        <v>4.2554347826086953</v>
      </c>
      <c r="P263" s="31">
        <v>47.486413043478258</v>
      </c>
      <c r="Q263" s="31">
        <v>47.486413043478258</v>
      </c>
      <c r="R263" s="31">
        <v>0</v>
      </c>
      <c r="S263" s="31">
        <v>90.266304347826093</v>
      </c>
      <c r="T263" s="31">
        <v>79.521739130434781</v>
      </c>
      <c r="U263" s="31">
        <v>0</v>
      </c>
      <c r="V263" s="31">
        <v>10.744565217391305</v>
      </c>
      <c r="W263" s="31">
        <v>0</v>
      </c>
      <c r="X263" s="31">
        <v>0</v>
      </c>
      <c r="Y263" s="31">
        <v>0</v>
      </c>
      <c r="Z263" s="31">
        <v>0</v>
      </c>
      <c r="AA263" s="31">
        <v>0</v>
      </c>
      <c r="AB263" s="31">
        <v>0</v>
      </c>
      <c r="AC263" s="31">
        <v>0</v>
      </c>
      <c r="AD263" s="31">
        <v>0</v>
      </c>
      <c r="AE263" s="31">
        <v>0</v>
      </c>
      <c r="AF263" t="s">
        <v>266</v>
      </c>
      <c r="AG263" s="32">
        <v>7</v>
      </c>
      <c r="AH263"/>
    </row>
    <row r="264" spans="1:34" x14ac:dyDescent="0.25">
      <c r="A264" t="s">
        <v>940</v>
      </c>
      <c r="B264" t="s">
        <v>370</v>
      </c>
      <c r="C264" t="s">
        <v>699</v>
      </c>
      <c r="D264" t="s">
        <v>853</v>
      </c>
      <c r="E264" s="31">
        <v>36.760869565217391</v>
      </c>
      <c r="F264" s="31">
        <v>3.4677528089887639</v>
      </c>
      <c r="G264" s="31">
        <v>3.3305558840922531</v>
      </c>
      <c r="H264" s="31">
        <v>0.44179183914843284</v>
      </c>
      <c r="I264" s="31">
        <v>0.30459491425192192</v>
      </c>
      <c r="J264" s="31">
        <v>127.47760869565217</v>
      </c>
      <c r="K264" s="31">
        <v>122.4341304347826</v>
      </c>
      <c r="L264" s="31">
        <v>16.240652173913041</v>
      </c>
      <c r="M264" s="31">
        <v>11.197173913043477</v>
      </c>
      <c r="N264" s="31">
        <v>0</v>
      </c>
      <c r="O264" s="31">
        <v>5.0434782608695654</v>
      </c>
      <c r="P264" s="31">
        <v>21.685108695652179</v>
      </c>
      <c r="Q264" s="31">
        <v>21.685108695652179</v>
      </c>
      <c r="R264" s="31">
        <v>0</v>
      </c>
      <c r="S264" s="31">
        <v>89.551847826086941</v>
      </c>
      <c r="T264" s="31">
        <v>66.256956521739127</v>
      </c>
      <c r="U264" s="31">
        <v>0</v>
      </c>
      <c r="V264" s="31">
        <v>23.294891304347818</v>
      </c>
      <c r="W264" s="31">
        <v>9.2392391304347807</v>
      </c>
      <c r="X264" s="31">
        <v>0.14673913043478262</v>
      </c>
      <c r="Y264" s="31">
        <v>0</v>
      </c>
      <c r="Z264" s="31">
        <v>0</v>
      </c>
      <c r="AA264" s="31">
        <v>4.582934782608695</v>
      </c>
      <c r="AB264" s="31">
        <v>0</v>
      </c>
      <c r="AC264" s="31">
        <v>4.5095652173913034</v>
      </c>
      <c r="AD264" s="31">
        <v>0</v>
      </c>
      <c r="AE264" s="31">
        <v>0</v>
      </c>
      <c r="AF264" t="s">
        <v>46</v>
      </c>
      <c r="AG264" s="32">
        <v>7</v>
      </c>
      <c r="AH264"/>
    </row>
    <row r="265" spans="1:34" x14ac:dyDescent="0.25">
      <c r="A265" t="s">
        <v>940</v>
      </c>
      <c r="B265" t="s">
        <v>599</v>
      </c>
      <c r="C265" t="s">
        <v>730</v>
      </c>
      <c r="D265" t="s">
        <v>887</v>
      </c>
      <c r="E265" s="31">
        <v>21.597826086956523</v>
      </c>
      <c r="F265" s="31">
        <v>4.6890236537493699</v>
      </c>
      <c r="G265" s="31">
        <v>4.5375390035228973</v>
      </c>
      <c r="H265" s="31">
        <v>0.547825868142929</v>
      </c>
      <c r="I265" s="31">
        <v>0.39634121791645693</v>
      </c>
      <c r="J265" s="31">
        <v>101.27271739130433</v>
      </c>
      <c r="K265" s="31">
        <v>98.000978260869545</v>
      </c>
      <c r="L265" s="31">
        <v>11.831847826086957</v>
      </c>
      <c r="M265" s="31">
        <v>8.5601086956521737</v>
      </c>
      <c r="N265" s="31">
        <v>0</v>
      </c>
      <c r="O265" s="31">
        <v>3.2717391304347827</v>
      </c>
      <c r="P265" s="31">
        <v>23.824891304347819</v>
      </c>
      <c r="Q265" s="31">
        <v>23.824891304347819</v>
      </c>
      <c r="R265" s="31">
        <v>0</v>
      </c>
      <c r="S265" s="31">
        <v>65.615978260869554</v>
      </c>
      <c r="T265" s="31">
        <v>65.615978260869554</v>
      </c>
      <c r="U265" s="31">
        <v>0</v>
      </c>
      <c r="V265" s="31">
        <v>0</v>
      </c>
      <c r="W265" s="31">
        <v>0</v>
      </c>
      <c r="X265" s="31">
        <v>0</v>
      </c>
      <c r="Y265" s="31">
        <v>0</v>
      </c>
      <c r="Z265" s="31">
        <v>0</v>
      </c>
      <c r="AA265" s="31">
        <v>0</v>
      </c>
      <c r="AB265" s="31">
        <v>0</v>
      </c>
      <c r="AC265" s="31">
        <v>0</v>
      </c>
      <c r="AD265" s="31">
        <v>0</v>
      </c>
      <c r="AE265" s="31">
        <v>0</v>
      </c>
      <c r="AF265" t="s">
        <v>281</v>
      </c>
      <c r="AG265" s="32">
        <v>7</v>
      </c>
      <c r="AH265"/>
    </row>
    <row r="266" spans="1:34" x14ac:dyDescent="0.25">
      <c r="A266" t="s">
        <v>940</v>
      </c>
      <c r="B266" t="s">
        <v>495</v>
      </c>
      <c r="C266" t="s">
        <v>767</v>
      </c>
      <c r="D266" t="s">
        <v>901</v>
      </c>
      <c r="E266" s="31">
        <v>27.456521739130434</v>
      </c>
      <c r="F266" s="31">
        <v>3.4700633412509894</v>
      </c>
      <c r="G266" s="31">
        <v>3.4700633412509894</v>
      </c>
      <c r="H266" s="31">
        <v>0.65257323832145675</v>
      </c>
      <c r="I266" s="31">
        <v>0.65257323832145675</v>
      </c>
      <c r="J266" s="31">
        <v>95.275869565217377</v>
      </c>
      <c r="K266" s="31">
        <v>95.275869565217377</v>
      </c>
      <c r="L266" s="31">
        <v>17.917391304347824</v>
      </c>
      <c r="M266" s="31">
        <v>17.917391304347824</v>
      </c>
      <c r="N266" s="31">
        <v>0</v>
      </c>
      <c r="O266" s="31">
        <v>0</v>
      </c>
      <c r="P266" s="31">
        <v>12.005543478260872</v>
      </c>
      <c r="Q266" s="31">
        <v>12.005543478260872</v>
      </c>
      <c r="R266" s="31">
        <v>0</v>
      </c>
      <c r="S266" s="31">
        <v>65.352934782608685</v>
      </c>
      <c r="T266" s="31">
        <v>60.480652173913029</v>
      </c>
      <c r="U266" s="31">
        <v>0</v>
      </c>
      <c r="V266" s="31">
        <v>4.8722826086956523</v>
      </c>
      <c r="W266" s="31">
        <v>14.458478260869567</v>
      </c>
      <c r="X266" s="31">
        <v>2.3741304347826087</v>
      </c>
      <c r="Y266" s="31">
        <v>0</v>
      </c>
      <c r="Z266" s="31">
        <v>0</v>
      </c>
      <c r="AA266" s="31">
        <v>7.0345652173913065</v>
      </c>
      <c r="AB266" s="31">
        <v>0</v>
      </c>
      <c r="AC266" s="31">
        <v>3.7464130434782619</v>
      </c>
      <c r="AD266" s="31">
        <v>0</v>
      </c>
      <c r="AE266" s="31">
        <v>1.3033695652173913</v>
      </c>
      <c r="AF266" t="s">
        <v>177</v>
      </c>
      <c r="AG266" s="32">
        <v>7</v>
      </c>
      <c r="AH266"/>
    </row>
    <row r="267" spans="1:34" x14ac:dyDescent="0.25">
      <c r="A267" t="s">
        <v>940</v>
      </c>
      <c r="B267" t="s">
        <v>576</v>
      </c>
      <c r="C267" t="s">
        <v>693</v>
      </c>
      <c r="D267" t="s">
        <v>839</v>
      </c>
      <c r="E267" s="31">
        <v>40.510869565217391</v>
      </c>
      <c r="F267" s="31">
        <v>4.5609739737053934</v>
      </c>
      <c r="G267" s="31">
        <v>4.0672793131204728</v>
      </c>
      <c r="H267" s="31">
        <v>1.6599141400590289</v>
      </c>
      <c r="I267" s="31">
        <v>1.1662194794741079</v>
      </c>
      <c r="J267" s="31">
        <v>184.76902173913044</v>
      </c>
      <c r="K267" s="31">
        <v>164.76902173913044</v>
      </c>
      <c r="L267" s="31">
        <v>67.244565217391312</v>
      </c>
      <c r="M267" s="31">
        <v>47.244565217391305</v>
      </c>
      <c r="N267" s="31">
        <v>14.608695652173912</v>
      </c>
      <c r="O267" s="31">
        <v>5.3913043478260869</v>
      </c>
      <c r="P267" s="31">
        <v>15.315217391304348</v>
      </c>
      <c r="Q267" s="31">
        <v>15.315217391304348</v>
      </c>
      <c r="R267" s="31">
        <v>0</v>
      </c>
      <c r="S267" s="31">
        <v>102.20923913043478</v>
      </c>
      <c r="T267" s="31">
        <v>57.480978260869563</v>
      </c>
      <c r="U267" s="31">
        <v>0</v>
      </c>
      <c r="V267" s="31">
        <v>44.728260869565219</v>
      </c>
      <c r="W267" s="31">
        <v>0</v>
      </c>
      <c r="X267" s="31">
        <v>0</v>
      </c>
      <c r="Y267" s="31">
        <v>0</v>
      </c>
      <c r="Z267" s="31">
        <v>0</v>
      </c>
      <c r="AA267" s="31">
        <v>0</v>
      </c>
      <c r="AB267" s="31">
        <v>0</v>
      </c>
      <c r="AC267" s="31">
        <v>0</v>
      </c>
      <c r="AD267" s="31">
        <v>0</v>
      </c>
      <c r="AE267" s="31">
        <v>0</v>
      </c>
      <c r="AF267" t="s">
        <v>258</v>
      </c>
      <c r="AG267" s="32">
        <v>7</v>
      </c>
      <c r="AH267"/>
    </row>
    <row r="268" spans="1:34" x14ac:dyDescent="0.25">
      <c r="A268" t="s">
        <v>940</v>
      </c>
      <c r="B268" t="s">
        <v>519</v>
      </c>
      <c r="C268" t="s">
        <v>678</v>
      </c>
      <c r="D268" t="s">
        <v>860</v>
      </c>
      <c r="E268" s="31">
        <v>41.434782608695649</v>
      </c>
      <c r="F268" s="31">
        <v>2.9127098635886672</v>
      </c>
      <c r="G268" s="31">
        <v>2.7613457502623295</v>
      </c>
      <c r="H268" s="31">
        <v>0.42995015739769149</v>
      </c>
      <c r="I268" s="31">
        <v>0.27858604407135362</v>
      </c>
      <c r="J268" s="31">
        <v>120.68749999999999</v>
      </c>
      <c r="K268" s="31">
        <v>114.4157608695652</v>
      </c>
      <c r="L268" s="31">
        <v>17.814891304347825</v>
      </c>
      <c r="M268" s="31">
        <v>11.543152173913043</v>
      </c>
      <c r="N268" s="31">
        <v>0</v>
      </c>
      <c r="O268" s="31">
        <v>6.2717391304347823</v>
      </c>
      <c r="P268" s="31">
        <v>31.376195652173916</v>
      </c>
      <c r="Q268" s="31">
        <v>31.376195652173916</v>
      </c>
      <c r="R268" s="31">
        <v>0</v>
      </c>
      <c r="S268" s="31">
        <v>71.496413043478256</v>
      </c>
      <c r="T268" s="31">
        <v>60.692065217391296</v>
      </c>
      <c r="U268" s="31">
        <v>0</v>
      </c>
      <c r="V268" s="31">
        <v>10.804347826086957</v>
      </c>
      <c r="W268" s="31">
        <v>9.1880434782608695</v>
      </c>
      <c r="X268" s="31">
        <v>2.2165217391304348</v>
      </c>
      <c r="Y268" s="31">
        <v>0</v>
      </c>
      <c r="Z268" s="31">
        <v>0</v>
      </c>
      <c r="AA268" s="31">
        <v>1.0321739130434782</v>
      </c>
      <c r="AB268" s="31">
        <v>0</v>
      </c>
      <c r="AC268" s="31">
        <v>5.9393478260869577</v>
      </c>
      <c r="AD268" s="31">
        <v>0</v>
      </c>
      <c r="AE268" s="31">
        <v>0</v>
      </c>
      <c r="AF268" t="s">
        <v>201</v>
      </c>
      <c r="AG268" s="32">
        <v>7</v>
      </c>
      <c r="AH268"/>
    </row>
    <row r="269" spans="1:34" x14ac:dyDescent="0.25">
      <c r="A269" t="s">
        <v>940</v>
      </c>
      <c r="B269" t="s">
        <v>474</v>
      </c>
      <c r="C269" t="s">
        <v>754</v>
      </c>
      <c r="D269" t="s">
        <v>899</v>
      </c>
      <c r="E269" s="31">
        <v>63.478260869565219</v>
      </c>
      <c r="F269" s="31">
        <v>4.0293133561643852</v>
      </c>
      <c r="G269" s="31">
        <v>3.9457517123287689</v>
      </c>
      <c r="H269" s="31">
        <v>0.21682705479452055</v>
      </c>
      <c r="I269" s="31">
        <v>0.13326541095890412</v>
      </c>
      <c r="J269" s="31">
        <v>255.77380434782617</v>
      </c>
      <c r="K269" s="31">
        <v>250.46945652173923</v>
      </c>
      <c r="L269" s="31">
        <v>13.763804347826088</v>
      </c>
      <c r="M269" s="31">
        <v>8.4594565217391313</v>
      </c>
      <c r="N269" s="31">
        <v>0</v>
      </c>
      <c r="O269" s="31">
        <v>5.3043478260869561</v>
      </c>
      <c r="P269" s="31">
        <v>62.736304347826092</v>
      </c>
      <c r="Q269" s="31">
        <v>62.736304347826092</v>
      </c>
      <c r="R269" s="31">
        <v>0</v>
      </c>
      <c r="S269" s="31">
        <v>179.27369565217401</v>
      </c>
      <c r="T269" s="31">
        <v>98.011521739130487</v>
      </c>
      <c r="U269" s="31">
        <v>0</v>
      </c>
      <c r="V269" s="31">
        <v>81.262173913043526</v>
      </c>
      <c r="W269" s="31">
        <v>35.076086956521742</v>
      </c>
      <c r="X269" s="31">
        <v>3.1695652173913045</v>
      </c>
      <c r="Y269" s="31">
        <v>0</v>
      </c>
      <c r="Z269" s="31">
        <v>0</v>
      </c>
      <c r="AA269" s="31">
        <v>4.0293478260869566</v>
      </c>
      <c r="AB269" s="31">
        <v>0</v>
      </c>
      <c r="AC269" s="31">
        <v>24.280434782608697</v>
      </c>
      <c r="AD269" s="31">
        <v>0</v>
      </c>
      <c r="AE269" s="31">
        <v>3.5967391304347829</v>
      </c>
      <c r="AF269" t="s">
        <v>152</v>
      </c>
      <c r="AG269" s="32">
        <v>7</v>
      </c>
      <c r="AH269"/>
    </row>
    <row r="270" spans="1:34" x14ac:dyDescent="0.25">
      <c r="A270" t="s">
        <v>940</v>
      </c>
      <c r="B270" t="s">
        <v>452</v>
      </c>
      <c r="C270" t="s">
        <v>678</v>
      </c>
      <c r="D270" t="s">
        <v>860</v>
      </c>
      <c r="E270" s="31">
        <v>132.28260869565219</v>
      </c>
      <c r="F270" s="31">
        <v>3.9416532456861137</v>
      </c>
      <c r="G270" s="31">
        <v>3.5840123253903045</v>
      </c>
      <c r="H270" s="31">
        <v>0.83986606409202957</v>
      </c>
      <c r="I270" s="31">
        <v>0.55490386195562857</v>
      </c>
      <c r="J270" s="31">
        <v>521.4121739130436</v>
      </c>
      <c r="K270" s="31">
        <v>474.10250000000008</v>
      </c>
      <c r="L270" s="31">
        <v>111.09967391304349</v>
      </c>
      <c r="M270" s="31">
        <v>73.404130434782616</v>
      </c>
      <c r="N270" s="31">
        <v>31.940108695652178</v>
      </c>
      <c r="O270" s="31">
        <v>5.7554347826086953</v>
      </c>
      <c r="P270" s="31">
        <v>102.79467391304347</v>
      </c>
      <c r="Q270" s="31">
        <v>93.180543478260859</v>
      </c>
      <c r="R270" s="31">
        <v>9.6141304347826093</v>
      </c>
      <c r="S270" s="31">
        <v>307.51782608695663</v>
      </c>
      <c r="T270" s="31">
        <v>242.93989130434792</v>
      </c>
      <c r="U270" s="31">
        <v>0</v>
      </c>
      <c r="V270" s="31">
        <v>64.577934782608708</v>
      </c>
      <c r="W270" s="31">
        <v>17.739130434782609</v>
      </c>
      <c r="X270" s="31">
        <v>1.121413043478261</v>
      </c>
      <c r="Y270" s="31">
        <v>0</v>
      </c>
      <c r="Z270" s="31">
        <v>0</v>
      </c>
      <c r="AA270" s="31">
        <v>1.4619565217391304</v>
      </c>
      <c r="AB270" s="31">
        <v>0</v>
      </c>
      <c r="AC270" s="31">
        <v>13.864999999999998</v>
      </c>
      <c r="AD270" s="31">
        <v>0</v>
      </c>
      <c r="AE270" s="31">
        <v>1.2907608695652173</v>
      </c>
      <c r="AF270" t="s">
        <v>129</v>
      </c>
      <c r="AG270" s="32">
        <v>7</v>
      </c>
      <c r="AH270"/>
    </row>
    <row r="271" spans="1:34" x14ac:dyDescent="0.25">
      <c r="A271" t="s">
        <v>940</v>
      </c>
      <c r="B271" t="s">
        <v>583</v>
      </c>
      <c r="C271" t="s">
        <v>688</v>
      </c>
      <c r="D271" t="s">
        <v>864</v>
      </c>
      <c r="E271" s="31">
        <v>48.163043478260867</v>
      </c>
      <c r="F271" s="31">
        <v>2.8149108553373963</v>
      </c>
      <c r="G271" s="31">
        <v>2.3812051455653354</v>
      </c>
      <c r="H271" s="31">
        <v>0.52122771383434896</v>
      </c>
      <c r="I271" s="31">
        <v>0.2662626946513203</v>
      </c>
      <c r="J271" s="31">
        <v>135.57467391304351</v>
      </c>
      <c r="K271" s="31">
        <v>114.68608695652175</v>
      </c>
      <c r="L271" s="31">
        <v>25.103913043478265</v>
      </c>
      <c r="M271" s="31">
        <v>12.824021739130437</v>
      </c>
      <c r="N271" s="31">
        <v>6.5407608695652177</v>
      </c>
      <c r="O271" s="31">
        <v>5.7391304347826084</v>
      </c>
      <c r="P271" s="31">
        <v>32.935869565217402</v>
      </c>
      <c r="Q271" s="31">
        <v>24.327173913043488</v>
      </c>
      <c r="R271" s="31">
        <v>8.6086956521739122</v>
      </c>
      <c r="S271" s="31">
        <v>77.534891304347809</v>
      </c>
      <c r="T271" s="31">
        <v>61.449999999999989</v>
      </c>
      <c r="U271" s="31">
        <v>7.6847826086956519E-2</v>
      </c>
      <c r="V271" s="31">
        <v>16.008043478260873</v>
      </c>
      <c r="W271" s="31">
        <v>1.328913043478261</v>
      </c>
      <c r="X271" s="31">
        <v>0.82641304347826083</v>
      </c>
      <c r="Y271" s="31">
        <v>0</v>
      </c>
      <c r="Z271" s="31">
        <v>0</v>
      </c>
      <c r="AA271" s="31">
        <v>0.24706521739130435</v>
      </c>
      <c r="AB271" s="31">
        <v>0</v>
      </c>
      <c r="AC271" s="31">
        <v>0.25543478260869568</v>
      </c>
      <c r="AD271" s="31">
        <v>0</v>
      </c>
      <c r="AE271" s="31">
        <v>0</v>
      </c>
      <c r="AF271" t="s">
        <v>265</v>
      </c>
      <c r="AG271" s="32">
        <v>7</v>
      </c>
      <c r="AH271"/>
    </row>
    <row r="272" spans="1:34" x14ac:dyDescent="0.25">
      <c r="A272" t="s">
        <v>940</v>
      </c>
      <c r="B272" t="s">
        <v>592</v>
      </c>
      <c r="C272" t="s">
        <v>800</v>
      </c>
      <c r="D272" t="s">
        <v>839</v>
      </c>
      <c r="E272" s="31">
        <v>57.782608695652172</v>
      </c>
      <c r="F272" s="31">
        <v>3.1110158013544025</v>
      </c>
      <c r="G272" s="31">
        <v>2.6557863054928523</v>
      </c>
      <c r="H272" s="31">
        <v>0.80247554552294975</v>
      </c>
      <c r="I272" s="31">
        <v>0.54288186606471045</v>
      </c>
      <c r="J272" s="31">
        <v>179.7626086956522</v>
      </c>
      <c r="K272" s="31">
        <v>153.45826086956524</v>
      </c>
      <c r="L272" s="31">
        <v>46.369130434782619</v>
      </c>
      <c r="M272" s="31">
        <v>31.369130434782619</v>
      </c>
      <c r="N272" s="31">
        <v>12.380434782608695</v>
      </c>
      <c r="O272" s="31">
        <v>2.6195652173913042</v>
      </c>
      <c r="P272" s="31">
        <v>49.21076086956522</v>
      </c>
      <c r="Q272" s="31">
        <v>37.90641304347826</v>
      </c>
      <c r="R272" s="31">
        <v>11.304347826086957</v>
      </c>
      <c r="S272" s="31">
        <v>84.182717391304365</v>
      </c>
      <c r="T272" s="31">
        <v>62.238804347826097</v>
      </c>
      <c r="U272" s="31">
        <v>0</v>
      </c>
      <c r="V272" s="31">
        <v>21.943913043478268</v>
      </c>
      <c r="W272" s="31">
        <v>5.2505434782608686</v>
      </c>
      <c r="X272" s="31">
        <v>0.52445652173913049</v>
      </c>
      <c r="Y272" s="31">
        <v>0</v>
      </c>
      <c r="Z272" s="31">
        <v>0</v>
      </c>
      <c r="AA272" s="31">
        <v>1.0820652173913043</v>
      </c>
      <c r="AB272" s="31">
        <v>0</v>
      </c>
      <c r="AC272" s="31">
        <v>3.3260869565217384</v>
      </c>
      <c r="AD272" s="31">
        <v>0</v>
      </c>
      <c r="AE272" s="31">
        <v>0.31793478260869568</v>
      </c>
      <c r="AF272" t="s">
        <v>274</v>
      </c>
      <c r="AG272" s="32">
        <v>7</v>
      </c>
      <c r="AH272"/>
    </row>
    <row r="273" spans="1:34" x14ac:dyDescent="0.25">
      <c r="A273" t="s">
        <v>940</v>
      </c>
      <c r="B273" t="s">
        <v>586</v>
      </c>
      <c r="C273" t="s">
        <v>648</v>
      </c>
      <c r="D273" t="s">
        <v>839</v>
      </c>
      <c r="E273" s="31">
        <v>58.673913043478258</v>
      </c>
      <c r="F273" s="31">
        <v>3.0981011485735452</v>
      </c>
      <c r="G273" s="31">
        <v>2.7550574286772882</v>
      </c>
      <c r="H273" s="31">
        <v>1.039638755094479</v>
      </c>
      <c r="I273" s="31">
        <v>0.75439422008151136</v>
      </c>
      <c r="J273" s="31">
        <v>181.77771739130432</v>
      </c>
      <c r="K273" s="31">
        <v>161.65</v>
      </c>
      <c r="L273" s="31">
        <v>60.999673913043452</v>
      </c>
      <c r="M273" s="31">
        <v>44.263260869565194</v>
      </c>
      <c r="N273" s="31">
        <v>11.171195652173912</v>
      </c>
      <c r="O273" s="31">
        <v>5.5652173913043477</v>
      </c>
      <c r="P273" s="31">
        <v>34.137934782608696</v>
      </c>
      <c r="Q273" s="31">
        <v>30.74663043478261</v>
      </c>
      <c r="R273" s="31">
        <v>3.3913043478260869</v>
      </c>
      <c r="S273" s="31">
        <v>86.640108695652174</v>
      </c>
      <c r="T273" s="31">
        <v>65.376304347826093</v>
      </c>
      <c r="U273" s="31">
        <v>1.0440217391304347</v>
      </c>
      <c r="V273" s="31">
        <v>20.219782608695656</v>
      </c>
      <c r="W273" s="31">
        <v>3.6018478260869564</v>
      </c>
      <c r="X273" s="31">
        <v>0.67391304347826086</v>
      </c>
      <c r="Y273" s="31">
        <v>0</v>
      </c>
      <c r="Z273" s="31">
        <v>0</v>
      </c>
      <c r="AA273" s="31">
        <v>0.30434782608695654</v>
      </c>
      <c r="AB273" s="31">
        <v>0</v>
      </c>
      <c r="AC273" s="31">
        <v>1.0475000000000001</v>
      </c>
      <c r="AD273" s="31">
        <v>0</v>
      </c>
      <c r="AE273" s="31">
        <v>1.576086956521739</v>
      </c>
      <c r="AF273" t="s">
        <v>268</v>
      </c>
      <c r="AG273" s="32">
        <v>7</v>
      </c>
      <c r="AH273"/>
    </row>
    <row r="274" spans="1:34" x14ac:dyDescent="0.25">
      <c r="A274" t="s">
        <v>940</v>
      </c>
      <c r="B274" t="s">
        <v>590</v>
      </c>
      <c r="C274" t="s">
        <v>678</v>
      </c>
      <c r="D274" t="s">
        <v>860</v>
      </c>
      <c r="E274" s="31">
        <v>64.543478260869563</v>
      </c>
      <c r="F274" s="31">
        <v>3.776463455708992</v>
      </c>
      <c r="G274" s="31">
        <v>3.529410575951498</v>
      </c>
      <c r="H274" s="31">
        <v>0.73701414617716399</v>
      </c>
      <c r="I274" s="31">
        <v>0.48996126641966992</v>
      </c>
      <c r="J274" s="31">
        <v>243.74608695652168</v>
      </c>
      <c r="K274" s="31">
        <v>227.80043478260865</v>
      </c>
      <c r="L274" s="31">
        <v>47.569456521739127</v>
      </c>
      <c r="M274" s="31">
        <v>31.623804347826084</v>
      </c>
      <c r="N274" s="31">
        <v>5.6847826086956523</v>
      </c>
      <c r="O274" s="31">
        <v>10.260869565217391</v>
      </c>
      <c r="P274" s="31">
        <v>47.731521739130436</v>
      </c>
      <c r="Q274" s="31">
        <v>47.731521739130436</v>
      </c>
      <c r="R274" s="31">
        <v>0</v>
      </c>
      <c r="S274" s="31">
        <v>148.44510869565212</v>
      </c>
      <c r="T274" s="31">
        <v>107.87456521739128</v>
      </c>
      <c r="U274" s="31">
        <v>8.7643478260869543</v>
      </c>
      <c r="V274" s="31">
        <v>31.806195652173908</v>
      </c>
      <c r="W274" s="31">
        <v>0</v>
      </c>
      <c r="X274" s="31">
        <v>0</v>
      </c>
      <c r="Y274" s="31">
        <v>0</v>
      </c>
      <c r="Z274" s="31">
        <v>0</v>
      </c>
      <c r="AA274" s="31">
        <v>0</v>
      </c>
      <c r="AB274" s="31">
        <v>0</v>
      </c>
      <c r="AC274" s="31">
        <v>0</v>
      </c>
      <c r="AD274" s="31">
        <v>0</v>
      </c>
      <c r="AE274" s="31">
        <v>0</v>
      </c>
      <c r="AF274" t="s">
        <v>272</v>
      </c>
      <c r="AG274" s="32">
        <v>7</v>
      </c>
      <c r="AH274"/>
    </row>
    <row r="275" spans="1:34" x14ac:dyDescent="0.25">
      <c r="A275" t="s">
        <v>940</v>
      </c>
      <c r="B275" t="s">
        <v>528</v>
      </c>
      <c r="C275" t="s">
        <v>781</v>
      </c>
      <c r="D275" t="s">
        <v>901</v>
      </c>
      <c r="E275" s="31">
        <v>29.576086956521738</v>
      </c>
      <c r="F275" s="31">
        <v>4.2575780962881282</v>
      </c>
      <c r="G275" s="31">
        <v>4.1063469312752661</v>
      </c>
      <c r="H275" s="31">
        <v>0.41497243660418964</v>
      </c>
      <c r="I275" s="31">
        <v>0.26374127159132671</v>
      </c>
      <c r="J275" s="31">
        <v>125.92249999999997</v>
      </c>
      <c r="K275" s="31">
        <v>121.44967391304345</v>
      </c>
      <c r="L275" s="31">
        <v>12.273260869565217</v>
      </c>
      <c r="M275" s="31">
        <v>7.8004347826086944</v>
      </c>
      <c r="N275" s="31">
        <v>0</v>
      </c>
      <c r="O275" s="31">
        <v>4.4728260869565215</v>
      </c>
      <c r="P275" s="31">
        <v>22.878478260869564</v>
      </c>
      <c r="Q275" s="31">
        <v>22.878478260869564</v>
      </c>
      <c r="R275" s="31">
        <v>0</v>
      </c>
      <c r="S275" s="31">
        <v>90.770760869565194</v>
      </c>
      <c r="T275" s="31">
        <v>84.522282608695633</v>
      </c>
      <c r="U275" s="31">
        <v>0</v>
      </c>
      <c r="V275" s="31">
        <v>6.2484782608695655</v>
      </c>
      <c r="W275" s="31">
        <v>0</v>
      </c>
      <c r="X275" s="31">
        <v>0</v>
      </c>
      <c r="Y275" s="31">
        <v>0</v>
      </c>
      <c r="Z275" s="31">
        <v>0</v>
      </c>
      <c r="AA275" s="31">
        <v>0</v>
      </c>
      <c r="AB275" s="31">
        <v>0</v>
      </c>
      <c r="AC275" s="31">
        <v>0</v>
      </c>
      <c r="AD275" s="31">
        <v>0</v>
      </c>
      <c r="AE275" s="31">
        <v>0</v>
      </c>
      <c r="AF275" t="s">
        <v>210</v>
      </c>
      <c r="AG275" s="32">
        <v>7</v>
      </c>
      <c r="AH275"/>
    </row>
    <row r="276" spans="1:34" x14ac:dyDescent="0.25">
      <c r="A276" t="s">
        <v>940</v>
      </c>
      <c r="B276" t="s">
        <v>549</v>
      </c>
      <c r="C276" t="s">
        <v>648</v>
      </c>
      <c r="D276" t="s">
        <v>839</v>
      </c>
      <c r="E276" s="31">
        <v>32.902173913043477</v>
      </c>
      <c r="F276" s="31">
        <v>6.2028807400066084</v>
      </c>
      <c r="G276" s="31">
        <v>5.5937363726461857</v>
      </c>
      <c r="H276" s="31">
        <v>1.1200033036009251</v>
      </c>
      <c r="I276" s="31">
        <v>0.51085893624050227</v>
      </c>
      <c r="J276" s="31">
        <v>204.08826086956523</v>
      </c>
      <c r="K276" s="31">
        <v>184.04608695652178</v>
      </c>
      <c r="L276" s="31">
        <v>36.850543478260875</v>
      </c>
      <c r="M276" s="31">
        <v>16.808369565217394</v>
      </c>
      <c r="N276" s="31">
        <v>14.650869565217393</v>
      </c>
      <c r="O276" s="31">
        <v>5.3913043478260869</v>
      </c>
      <c r="P276" s="31">
        <v>57.166413043478265</v>
      </c>
      <c r="Q276" s="31">
        <v>57.166413043478265</v>
      </c>
      <c r="R276" s="31">
        <v>0</v>
      </c>
      <c r="S276" s="31">
        <v>110.0713043478261</v>
      </c>
      <c r="T276" s="31">
        <v>110.0713043478261</v>
      </c>
      <c r="U276" s="31">
        <v>0</v>
      </c>
      <c r="V276" s="31">
        <v>0</v>
      </c>
      <c r="W276" s="31">
        <v>0</v>
      </c>
      <c r="X276" s="31">
        <v>0</v>
      </c>
      <c r="Y276" s="31">
        <v>0</v>
      </c>
      <c r="Z276" s="31">
        <v>0</v>
      </c>
      <c r="AA276" s="31">
        <v>0</v>
      </c>
      <c r="AB276" s="31">
        <v>0</v>
      </c>
      <c r="AC276" s="31">
        <v>0</v>
      </c>
      <c r="AD276" s="31">
        <v>0</v>
      </c>
      <c r="AE276" s="31">
        <v>0</v>
      </c>
      <c r="AF276" t="s">
        <v>231</v>
      </c>
      <c r="AG276" s="32">
        <v>7</v>
      </c>
      <c r="AH276"/>
    </row>
    <row r="277" spans="1:34" x14ac:dyDescent="0.25">
      <c r="A277" t="s">
        <v>940</v>
      </c>
      <c r="B277" t="s">
        <v>619</v>
      </c>
      <c r="C277" t="s">
        <v>816</v>
      </c>
      <c r="D277" t="s">
        <v>906</v>
      </c>
      <c r="E277" s="31">
        <v>25.206521739130434</v>
      </c>
      <c r="F277" s="31">
        <v>4.093229840448469</v>
      </c>
      <c r="G277" s="31">
        <v>3.7581802501078054</v>
      </c>
      <c r="H277" s="31">
        <v>0.74536438119879267</v>
      </c>
      <c r="I277" s="31">
        <v>0.41031479085812855</v>
      </c>
      <c r="J277" s="31">
        <v>103.17608695652173</v>
      </c>
      <c r="K277" s="31">
        <v>94.730652173913043</v>
      </c>
      <c r="L277" s="31">
        <v>18.788043478260871</v>
      </c>
      <c r="M277" s="31">
        <v>10.342608695652174</v>
      </c>
      <c r="N277" s="31">
        <v>2.967173913043478</v>
      </c>
      <c r="O277" s="31">
        <v>5.4782608695652177</v>
      </c>
      <c r="P277" s="31">
        <v>18.375869565217389</v>
      </c>
      <c r="Q277" s="31">
        <v>18.375869565217389</v>
      </c>
      <c r="R277" s="31">
        <v>0</v>
      </c>
      <c r="S277" s="31">
        <v>66.012173913043483</v>
      </c>
      <c r="T277" s="31">
        <v>41.21097826086956</v>
      </c>
      <c r="U277" s="31">
        <v>0</v>
      </c>
      <c r="V277" s="31">
        <v>24.80119565217392</v>
      </c>
      <c r="W277" s="31">
        <v>0</v>
      </c>
      <c r="X277" s="31">
        <v>0</v>
      </c>
      <c r="Y277" s="31">
        <v>0</v>
      </c>
      <c r="Z277" s="31">
        <v>0</v>
      </c>
      <c r="AA277" s="31">
        <v>0</v>
      </c>
      <c r="AB277" s="31">
        <v>0</v>
      </c>
      <c r="AC277" s="31">
        <v>0</v>
      </c>
      <c r="AD277" s="31">
        <v>0</v>
      </c>
      <c r="AE277" s="31">
        <v>0</v>
      </c>
      <c r="AF277" t="s">
        <v>301</v>
      </c>
      <c r="AG277" s="32">
        <v>7</v>
      </c>
      <c r="AH277"/>
    </row>
    <row r="278" spans="1:34" x14ac:dyDescent="0.25">
      <c r="A278" t="s">
        <v>940</v>
      </c>
      <c r="B278" t="s">
        <v>562</v>
      </c>
      <c r="C278" t="s">
        <v>637</v>
      </c>
      <c r="D278" t="s">
        <v>904</v>
      </c>
      <c r="E278" s="31">
        <v>44.608695652173914</v>
      </c>
      <c r="F278" s="31">
        <v>4.7157407407407419</v>
      </c>
      <c r="G278" s="31">
        <v>4.48864522417154</v>
      </c>
      <c r="H278" s="31">
        <v>0.5590155945419103</v>
      </c>
      <c r="I278" s="31">
        <v>0.33192007797270956</v>
      </c>
      <c r="J278" s="31">
        <v>210.36304347826092</v>
      </c>
      <c r="K278" s="31">
        <v>200.23260869565217</v>
      </c>
      <c r="L278" s="31">
        <v>24.93695652173913</v>
      </c>
      <c r="M278" s="31">
        <v>14.806521739130435</v>
      </c>
      <c r="N278" s="31">
        <v>6.4945652173913055</v>
      </c>
      <c r="O278" s="31">
        <v>3.6358695652173911</v>
      </c>
      <c r="P278" s="31">
        <v>20.69130434782609</v>
      </c>
      <c r="Q278" s="31">
        <v>20.69130434782609</v>
      </c>
      <c r="R278" s="31">
        <v>0</v>
      </c>
      <c r="S278" s="31">
        <v>164.7347826086957</v>
      </c>
      <c r="T278" s="31">
        <v>105.97608695652175</v>
      </c>
      <c r="U278" s="31">
        <v>0</v>
      </c>
      <c r="V278" s="31">
        <v>58.758695652173927</v>
      </c>
      <c r="W278" s="31">
        <v>0</v>
      </c>
      <c r="X278" s="31">
        <v>0</v>
      </c>
      <c r="Y278" s="31">
        <v>0</v>
      </c>
      <c r="Z278" s="31">
        <v>0</v>
      </c>
      <c r="AA278" s="31">
        <v>0</v>
      </c>
      <c r="AB278" s="31">
        <v>0</v>
      </c>
      <c r="AC278" s="31">
        <v>0</v>
      </c>
      <c r="AD278" s="31">
        <v>0</v>
      </c>
      <c r="AE278" s="31">
        <v>0</v>
      </c>
      <c r="AF278" t="s">
        <v>244</v>
      </c>
      <c r="AG278" s="32">
        <v>7</v>
      </c>
      <c r="AH278"/>
    </row>
    <row r="279" spans="1:34" x14ac:dyDescent="0.25">
      <c r="A279" t="s">
        <v>940</v>
      </c>
      <c r="B279" t="s">
        <v>353</v>
      </c>
      <c r="C279" t="s">
        <v>678</v>
      </c>
      <c r="D279" t="s">
        <v>860</v>
      </c>
      <c r="E279" s="31">
        <v>74.467391304347828</v>
      </c>
      <c r="F279" s="31">
        <v>3.5990818858560796</v>
      </c>
      <c r="G279" s="31">
        <v>3.5780630564881037</v>
      </c>
      <c r="H279" s="31">
        <v>0.6013706028317034</v>
      </c>
      <c r="I279" s="31">
        <v>0.6013706028317034</v>
      </c>
      <c r="J279" s="31">
        <v>268.01423913043482</v>
      </c>
      <c r="K279" s="31">
        <v>266.44902173913044</v>
      </c>
      <c r="L279" s="31">
        <v>44.782499999999999</v>
      </c>
      <c r="M279" s="31">
        <v>44.782499999999999</v>
      </c>
      <c r="N279" s="31">
        <v>0</v>
      </c>
      <c r="O279" s="31">
        <v>0</v>
      </c>
      <c r="P279" s="31">
        <v>76.516304347826079</v>
      </c>
      <c r="Q279" s="31">
        <v>74.951086956521735</v>
      </c>
      <c r="R279" s="31">
        <v>1.5652173913043479</v>
      </c>
      <c r="S279" s="31">
        <v>146.71543478260872</v>
      </c>
      <c r="T279" s="31">
        <v>146.71543478260872</v>
      </c>
      <c r="U279" s="31">
        <v>0</v>
      </c>
      <c r="V279" s="31">
        <v>0</v>
      </c>
      <c r="W279" s="31">
        <v>184.9738043478261</v>
      </c>
      <c r="X279" s="31">
        <v>29.032608695652176</v>
      </c>
      <c r="Y279" s="31">
        <v>0</v>
      </c>
      <c r="Z279" s="31">
        <v>0</v>
      </c>
      <c r="AA279" s="31">
        <v>38.75</v>
      </c>
      <c r="AB279" s="31">
        <v>0</v>
      </c>
      <c r="AC279" s="31">
        <v>117.19119565217392</v>
      </c>
      <c r="AD279" s="31">
        <v>0</v>
      </c>
      <c r="AE279" s="31">
        <v>0</v>
      </c>
      <c r="AF279" t="s">
        <v>29</v>
      </c>
      <c r="AG279" s="32">
        <v>7</v>
      </c>
      <c r="AH279"/>
    </row>
    <row r="280" spans="1:34" x14ac:dyDescent="0.25">
      <c r="A280" t="s">
        <v>940</v>
      </c>
      <c r="B280" t="s">
        <v>425</v>
      </c>
      <c r="C280" t="s">
        <v>678</v>
      </c>
      <c r="D280" t="s">
        <v>860</v>
      </c>
      <c r="E280" s="31">
        <v>51.130434782608695</v>
      </c>
      <c r="F280" s="31">
        <v>4.3338329081632647</v>
      </c>
      <c r="G280" s="31">
        <v>3.9452933673469381</v>
      </c>
      <c r="H280" s="31">
        <v>0.88741709183673445</v>
      </c>
      <c r="I280" s="31">
        <v>0.49887755102040787</v>
      </c>
      <c r="J280" s="31">
        <v>221.5907608695652</v>
      </c>
      <c r="K280" s="31">
        <v>201.72456521739127</v>
      </c>
      <c r="L280" s="31">
        <v>45.37402173913042</v>
      </c>
      <c r="M280" s="31">
        <v>25.507826086956506</v>
      </c>
      <c r="N280" s="31">
        <v>14.464021739130438</v>
      </c>
      <c r="O280" s="31">
        <v>5.4021739130434785</v>
      </c>
      <c r="P280" s="31">
        <v>45.746086956521729</v>
      </c>
      <c r="Q280" s="31">
        <v>45.746086956521729</v>
      </c>
      <c r="R280" s="31">
        <v>0</v>
      </c>
      <c r="S280" s="31">
        <v>130.47065217391304</v>
      </c>
      <c r="T280" s="31">
        <v>67.435000000000002</v>
      </c>
      <c r="U280" s="31">
        <v>0</v>
      </c>
      <c r="V280" s="31">
        <v>63.035652173913043</v>
      </c>
      <c r="W280" s="31">
        <v>74.604565217391297</v>
      </c>
      <c r="X280" s="31">
        <v>12.131086956521743</v>
      </c>
      <c r="Y280" s="31">
        <v>0</v>
      </c>
      <c r="Z280" s="31">
        <v>0</v>
      </c>
      <c r="AA280" s="31">
        <v>9.368804347826087</v>
      </c>
      <c r="AB280" s="31">
        <v>0</v>
      </c>
      <c r="AC280" s="31">
        <v>26.629673913043465</v>
      </c>
      <c r="AD280" s="31">
        <v>0</v>
      </c>
      <c r="AE280" s="31">
        <v>26.475000000000001</v>
      </c>
      <c r="AF280" t="s">
        <v>102</v>
      </c>
      <c r="AG280" s="32">
        <v>7</v>
      </c>
      <c r="AH280"/>
    </row>
    <row r="281" spans="1:34" x14ac:dyDescent="0.25">
      <c r="A281" t="s">
        <v>940</v>
      </c>
      <c r="B281" t="s">
        <v>466</v>
      </c>
      <c r="C281" t="s">
        <v>749</v>
      </c>
      <c r="D281" t="s">
        <v>896</v>
      </c>
      <c r="E281" s="31">
        <v>39.195652173913047</v>
      </c>
      <c r="F281" s="31">
        <v>3.6029478646699946</v>
      </c>
      <c r="G281" s="31">
        <v>3.3780892956184134</v>
      </c>
      <c r="H281" s="31">
        <v>0.43927343316694395</v>
      </c>
      <c r="I281" s="31">
        <v>0.21441486411536331</v>
      </c>
      <c r="J281" s="31">
        <v>141.21989130434784</v>
      </c>
      <c r="K281" s="31">
        <v>132.40641304347827</v>
      </c>
      <c r="L281" s="31">
        <v>17.217608695652174</v>
      </c>
      <c r="M281" s="31">
        <v>8.4041304347826102</v>
      </c>
      <c r="N281" s="31">
        <v>3.4330434782608692</v>
      </c>
      <c r="O281" s="31">
        <v>5.3804347826086953</v>
      </c>
      <c r="P281" s="31">
        <v>16.740652173913045</v>
      </c>
      <c r="Q281" s="31">
        <v>16.740652173913045</v>
      </c>
      <c r="R281" s="31">
        <v>0</v>
      </c>
      <c r="S281" s="31">
        <v>107.2616304347826</v>
      </c>
      <c r="T281" s="31">
        <v>85.240543478260861</v>
      </c>
      <c r="U281" s="31">
        <v>0</v>
      </c>
      <c r="V281" s="31">
        <v>22.021086956521746</v>
      </c>
      <c r="W281" s="31">
        <v>35.69597826086958</v>
      </c>
      <c r="X281" s="31">
        <v>0</v>
      </c>
      <c r="Y281" s="31">
        <v>0</v>
      </c>
      <c r="Z281" s="31">
        <v>0</v>
      </c>
      <c r="AA281" s="31">
        <v>0</v>
      </c>
      <c r="AB281" s="31">
        <v>0</v>
      </c>
      <c r="AC281" s="31">
        <v>34.028152173913057</v>
      </c>
      <c r="AD281" s="31">
        <v>0</v>
      </c>
      <c r="AE281" s="31">
        <v>1.6678260869565218</v>
      </c>
      <c r="AF281" t="s">
        <v>143</v>
      </c>
      <c r="AG281" s="32">
        <v>7</v>
      </c>
      <c r="AH281"/>
    </row>
    <row r="282" spans="1:34" x14ac:dyDescent="0.25">
      <c r="A282" t="s">
        <v>940</v>
      </c>
      <c r="B282" t="s">
        <v>602</v>
      </c>
      <c r="C282" t="s">
        <v>803</v>
      </c>
      <c r="D282" t="s">
        <v>909</v>
      </c>
      <c r="E282" s="31">
        <v>32.076086956521742</v>
      </c>
      <c r="F282" s="31">
        <v>5.0330023720772621</v>
      </c>
      <c r="G282" s="31">
        <v>4.6321687563537788</v>
      </c>
      <c r="H282" s="31">
        <v>1.0726330057607592</v>
      </c>
      <c r="I282" s="31">
        <v>0.79961707895628598</v>
      </c>
      <c r="J282" s="31">
        <v>161.43902173913045</v>
      </c>
      <c r="K282" s="31">
        <v>148.58184782608697</v>
      </c>
      <c r="L282" s="31">
        <v>34.405869565217394</v>
      </c>
      <c r="M282" s="31">
        <v>25.64858695652174</v>
      </c>
      <c r="N282" s="31">
        <v>3.0181521739130437</v>
      </c>
      <c r="O282" s="31">
        <v>5.7391304347826084</v>
      </c>
      <c r="P282" s="31">
        <v>35.859456521739133</v>
      </c>
      <c r="Q282" s="31">
        <v>31.759565217391305</v>
      </c>
      <c r="R282" s="31">
        <v>4.0998913043478256</v>
      </c>
      <c r="S282" s="31">
        <v>91.173695652173933</v>
      </c>
      <c r="T282" s="31">
        <v>79.022826086956542</v>
      </c>
      <c r="U282" s="31">
        <v>2.9176086956521741</v>
      </c>
      <c r="V282" s="31">
        <v>9.2332608695652176</v>
      </c>
      <c r="W282" s="31">
        <v>1.1684782608695652</v>
      </c>
      <c r="X282" s="31">
        <v>0</v>
      </c>
      <c r="Y282" s="31">
        <v>0</v>
      </c>
      <c r="Z282" s="31">
        <v>0</v>
      </c>
      <c r="AA282" s="31">
        <v>0.13043478260869565</v>
      </c>
      <c r="AB282" s="31">
        <v>0</v>
      </c>
      <c r="AC282" s="31">
        <v>1.0380434782608696</v>
      </c>
      <c r="AD282" s="31">
        <v>0</v>
      </c>
      <c r="AE282" s="31">
        <v>0</v>
      </c>
      <c r="AF282" t="s">
        <v>284</v>
      </c>
      <c r="AG282" s="32">
        <v>7</v>
      </c>
      <c r="AH282"/>
    </row>
    <row r="283" spans="1:34" x14ac:dyDescent="0.25">
      <c r="A283" t="s">
        <v>940</v>
      </c>
      <c r="B283" t="s">
        <v>472</v>
      </c>
      <c r="C283" t="s">
        <v>699</v>
      </c>
      <c r="D283" t="s">
        <v>853</v>
      </c>
      <c r="E283" s="31">
        <v>35.880434782608695</v>
      </c>
      <c r="F283" s="31">
        <v>3.1018327779460768</v>
      </c>
      <c r="G283" s="31">
        <v>2.8222053923053623</v>
      </c>
      <c r="H283" s="31">
        <v>0.81563162677976353</v>
      </c>
      <c r="I283" s="31">
        <v>0.53600424113904876</v>
      </c>
      <c r="J283" s="31">
        <v>111.29510869565217</v>
      </c>
      <c r="K283" s="31">
        <v>101.26195652173914</v>
      </c>
      <c r="L283" s="31">
        <v>29.26521739130434</v>
      </c>
      <c r="M283" s="31">
        <v>19.232065217391305</v>
      </c>
      <c r="N283" s="31">
        <v>5.1385869565217392</v>
      </c>
      <c r="O283" s="31">
        <v>4.8945652173912979</v>
      </c>
      <c r="P283" s="31">
        <v>7.1195652173913047</v>
      </c>
      <c r="Q283" s="31">
        <v>7.1195652173913047</v>
      </c>
      <c r="R283" s="31">
        <v>0</v>
      </c>
      <c r="S283" s="31">
        <v>74.910326086956516</v>
      </c>
      <c r="T283" s="31">
        <v>39.934782608695649</v>
      </c>
      <c r="U283" s="31">
        <v>0</v>
      </c>
      <c r="V283" s="31">
        <v>34.975543478260867</v>
      </c>
      <c r="W283" s="31">
        <v>0</v>
      </c>
      <c r="X283" s="31">
        <v>0</v>
      </c>
      <c r="Y283" s="31">
        <v>0</v>
      </c>
      <c r="Z283" s="31">
        <v>0</v>
      </c>
      <c r="AA283" s="31">
        <v>0</v>
      </c>
      <c r="AB283" s="31">
        <v>0</v>
      </c>
      <c r="AC283" s="31">
        <v>0</v>
      </c>
      <c r="AD283" s="31">
        <v>0</v>
      </c>
      <c r="AE283" s="31">
        <v>0</v>
      </c>
      <c r="AF283" t="s">
        <v>150</v>
      </c>
      <c r="AG283" s="32">
        <v>7</v>
      </c>
      <c r="AH283"/>
    </row>
    <row r="284" spans="1:34" x14ac:dyDescent="0.25">
      <c r="A284" t="s">
        <v>940</v>
      </c>
      <c r="B284" t="s">
        <v>571</v>
      </c>
      <c r="C284" t="s">
        <v>665</v>
      </c>
      <c r="D284" t="s">
        <v>867</v>
      </c>
      <c r="E284" s="31">
        <v>44.771739130434781</v>
      </c>
      <c r="F284" s="31">
        <v>4.1785457635348386</v>
      </c>
      <c r="G284" s="31">
        <v>3.6322699684389419</v>
      </c>
      <c r="H284" s="31">
        <v>1.0314226754066518</v>
      </c>
      <c r="I284" s="31">
        <v>0.60954600631221156</v>
      </c>
      <c r="J284" s="31">
        <v>187.08076086956521</v>
      </c>
      <c r="K284" s="31">
        <v>162.62304347826088</v>
      </c>
      <c r="L284" s="31">
        <v>46.178586956521727</v>
      </c>
      <c r="M284" s="31">
        <v>27.290434782608688</v>
      </c>
      <c r="N284" s="31">
        <v>13.322934782608691</v>
      </c>
      <c r="O284" s="31">
        <v>5.5652173913043477</v>
      </c>
      <c r="P284" s="31">
        <v>32.881521739130442</v>
      </c>
      <c r="Q284" s="31">
        <v>27.311956521739138</v>
      </c>
      <c r="R284" s="31">
        <v>5.5695652173913057</v>
      </c>
      <c r="S284" s="31">
        <v>108.02065217391305</v>
      </c>
      <c r="T284" s="31">
        <v>81.786956521739143</v>
      </c>
      <c r="U284" s="31">
        <v>0</v>
      </c>
      <c r="V284" s="31">
        <v>26.233695652173914</v>
      </c>
      <c r="W284" s="31">
        <v>0</v>
      </c>
      <c r="X284" s="31">
        <v>0</v>
      </c>
      <c r="Y284" s="31">
        <v>0</v>
      </c>
      <c r="Z284" s="31">
        <v>0</v>
      </c>
      <c r="AA284" s="31">
        <v>0</v>
      </c>
      <c r="AB284" s="31">
        <v>0</v>
      </c>
      <c r="AC284" s="31">
        <v>0</v>
      </c>
      <c r="AD284" s="31">
        <v>0</v>
      </c>
      <c r="AE284" s="31">
        <v>0</v>
      </c>
      <c r="AF284" t="s">
        <v>253</v>
      </c>
      <c r="AG284" s="32">
        <v>7</v>
      </c>
      <c r="AH284"/>
    </row>
    <row r="285" spans="1:34" x14ac:dyDescent="0.25">
      <c r="A285" t="s">
        <v>940</v>
      </c>
      <c r="B285" t="s">
        <v>627</v>
      </c>
      <c r="C285" t="s">
        <v>821</v>
      </c>
      <c r="D285" t="s">
        <v>826</v>
      </c>
      <c r="E285" s="31">
        <v>24.467391304347824</v>
      </c>
      <c r="F285" s="31">
        <v>3.6495468680586423</v>
      </c>
      <c r="G285" s="31">
        <v>3.0937450022212358</v>
      </c>
      <c r="H285" s="31">
        <v>0.53759662372278982</v>
      </c>
      <c r="I285" s="31">
        <v>0.21831186139493555</v>
      </c>
      <c r="J285" s="31">
        <v>89.294891304347857</v>
      </c>
      <c r="K285" s="31">
        <v>75.695869565217407</v>
      </c>
      <c r="L285" s="31">
        <v>13.153586956521737</v>
      </c>
      <c r="M285" s="31">
        <v>5.3415217391304335</v>
      </c>
      <c r="N285" s="31">
        <v>2.2468478260869564</v>
      </c>
      <c r="O285" s="31">
        <v>5.5652173913043477</v>
      </c>
      <c r="P285" s="31">
        <v>32.007608695652188</v>
      </c>
      <c r="Q285" s="31">
        <v>26.220652173913056</v>
      </c>
      <c r="R285" s="31">
        <v>5.786956521739131</v>
      </c>
      <c r="S285" s="31">
        <v>44.133695652173927</v>
      </c>
      <c r="T285" s="31">
        <v>33.207608695652183</v>
      </c>
      <c r="U285" s="31">
        <v>0</v>
      </c>
      <c r="V285" s="31">
        <v>10.926086956521747</v>
      </c>
      <c r="W285" s="31">
        <v>0</v>
      </c>
      <c r="X285" s="31">
        <v>0</v>
      </c>
      <c r="Y285" s="31">
        <v>0</v>
      </c>
      <c r="Z285" s="31">
        <v>0</v>
      </c>
      <c r="AA285" s="31">
        <v>0</v>
      </c>
      <c r="AB285" s="31">
        <v>0</v>
      </c>
      <c r="AC285" s="31">
        <v>0</v>
      </c>
      <c r="AD285" s="31">
        <v>0</v>
      </c>
      <c r="AE285" s="31">
        <v>0</v>
      </c>
      <c r="AF285" t="s">
        <v>310</v>
      </c>
      <c r="AG285" s="32">
        <v>7</v>
      </c>
      <c r="AH285"/>
    </row>
    <row r="286" spans="1:34" x14ac:dyDescent="0.25">
      <c r="A286" t="s">
        <v>940</v>
      </c>
      <c r="B286" t="s">
        <v>337</v>
      </c>
      <c r="C286" t="s">
        <v>684</v>
      </c>
      <c r="D286" t="s">
        <v>863</v>
      </c>
      <c r="E286" s="31">
        <v>62.782608695652172</v>
      </c>
      <c r="F286" s="31">
        <v>3.7647506925207752</v>
      </c>
      <c r="G286" s="31">
        <v>3.4686547783933519</v>
      </c>
      <c r="H286" s="31">
        <v>0.84426939058171746</v>
      </c>
      <c r="I286" s="31">
        <v>0.61967624653739617</v>
      </c>
      <c r="J286" s="31">
        <v>236.36086956521737</v>
      </c>
      <c r="K286" s="31">
        <v>217.7711956521739</v>
      </c>
      <c r="L286" s="31">
        <v>53.005434782608695</v>
      </c>
      <c r="M286" s="31">
        <v>38.904891304347828</v>
      </c>
      <c r="N286" s="31">
        <v>8.991847826086957</v>
      </c>
      <c r="O286" s="31">
        <v>5.1086956521739131</v>
      </c>
      <c r="P286" s="31">
        <v>43.001630434782612</v>
      </c>
      <c r="Q286" s="31">
        <v>38.512500000000003</v>
      </c>
      <c r="R286" s="31">
        <v>4.4891304347826084</v>
      </c>
      <c r="S286" s="31">
        <v>140.35380434782607</v>
      </c>
      <c r="T286" s="31">
        <v>140.12554347826085</v>
      </c>
      <c r="U286" s="31">
        <v>0</v>
      </c>
      <c r="V286" s="31">
        <v>0.22826086956521738</v>
      </c>
      <c r="W286" s="31">
        <v>4.097282608695652</v>
      </c>
      <c r="X286" s="31">
        <v>0.23369565217391305</v>
      </c>
      <c r="Y286" s="31">
        <v>0</v>
      </c>
      <c r="Z286" s="31">
        <v>0</v>
      </c>
      <c r="AA286" s="31">
        <v>0.88750000000000007</v>
      </c>
      <c r="AB286" s="31">
        <v>0</v>
      </c>
      <c r="AC286" s="31">
        <v>2.9760869565217392</v>
      </c>
      <c r="AD286" s="31">
        <v>0</v>
      </c>
      <c r="AE286" s="31">
        <v>0</v>
      </c>
      <c r="AF286" t="s">
        <v>13</v>
      </c>
      <c r="AG286" s="32">
        <v>7</v>
      </c>
      <c r="AH286"/>
    </row>
    <row r="287" spans="1:34" x14ac:dyDescent="0.25">
      <c r="A287" t="s">
        <v>940</v>
      </c>
      <c r="B287" t="s">
        <v>544</v>
      </c>
      <c r="C287" t="s">
        <v>735</v>
      </c>
      <c r="D287" t="s">
        <v>892</v>
      </c>
      <c r="E287" s="31">
        <v>70.489130434782609</v>
      </c>
      <c r="F287" s="31">
        <v>4.3963176561295283</v>
      </c>
      <c r="G287" s="31">
        <v>4.156610639938318</v>
      </c>
      <c r="H287" s="31">
        <v>0.74352505782575173</v>
      </c>
      <c r="I287" s="31">
        <v>0.50381804163454125</v>
      </c>
      <c r="J287" s="31">
        <v>309.89260869565209</v>
      </c>
      <c r="K287" s="31">
        <v>292.99586956521733</v>
      </c>
      <c r="L287" s="31">
        <v>52.410434782608696</v>
      </c>
      <c r="M287" s="31">
        <v>35.513695652173915</v>
      </c>
      <c r="N287" s="31">
        <v>11.592391304347826</v>
      </c>
      <c r="O287" s="31">
        <v>5.3043478260869561</v>
      </c>
      <c r="P287" s="31">
        <v>49.859782608695625</v>
      </c>
      <c r="Q287" s="31">
        <v>49.859782608695625</v>
      </c>
      <c r="R287" s="31">
        <v>0</v>
      </c>
      <c r="S287" s="31">
        <v>207.62239130434776</v>
      </c>
      <c r="T287" s="31">
        <v>181.74163043478254</v>
      </c>
      <c r="U287" s="31">
        <v>0</v>
      </c>
      <c r="V287" s="31">
        <v>25.880760869565226</v>
      </c>
      <c r="W287" s="31">
        <v>58.635869565217391</v>
      </c>
      <c r="X287" s="31">
        <v>8.616847826086957</v>
      </c>
      <c r="Y287" s="31">
        <v>0</v>
      </c>
      <c r="Z287" s="31">
        <v>0</v>
      </c>
      <c r="AA287" s="31">
        <v>7.8315217391304346</v>
      </c>
      <c r="AB287" s="31">
        <v>0</v>
      </c>
      <c r="AC287" s="31">
        <v>38.669565217391302</v>
      </c>
      <c r="AD287" s="31">
        <v>0</v>
      </c>
      <c r="AE287" s="31">
        <v>3.5179347826086955</v>
      </c>
      <c r="AF287" t="s">
        <v>226</v>
      </c>
      <c r="AG287" s="32">
        <v>7</v>
      </c>
      <c r="AH287"/>
    </row>
    <row r="288" spans="1:34" x14ac:dyDescent="0.25">
      <c r="A288" t="s">
        <v>940</v>
      </c>
      <c r="B288" t="s">
        <v>329</v>
      </c>
      <c r="C288" t="s">
        <v>680</v>
      </c>
      <c r="D288" t="s">
        <v>861</v>
      </c>
      <c r="E288" s="31">
        <v>84.663043478260875</v>
      </c>
      <c r="F288" s="31">
        <v>3.8190165618179486</v>
      </c>
      <c r="G288" s="31">
        <v>3.6661548337398893</v>
      </c>
      <c r="H288" s="31">
        <v>0.58741430222108093</v>
      </c>
      <c r="I288" s="31">
        <v>0.43455257414302223</v>
      </c>
      <c r="J288" s="31">
        <v>323.32956521739135</v>
      </c>
      <c r="K288" s="31">
        <v>310.38782608695652</v>
      </c>
      <c r="L288" s="31">
        <v>49.732282608695648</v>
      </c>
      <c r="M288" s="31">
        <v>36.790543478260872</v>
      </c>
      <c r="N288" s="31">
        <v>7.8982608695652159</v>
      </c>
      <c r="O288" s="31">
        <v>5.0434782608695654</v>
      </c>
      <c r="P288" s="31">
        <v>83.490760869565278</v>
      </c>
      <c r="Q288" s="31">
        <v>83.490760869565278</v>
      </c>
      <c r="R288" s="31">
        <v>0</v>
      </c>
      <c r="S288" s="31">
        <v>190.10652173913036</v>
      </c>
      <c r="T288" s="31">
        <v>148.78499999999994</v>
      </c>
      <c r="U288" s="31">
        <v>0</v>
      </c>
      <c r="V288" s="31">
        <v>41.321521739130432</v>
      </c>
      <c r="W288" s="31">
        <v>29.657391304347822</v>
      </c>
      <c r="X288" s="31">
        <v>0.27043478260869569</v>
      </c>
      <c r="Y288" s="31">
        <v>0</v>
      </c>
      <c r="Z288" s="31">
        <v>0</v>
      </c>
      <c r="AA288" s="31">
        <v>11.411956521739127</v>
      </c>
      <c r="AB288" s="31">
        <v>0</v>
      </c>
      <c r="AC288" s="31">
        <v>16.143478260869564</v>
      </c>
      <c r="AD288" s="31">
        <v>0</v>
      </c>
      <c r="AE288" s="31">
        <v>1.8315217391304348</v>
      </c>
      <c r="AF288" t="s">
        <v>5</v>
      </c>
      <c r="AG288" s="32">
        <v>7</v>
      </c>
      <c r="AH288"/>
    </row>
    <row r="289" spans="1:34" x14ac:dyDescent="0.25">
      <c r="A289" t="s">
        <v>940</v>
      </c>
      <c r="B289" t="s">
        <v>578</v>
      </c>
      <c r="C289" t="s">
        <v>677</v>
      </c>
      <c r="D289" t="s">
        <v>848</v>
      </c>
      <c r="E289" s="31">
        <v>29.108695652173914</v>
      </c>
      <c r="F289" s="31">
        <v>4.3931777445855111</v>
      </c>
      <c r="G289" s="31">
        <v>4.0470799103808801</v>
      </c>
      <c r="H289" s="31">
        <v>0.95144510828976836</v>
      </c>
      <c r="I289" s="31">
        <v>0.7931179985063479</v>
      </c>
      <c r="J289" s="31">
        <v>127.87967391304346</v>
      </c>
      <c r="K289" s="31">
        <v>117.80521739130432</v>
      </c>
      <c r="L289" s="31">
        <v>27.69532608695652</v>
      </c>
      <c r="M289" s="31">
        <v>23.086630434782606</v>
      </c>
      <c r="N289" s="31">
        <v>0</v>
      </c>
      <c r="O289" s="31">
        <v>4.6086956521739131</v>
      </c>
      <c r="P289" s="31">
        <v>30.967065217391298</v>
      </c>
      <c r="Q289" s="31">
        <v>25.501304347826082</v>
      </c>
      <c r="R289" s="31">
        <v>5.4657608695652167</v>
      </c>
      <c r="S289" s="31">
        <v>69.217282608695641</v>
      </c>
      <c r="T289" s="31">
        <v>65.473695652173902</v>
      </c>
      <c r="U289" s="31">
        <v>0</v>
      </c>
      <c r="V289" s="31">
        <v>3.7435869565217392</v>
      </c>
      <c r="W289" s="31">
        <v>15.081521739130435</v>
      </c>
      <c r="X289" s="31">
        <v>2.1141304347826089</v>
      </c>
      <c r="Y289" s="31">
        <v>0</v>
      </c>
      <c r="Z289" s="31">
        <v>0</v>
      </c>
      <c r="AA289" s="31">
        <v>1.7581521739130435</v>
      </c>
      <c r="AB289" s="31">
        <v>0</v>
      </c>
      <c r="AC289" s="31">
        <v>11.084239130434783</v>
      </c>
      <c r="AD289" s="31">
        <v>0</v>
      </c>
      <c r="AE289" s="31">
        <v>0.125</v>
      </c>
      <c r="AF289" t="s">
        <v>260</v>
      </c>
      <c r="AG289" s="32">
        <v>7</v>
      </c>
      <c r="AH289"/>
    </row>
    <row r="290" spans="1:34" x14ac:dyDescent="0.25">
      <c r="A290" t="s">
        <v>940</v>
      </c>
      <c r="B290" t="s">
        <v>521</v>
      </c>
      <c r="C290" t="s">
        <v>644</v>
      </c>
      <c r="D290" t="s">
        <v>838</v>
      </c>
      <c r="E290" s="31">
        <v>77.097826086956516</v>
      </c>
      <c r="F290" s="31">
        <v>3.9750627379106169</v>
      </c>
      <c r="G290" s="31">
        <v>3.7235471591710141</v>
      </c>
      <c r="H290" s="31">
        <v>0.91677146482447514</v>
      </c>
      <c r="I290" s="31">
        <v>0.66525588608487252</v>
      </c>
      <c r="J290" s="31">
        <v>306.46869565217395</v>
      </c>
      <c r="K290" s="31">
        <v>287.07739130434783</v>
      </c>
      <c r="L290" s="31">
        <v>70.681086956521753</v>
      </c>
      <c r="M290" s="31">
        <v>51.28978260869566</v>
      </c>
      <c r="N290" s="31">
        <v>14.956521739130435</v>
      </c>
      <c r="O290" s="31">
        <v>4.4347826086956523</v>
      </c>
      <c r="P290" s="31">
        <v>37.708369565217396</v>
      </c>
      <c r="Q290" s="31">
        <v>37.708369565217396</v>
      </c>
      <c r="R290" s="31">
        <v>0</v>
      </c>
      <c r="S290" s="31">
        <v>198.07923913043479</v>
      </c>
      <c r="T290" s="31">
        <v>132.84554347826085</v>
      </c>
      <c r="U290" s="31">
        <v>0</v>
      </c>
      <c r="V290" s="31">
        <v>65.233695652173935</v>
      </c>
      <c r="W290" s="31">
        <v>4.9564130434782614</v>
      </c>
      <c r="X290" s="31">
        <v>0</v>
      </c>
      <c r="Y290" s="31">
        <v>0</v>
      </c>
      <c r="Z290" s="31">
        <v>0</v>
      </c>
      <c r="AA290" s="31">
        <v>4.4455434782608698</v>
      </c>
      <c r="AB290" s="31">
        <v>0</v>
      </c>
      <c r="AC290" s="31">
        <v>0.42934782608695654</v>
      </c>
      <c r="AD290" s="31">
        <v>0</v>
      </c>
      <c r="AE290" s="31">
        <v>8.1521739130434784E-2</v>
      </c>
      <c r="AF290" t="s">
        <v>203</v>
      </c>
      <c r="AG290" s="32">
        <v>7</v>
      </c>
      <c r="AH290"/>
    </row>
    <row r="291" spans="1:34" x14ac:dyDescent="0.25">
      <c r="A291" t="s">
        <v>940</v>
      </c>
      <c r="B291" t="s">
        <v>574</v>
      </c>
      <c r="C291" t="s">
        <v>677</v>
      </c>
      <c r="D291" t="s">
        <v>848</v>
      </c>
      <c r="E291" s="31">
        <v>53.869565217391305</v>
      </c>
      <c r="F291" s="31">
        <v>4.2605488297013734</v>
      </c>
      <c r="G291" s="31">
        <v>3.8820177562550455</v>
      </c>
      <c r="H291" s="31">
        <v>1.1818845843422117</v>
      </c>
      <c r="I291" s="31">
        <v>0.8033535108958838</v>
      </c>
      <c r="J291" s="31">
        <v>229.51391304347831</v>
      </c>
      <c r="K291" s="31">
        <v>209.12260869565225</v>
      </c>
      <c r="L291" s="31">
        <v>63.667608695652184</v>
      </c>
      <c r="M291" s="31">
        <v>43.276304347826091</v>
      </c>
      <c r="N291" s="31">
        <v>15.565217391304348</v>
      </c>
      <c r="O291" s="31">
        <v>4.8260869565217392</v>
      </c>
      <c r="P291" s="31">
        <v>41.19</v>
      </c>
      <c r="Q291" s="31">
        <v>41.19</v>
      </c>
      <c r="R291" s="31">
        <v>0</v>
      </c>
      <c r="S291" s="31">
        <v>124.65630434782615</v>
      </c>
      <c r="T291" s="31">
        <v>110.16771739130441</v>
      </c>
      <c r="U291" s="31">
        <v>0</v>
      </c>
      <c r="V291" s="31">
        <v>14.48858695652174</v>
      </c>
      <c r="W291" s="31">
        <v>0</v>
      </c>
      <c r="X291" s="31">
        <v>0</v>
      </c>
      <c r="Y291" s="31">
        <v>0</v>
      </c>
      <c r="Z291" s="31">
        <v>0</v>
      </c>
      <c r="AA291" s="31">
        <v>0</v>
      </c>
      <c r="AB291" s="31">
        <v>0</v>
      </c>
      <c r="AC291" s="31">
        <v>0</v>
      </c>
      <c r="AD291" s="31">
        <v>0</v>
      </c>
      <c r="AE291" s="31">
        <v>0</v>
      </c>
      <c r="AF291" t="s">
        <v>256</v>
      </c>
      <c r="AG291" s="32">
        <v>7</v>
      </c>
      <c r="AH291"/>
    </row>
    <row r="292" spans="1:34" x14ac:dyDescent="0.25">
      <c r="A292" t="s">
        <v>940</v>
      </c>
      <c r="B292" t="s">
        <v>561</v>
      </c>
      <c r="C292" t="s">
        <v>692</v>
      </c>
      <c r="D292" t="s">
        <v>834</v>
      </c>
      <c r="E292" s="31">
        <v>63.826086956521742</v>
      </c>
      <c r="F292" s="31">
        <v>4.630085149863759</v>
      </c>
      <c r="G292" s="31">
        <v>4.5401668937329696</v>
      </c>
      <c r="H292" s="31">
        <v>0.35848262942779285</v>
      </c>
      <c r="I292" s="31">
        <v>0.26856437329700261</v>
      </c>
      <c r="J292" s="31">
        <v>295.5202173913043</v>
      </c>
      <c r="K292" s="31">
        <v>289.78108695652173</v>
      </c>
      <c r="L292" s="31">
        <v>22.880543478260865</v>
      </c>
      <c r="M292" s="31">
        <v>17.141413043478256</v>
      </c>
      <c r="N292" s="31">
        <v>0</v>
      </c>
      <c r="O292" s="31">
        <v>5.7391304347826084</v>
      </c>
      <c r="P292" s="31">
        <v>63.375760869565227</v>
      </c>
      <c r="Q292" s="31">
        <v>63.375760869565227</v>
      </c>
      <c r="R292" s="31">
        <v>0</v>
      </c>
      <c r="S292" s="31">
        <v>209.26391304347823</v>
      </c>
      <c r="T292" s="31">
        <v>115.30184782608696</v>
      </c>
      <c r="U292" s="31">
        <v>0</v>
      </c>
      <c r="V292" s="31">
        <v>93.962065217391284</v>
      </c>
      <c r="W292" s="31">
        <v>6.8641304347826084</v>
      </c>
      <c r="X292" s="31">
        <v>0.13315217391304349</v>
      </c>
      <c r="Y292" s="31">
        <v>0</v>
      </c>
      <c r="Z292" s="31">
        <v>0</v>
      </c>
      <c r="AA292" s="31">
        <v>0.14945652173913043</v>
      </c>
      <c r="AB292" s="31">
        <v>0</v>
      </c>
      <c r="AC292" s="31">
        <v>6.4130434782608692</v>
      </c>
      <c r="AD292" s="31">
        <v>0</v>
      </c>
      <c r="AE292" s="31">
        <v>0.16847826086956522</v>
      </c>
      <c r="AF292" t="s">
        <v>243</v>
      </c>
      <c r="AG292" s="32">
        <v>7</v>
      </c>
      <c r="AH292"/>
    </row>
    <row r="293" spans="1:34" x14ac:dyDescent="0.25">
      <c r="A293" t="s">
        <v>940</v>
      </c>
      <c r="B293" t="s">
        <v>516</v>
      </c>
      <c r="C293" t="s">
        <v>775</v>
      </c>
      <c r="D293" t="s">
        <v>894</v>
      </c>
      <c r="E293" s="31">
        <v>48.141304347826086</v>
      </c>
      <c r="F293" s="31">
        <v>3.3840370286746446</v>
      </c>
      <c r="G293" s="31">
        <v>3.0769135244976296</v>
      </c>
      <c r="H293" s="31">
        <v>0.63551591781440508</v>
      </c>
      <c r="I293" s="31">
        <v>0.40973131632422671</v>
      </c>
      <c r="J293" s="31">
        <v>162.91195652173914</v>
      </c>
      <c r="K293" s="31">
        <v>148.12663043478261</v>
      </c>
      <c r="L293" s="31">
        <v>30.594565217391306</v>
      </c>
      <c r="M293" s="31">
        <v>19.725000000000001</v>
      </c>
      <c r="N293" s="31">
        <v>5.5652173913043477</v>
      </c>
      <c r="O293" s="31">
        <v>5.3043478260869561</v>
      </c>
      <c r="P293" s="31">
        <v>34.432065217391305</v>
      </c>
      <c r="Q293" s="31">
        <v>30.516304347826086</v>
      </c>
      <c r="R293" s="31">
        <v>3.9157608695652173</v>
      </c>
      <c r="S293" s="31">
        <v>97.885326086956525</v>
      </c>
      <c r="T293" s="31">
        <v>81.513043478260869</v>
      </c>
      <c r="U293" s="31">
        <v>0</v>
      </c>
      <c r="V293" s="31">
        <v>16.372282608695652</v>
      </c>
      <c r="W293" s="31">
        <v>9.116847826086957</v>
      </c>
      <c r="X293" s="31">
        <v>0.12771739130434784</v>
      </c>
      <c r="Y293" s="31">
        <v>0</v>
      </c>
      <c r="Z293" s="31">
        <v>5.3043478260869561</v>
      </c>
      <c r="AA293" s="31">
        <v>0.42119565217391303</v>
      </c>
      <c r="AB293" s="31">
        <v>0</v>
      </c>
      <c r="AC293" s="31">
        <v>3.1766304347826089</v>
      </c>
      <c r="AD293" s="31">
        <v>0</v>
      </c>
      <c r="AE293" s="31">
        <v>8.6956521739130432E-2</v>
      </c>
      <c r="AF293" t="s">
        <v>198</v>
      </c>
      <c r="AG293" s="32">
        <v>7</v>
      </c>
      <c r="AH293"/>
    </row>
    <row r="294" spans="1:34" x14ac:dyDescent="0.25">
      <c r="A294" t="s">
        <v>940</v>
      </c>
      <c r="B294" t="s">
        <v>332</v>
      </c>
      <c r="C294" t="s">
        <v>648</v>
      </c>
      <c r="D294" t="s">
        <v>839</v>
      </c>
      <c r="E294" s="31">
        <v>149.28260869565219</v>
      </c>
      <c r="F294" s="31">
        <v>4.8207441386340459</v>
      </c>
      <c r="G294" s="31">
        <v>4.567940876656472</v>
      </c>
      <c r="H294" s="31">
        <v>0.81872724625018201</v>
      </c>
      <c r="I294" s="31">
        <v>0.60436871996505015</v>
      </c>
      <c r="J294" s="31">
        <v>719.65326086956509</v>
      </c>
      <c r="K294" s="31">
        <v>681.91413043478246</v>
      </c>
      <c r="L294" s="31">
        <v>122.22173913043478</v>
      </c>
      <c r="M294" s="31">
        <v>90.221739130434784</v>
      </c>
      <c r="N294" s="31">
        <v>26.347826086956523</v>
      </c>
      <c r="O294" s="31">
        <v>5.6521739130434785</v>
      </c>
      <c r="P294" s="31">
        <v>114.45249999999999</v>
      </c>
      <c r="Q294" s="31">
        <v>108.71336956521738</v>
      </c>
      <c r="R294" s="31">
        <v>5.7391304347826084</v>
      </c>
      <c r="S294" s="31">
        <v>482.97902173913036</v>
      </c>
      <c r="T294" s="31">
        <v>396.52010869565208</v>
      </c>
      <c r="U294" s="31">
        <v>0</v>
      </c>
      <c r="V294" s="31">
        <v>86.458913043478262</v>
      </c>
      <c r="W294" s="31">
        <v>6.7391304347826084</v>
      </c>
      <c r="X294" s="31">
        <v>0</v>
      </c>
      <c r="Y294" s="31">
        <v>0</v>
      </c>
      <c r="Z294" s="31">
        <v>0</v>
      </c>
      <c r="AA294" s="31">
        <v>0</v>
      </c>
      <c r="AB294" s="31">
        <v>0</v>
      </c>
      <c r="AC294" s="31">
        <v>6.7391304347826084</v>
      </c>
      <c r="AD294" s="31">
        <v>0</v>
      </c>
      <c r="AE294" s="31">
        <v>0</v>
      </c>
      <c r="AF294" t="s">
        <v>8</v>
      </c>
      <c r="AG294" s="32">
        <v>7</v>
      </c>
      <c r="AH294"/>
    </row>
    <row r="295" spans="1:34" x14ac:dyDescent="0.25">
      <c r="A295" t="s">
        <v>940</v>
      </c>
      <c r="B295" t="s">
        <v>361</v>
      </c>
      <c r="C295" t="s">
        <v>693</v>
      </c>
      <c r="D295" t="s">
        <v>839</v>
      </c>
      <c r="E295" s="31">
        <v>95.347826086956516</v>
      </c>
      <c r="F295" s="31">
        <v>3.0729092567259459</v>
      </c>
      <c r="G295" s="31">
        <v>2.9027268581851344</v>
      </c>
      <c r="H295" s="31">
        <v>0.59990424076607374</v>
      </c>
      <c r="I295" s="31">
        <v>0.47952120383036922</v>
      </c>
      <c r="J295" s="31">
        <v>292.99521739130432</v>
      </c>
      <c r="K295" s="31">
        <v>276.7686956521739</v>
      </c>
      <c r="L295" s="31">
        <v>57.199565217391289</v>
      </c>
      <c r="M295" s="31">
        <v>45.72130434782607</v>
      </c>
      <c r="N295" s="31">
        <v>8</v>
      </c>
      <c r="O295" s="31">
        <v>3.4782608695652173</v>
      </c>
      <c r="P295" s="31">
        <v>73.164891304347833</v>
      </c>
      <c r="Q295" s="31">
        <v>68.416630434782618</v>
      </c>
      <c r="R295" s="31">
        <v>4.7482608695652191</v>
      </c>
      <c r="S295" s="31">
        <v>162.63076086956519</v>
      </c>
      <c r="T295" s="31">
        <v>143.6373913043478</v>
      </c>
      <c r="U295" s="31">
        <v>0</v>
      </c>
      <c r="V295" s="31">
        <v>18.993369565217396</v>
      </c>
      <c r="W295" s="31">
        <v>78.588369565217391</v>
      </c>
      <c r="X295" s="31">
        <v>2.452934782608696</v>
      </c>
      <c r="Y295" s="31">
        <v>0</v>
      </c>
      <c r="Z295" s="31">
        <v>0</v>
      </c>
      <c r="AA295" s="31">
        <v>10.130108695652172</v>
      </c>
      <c r="AB295" s="31">
        <v>0</v>
      </c>
      <c r="AC295" s="31">
        <v>66.005326086956529</v>
      </c>
      <c r="AD295" s="31">
        <v>0</v>
      </c>
      <c r="AE295" s="31">
        <v>0</v>
      </c>
      <c r="AF295" t="s">
        <v>37</v>
      </c>
      <c r="AG295" s="32">
        <v>7</v>
      </c>
      <c r="AH295"/>
    </row>
    <row r="296" spans="1:34" x14ac:dyDescent="0.25">
      <c r="A296" t="s">
        <v>940</v>
      </c>
      <c r="B296" t="s">
        <v>506</v>
      </c>
      <c r="C296" t="s">
        <v>693</v>
      </c>
      <c r="D296" t="s">
        <v>839</v>
      </c>
      <c r="E296" s="31">
        <v>51.836956521739133</v>
      </c>
      <c r="F296" s="31">
        <v>6.3325078632837064</v>
      </c>
      <c r="G296" s="31">
        <v>5.8518452505766394</v>
      </c>
      <c r="H296" s="31">
        <v>0.73725938351855747</v>
      </c>
      <c r="I296" s="31">
        <v>0.45105053470329221</v>
      </c>
      <c r="J296" s="31">
        <v>328.25793478260869</v>
      </c>
      <c r="K296" s="31">
        <v>303.34184782608691</v>
      </c>
      <c r="L296" s="31">
        <v>38.217282608695662</v>
      </c>
      <c r="M296" s="31">
        <v>23.381086956521745</v>
      </c>
      <c r="N296" s="31">
        <v>10.265543478260868</v>
      </c>
      <c r="O296" s="31">
        <v>4.5706521739130439</v>
      </c>
      <c r="P296" s="31">
        <v>88.005760869565194</v>
      </c>
      <c r="Q296" s="31">
        <v>77.925869565217369</v>
      </c>
      <c r="R296" s="31">
        <v>10.079891304347823</v>
      </c>
      <c r="S296" s="31">
        <v>202.03489130434781</v>
      </c>
      <c r="T296" s="31">
        <v>152.92913043478262</v>
      </c>
      <c r="U296" s="31">
        <v>0</v>
      </c>
      <c r="V296" s="31">
        <v>49.105760869565202</v>
      </c>
      <c r="W296" s="31">
        <v>64.707608695652169</v>
      </c>
      <c r="X296" s="31">
        <v>9.4891304347826093</v>
      </c>
      <c r="Y296" s="31">
        <v>0</v>
      </c>
      <c r="Z296" s="31">
        <v>0</v>
      </c>
      <c r="AA296" s="31">
        <v>11.222826086956522</v>
      </c>
      <c r="AB296" s="31">
        <v>0</v>
      </c>
      <c r="AC296" s="31">
        <v>35.049999999999997</v>
      </c>
      <c r="AD296" s="31">
        <v>0</v>
      </c>
      <c r="AE296" s="31">
        <v>8.945652173913043</v>
      </c>
      <c r="AF296" t="s">
        <v>188</v>
      </c>
      <c r="AG296" s="32">
        <v>7</v>
      </c>
      <c r="AH296"/>
    </row>
    <row r="297" spans="1:34" x14ac:dyDescent="0.25">
      <c r="A297" t="s">
        <v>940</v>
      </c>
      <c r="B297" t="s">
        <v>411</v>
      </c>
      <c r="C297" t="s">
        <v>723</v>
      </c>
      <c r="D297" t="s">
        <v>831</v>
      </c>
      <c r="E297" s="31">
        <v>42.902173913043477</v>
      </c>
      <c r="F297" s="31">
        <v>3.6073473524195587</v>
      </c>
      <c r="G297" s="31">
        <v>3.3529693438054209</v>
      </c>
      <c r="H297" s="31">
        <v>1.0965543450722071</v>
      </c>
      <c r="I297" s="31">
        <v>0.84217633645806966</v>
      </c>
      <c r="J297" s="31">
        <v>154.76304347826084</v>
      </c>
      <c r="K297" s="31">
        <v>143.84967391304343</v>
      </c>
      <c r="L297" s="31">
        <v>47.044565217391316</v>
      </c>
      <c r="M297" s="31">
        <v>36.131195652173922</v>
      </c>
      <c r="N297" s="31">
        <v>5.1742391304347821</v>
      </c>
      <c r="O297" s="31">
        <v>5.7391304347826084</v>
      </c>
      <c r="P297" s="31">
        <v>12.292608695652175</v>
      </c>
      <c r="Q297" s="31">
        <v>12.292608695652175</v>
      </c>
      <c r="R297" s="31">
        <v>0</v>
      </c>
      <c r="S297" s="31">
        <v>95.42586956521734</v>
      </c>
      <c r="T297" s="31">
        <v>60.183152173913008</v>
      </c>
      <c r="U297" s="31">
        <v>0</v>
      </c>
      <c r="V297" s="31">
        <v>35.242717391304339</v>
      </c>
      <c r="W297" s="31">
        <v>8.6956521739130432E-2</v>
      </c>
      <c r="X297" s="31">
        <v>0</v>
      </c>
      <c r="Y297" s="31">
        <v>8.6956521739130432E-2</v>
      </c>
      <c r="Z297" s="31">
        <v>0</v>
      </c>
      <c r="AA297" s="31">
        <v>0</v>
      </c>
      <c r="AB297" s="31">
        <v>0</v>
      </c>
      <c r="AC297" s="31">
        <v>0</v>
      </c>
      <c r="AD297" s="31">
        <v>0</v>
      </c>
      <c r="AE297" s="31">
        <v>0</v>
      </c>
      <c r="AF297" t="s">
        <v>88</v>
      </c>
      <c r="AG297" s="32">
        <v>7</v>
      </c>
      <c r="AH297"/>
    </row>
    <row r="298" spans="1:34" x14ac:dyDescent="0.25">
      <c r="A298" t="s">
        <v>940</v>
      </c>
      <c r="B298" t="s">
        <v>375</v>
      </c>
      <c r="C298" t="s">
        <v>703</v>
      </c>
      <c r="D298" t="s">
        <v>873</v>
      </c>
      <c r="E298" s="31">
        <v>33.760869565217391</v>
      </c>
      <c r="F298" s="31">
        <v>3.2743077913715388</v>
      </c>
      <c r="G298" s="31">
        <v>2.8267868641339344</v>
      </c>
      <c r="H298" s="31">
        <v>0.77897617514488093</v>
      </c>
      <c r="I298" s="31">
        <v>0.33145524790727626</v>
      </c>
      <c r="J298" s="31">
        <v>110.54347826086956</v>
      </c>
      <c r="K298" s="31">
        <v>95.434782608695656</v>
      </c>
      <c r="L298" s="31">
        <v>26.298913043478262</v>
      </c>
      <c r="M298" s="31">
        <v>11.190217391304348</v>
      </c>
      <c r="N298" s="31">
        <v>10.298913043478262</v>
      </c>
      <c r="O298" s="31">
        <v>4.8097826086956523</v>
      </c>
      <c r="P298" s="31">
        <v>24.108695652173914</v>
      </c>
      <c r="Q298" s="31">
        <v>24.108695652173914</v>
      </c>
      <c r="R298" s="31">
        <v>0</v>
      </c>
      <c r="S298" s="31">
        <v>60.135869565217391</v>
      </c>
      <c r="T298" s="31">
        <v>57.5</v>
      </c>
      <c r="U298" s="31">
        <v>0</v>
      </c>
      <c r="V298" s="31">
        <v>2.6358695652173911</v>
      </c>
      <c r="W298" s="31">
        <v>10.380434782608695</v>
      </c>
      <c r="X298" s="31">
        <v>5.2826086956521738</v>
      </c>
      <c r="Y298" s="31">
        <v>0</v>
      </c>
      <c r="Z298" s="31">
        <v>0</v>
      </c>
      <c r="AA298" s="31">
        <v>0.50815217391304346</v>
      </c>
      <c r="AB298" s="31">
        <v>0</v>
      </c>
      <c r="AC298" s="31">
        <v>4.5896739130434785</v>
      </c>
      <c r="AD298" s="31">
        <v>0</v>
      </c>
      <c r="AE298" s="31">
        <v>0</v>
      </c>
      <c r="AF298" t="s">
        <v>51</v>
      </c>
      <c r="AG298" s="32">
        <v>7</v>
      </c>
      <c r="AH298"/>
    </row>
    <row r="299" spans="1:34" x14ac:dyDescent="0.25">
      <c r="A299" t="s">
        <v>940</v>
      </c>
      <c r="B299" t="s">
        <v>464</v>
      </c>
      <c r="C299" t="s">
        <v>652</v>
      </c>
      <c r="D299" t="s">
        <v>894</v>
      </c>
      <c r="E299" s="31">
        <v>29.652173913043477</v>
      </c>
      <c r="F299" s="31">
        <v>3.8619538123167159</v>
      </c>
      <c r="G299" s="31">
        <v>3.5364406158357773</v>
      </c>
      <c r="H299" s="31">
        <v>0.81231671554252216</v>
      </c>
      <c r="I299" s="31">
        <v>0.48680351906158359</v>
      </c>
      <c r="J299" s="31">
        <v>114.51532608695652</v>
      </c>
      <c r="K299" s="31">
        <v>104.86315217391304</v>
      </c>
      <c r="L299" s="31">
        <v>24.086956521739133</v>
      </c>
      <c r="M299" s="31">
        <v>14.434782608695652</v>
      </c>
      <c r="N299" s="31">
        <v>5.5597826086956506</v>
      </c>
      <c r="O299" s="31">
        <v>4.0923913043478262</v>
      </c>
      <c r="P299" s="31">
        <v>8.8615217391304331</v>
      </c>
      <c r="Q299" s="31">
        <v>8.8615217391304331</v>
      </c>
      <c r="R299" s="31">
        <v>0</v>
      </c>
      <c r="S299" s="31">
        <v>81.566847826086956</v>
      </c>
      <c r="T299" s="31">
        <v>74.073586956521737</v>
      </c>
      <c r="U299" s="31">
        <v>0</v>
      </c>
      <c r="V299" s="31">
        <v>7.4932608695652174</v>
      </c>
      <c r="W299" s="31">
        <v>14.149999999999999</v>
      </c>
      <c r="X299" s="31">
        <v>2.8885869565217392</v>
      </c>
      <c r="Y299" s="31">
        <v>0</v>
      </c>
      <c r="Z299" s="31">
        <v>0</v>
      </c>
      <c r="AA299" s="31">
        <v>0.13043478260869565</v>
      </c>
      <c r="AB299" s="31">
        <v>0</v>
      </c>
      <c r="AC299" s="31">
        <v>8.6554347826086939</v>
      </c>
      <c r="AD299" s="31">
        <v>0</v>
      </c>
      <c r="AE299" s="31">
        <v>2.4755434782608696</v>
      </c>
      <c r="AF299" t="s">
        <v>141</v>
      </c>
      <c r="AG299" s="32">
        <v>7</v>
      </c>
      <c r="AH299"/>
    </row>
    <row r="300" spans="1:34" x14ac:dyDescent="0.25">
      <c r="A300" t="s">
        <v>940</v>
      </c>
      <c r="B300" t="s">
        <v>400</v>
      </c>
      <c r="C300" t="s">
        <v>718</v>
      </c>
      <c r="D300" t="s">
        <v>829</v>
      </c>
      <c r="E300" s="31">
        <v>48.652173913043477</v>
      </c>
      <c r="F300" s="31">
        <v>3.8190125111706887</v>
      </c>
      <c r="G300" s="31">
        <v>3.5938114387846296</v>
      </c>
      <c r="H300" s="31">
        <v>0.3976541554959786</v>
      </c>
      <c r="I300" s="31">
        <v>0.28326630920464707</v>
      </c>
      <c r="J300" s="31">
        <v>185.80326086956524</v>
      </c>
      <c r="K300" s="31">
        <v>174.8467391304348</v>
      </c>
      <c r="L300" s="31">
        <v>19.346739130434784</v>
      </c>
      <c r="M300" s="31">
        <v>13.781521739130437</v>
      </c>
      <c r="N300" s="31">
        <v>0</v>
      </c>
      <c r="O300" s="31">
        <v>5.5652173913043477</v>
      </c>
      <c r="P300" s="31">
        <v>21.067934782608695</v>
      </c>
      <c r="Q300" s="31">
        <v>15.676630434782609</v>
      </c>
      <c r="R300" s="31">
        <v>5.3913043478260869</v>
      </c>
      <c r="S300" s="31">
        <v>145.38858695652175</v>
      </c>
      <c r="T300" s="31">
        <v>113.14673913043478</v>
      </c>
      <c r="U300" s="31">
        <v>0</v>
      </c>
      <c r="V300" s="31">
        <v>32.241847826086953</v>
      </c>
      <c r="W300" s="31">
        <v>4.0326086956521738</v>
      </c>
      <c r="X300" s="31">
        <v>0</v>
      </c>
      <c r="Y300" s="31">
        <v>0</v>
      </c>
      <c r="Z300" s="31">
        <v>0</v>
      </c>
      <c r="AA300" s="31">
        <v>0.78260869565217395</v>
      </c>
      <c r="AB300" s="31">
        <v>0</v>
      </c>
      <c r="AC300" s="31">
        <v>3.25</v>
      </c>
      <c r="AD300" s="31">
        <v>0</v>
      </c>
      <c r="AE300" s="31">
        <v>0</v>
      </c>
      <c r="AF300" t="s">
        <v>77</v>
      </c>
      <c r="AG300" s="32">
        <v>7</v>
      </c>
      <c r="AH300"/>
    </row>
    <row r="301" spans="1:34" x14ac:dyDescent="0.25">
      <c r="A301" t="s">
        <v>940</v>
      </c>
      <c r="B301" t="s">
        <v>475</v>
      </c>
      <c r="C301" t="s">
        <v>681</v>
      </c>
      <c r="D301" t="s">
        <v>862</v>
      </c>
      <c r="E301" s="31">
        <v>33.782608695652172</v>
      </c>
      <c r="F301" s="31">
        <v>3.8877734877734875</v>
      </c>
      <c r="G301" s="31">
        <v>3.590524453024452</v>
      </c>
      <c r="H301" s="31">
        <v>0.8201254826254829</v>
      </c>
      <c r="I301" s="31">
        <v>0.52287644787644805</v>
      </c>
      <c r="J301" s="31">
        <v>131.33913043478259</v>
      </c>
      <c r="K301" s="31">
        <v>121.29728260869561</v>
      </c>
      <c r="L301" s="31">
        <v>27.705978260869571</v>
      </c>
      <c r="M301" s="31">
        <v>17.664130434782614</v>
      </c>
      <c r="N301" s="31">
        <v>4.7375000000000007</v>
      </c>
      <c r="O301" s="31">
        <v>5.3043478260869561</v>
      </c>
      <c r="P301" s="31">
        <v>31.337499999999974</v>
      </c>
      <c r="Q301" s="31">
        <v>31.337499999999974</v>
      </c>
      <c r="R301" s="31">
        <v>0</v>
      </c>
      <c r="S301" s="31">
        <v>72.295652173913027</v>
      </c>
      <c r="T301" s="31">
        <v>32.80054347826087</v>
      </c>
      <c r="U301" s="31">
        <v>0</v>
      </c>
      <c r="V301" s="31">
        <v>39.495108695652164</v>
      </c>
      <c r="W301" s="31">
        <v>0</v>
      </c>
      <c r="X301" s="31">
        <v>0</v>
      </c>
      <c r="Y301" s="31">
        <v>0</v>
      </c>
      <c r="Z301" s="31">
        <v>0</v>
      </c>
      <c r="AA301" s="31">
        <v>0</v>
      </c>
      <c r="AB301" s="31">
        <v>0</v>
      </c>
      <c r="AC301" s="31">
        <v>0</v>
      </c>
      <c r="AD301" s="31">
        <v>0</v>
      </c>
      <c r="AE301" s="31">
        <v>0</v>
      </c>
      <c r="AF301" t="s">
        <v>153</v>
      </c>
      <c r="AG301" s="32">
        <v>7</v>
      </c>
      <c r="AH301"/>
    </row>
    <row r="302" spans="1:34" x14ac:dyDescent="0.25">
      <c r="A302" t="s">
        <v>940</v>
      </c>
      <c r="B302" t="s">
        <v>573</v>
      </c>
      <c r="C302" t="s">
        <v>682</v>
      </c>
      <c r="D302" t="s">
        <v>839</v>
      </c>
      <c r="E302" s="31">
        <v>30.043478260869566</v>
      </c>
      <c r="F302" s="31">
        <v>4.3032959479015922</v>
      </c>
      <c r="G302" s="31">
        <v>3.8083610709117219</v>
      </c>
      <c r="H302" s="31">
        <v>0.94386034732272062</v>
      </c>
      <c r="I302" s="31">
        <v>0.61390376266280744</v>
      </c>
      <c r="J302" s="31">
        <v>129.28597826086957</v>
      </c>
      <c r="K302" s="31">
        <v>114.41641304347826</v>
      </c>
      <c r="L302" s="31">
        <v>28.356847826086955</v>
      </c>
      <c r="M302" s="31">
        <v>18.443804347826084</v>
      </c>
      <c r="N302" s="31">
        <v>4.7826086956521738</v>
      </c>
      <c r="O302" s="31">
        <v>5.1304347826086953</v>
      </c>
      <c r="P302" s="31">
        <v>23.293804347826086</v>
      </c>
      <c r="Q302" s="31">
        <v>18.337282608695652</v>
      </c>
      <c r="R302" s="31">
        <v>4.9565217391304346</v>
      </c>
      <c r="S302" s="31">
        <v>77.635326086956525</v>
      </c>
      <c r="T302" s="31">
        <v>57.328260869565213</v>
      </c>
      <c r="U302" s="31">
        <v>0</v>
      </c>
      <c r="V302" s="31">
        <v>20.307065217391305</v>
      </c>
      <c r="W302" s="31">
        <v>0.86413043478260865</v>
      </c>
      <c r="X302" s="31">
        <v>0</v>
      </c>
      <c r="Y302" s="31">
        <v>0</v>
      </c>
      <c r="Z302" s="31">
        <v>0</v>
      </c>
      <c r="AA302" s="31">
        <v>0</v>
      </c>
      <c r="AB302" s="31">
        <v>0</v>
      </c>
      <c r="AC302" s="31">
        <v>0.86413043478260865</v>
      </c>
      <c r="AD302" s="31">
        <v>0</v>
      </c>
      <c r="AE302" s="31">
        <v>0</v>
      </c>
      <c r="AF302" t="s">
        <v>255</v>
      </c>
      <c r="AG302" s="32">
        <v>7</v>
      </c>
      <c r="AH302"/>
    </row>
    <row r="303" spans="1:34" x14ac:dyDescent="0.25">
      <c r="A303" t="s">
        <v>940</v>
      </c>
      <c r="B303" t="s">
        <v>593</v>
      </c>
      <c r="C303" t="s">
        <v>801</v>
      </c>
      <c r="D303" t="s">
        <v>843</v>
      </c>
      <c r="E303" s="31">
        <v>31.510869565217391</v>
      </c>
      <c r="F303" s="31">
        <v>4.0801069334253199</v>
      </c>
      <c r="G303" s="31">
        <v>3.8305346671265963</v>
      </c>
      <c r="H303" s="31">
        <v>0.37845119006553979</v>
      </c>
      <c r="I303" s="31">
        <v>0.12887892376681617</v>
      </c>
      <c r="J303" s="31">
        <v>128.56771739130437</v>
      </c>
      <c r="K303" s="31">
        <v>120.70347826086959</v>
      </c>
      <c r="L303" s="31">
        <v>11.92532608695652</v>
      </c>
      <c r="M303" s="31">
        <v>4.0610869565217396</v>
      </c>
      <c r="N303" s="31">
        <v>2.4729347826086947</v>
      </c>
      <c r="O303" s="31">
        <v>5.3913043478260869</v>
      </c>
      <c r="P303" s="31">
        <v>20.441304347826087</v>
      </c>
      <c r="Q303" s="31">
        <v>20.441304347826087</v>
      </c>
      <c r="R303" s="31">
        <v>0</v>
      </c>
      <c r="S303" s="31">
        <v>96.201086956521763</v>
      </c>
      <c r="T303" s="31">
        <v>64.288043478260889</v>
      </c>
      <c r="U303" s="31">
        <v>0</v>
      </c>
      <c r="V303" s="31">
        <v>31.913043478260871</v>
      </c>
      <c r="W303" s="31">
        <v>0</v>
      </c>
      <c r="X303" s="31">
        <v>0</v>
      </c>
      <c r="Y303" s="31">
        <v>0</v>
      </c>
      <c r="Z303" s="31">
        <v>0</v>
      </c>
      <c r="AA303" s="31">
        <v>0</v>
      </c>
      <c r="AB303" s="31">
        <v>0</v>
      </c>
      <c r="AC303" s="31">
        <v>0</v>
      </c>
      <c r="AD303" s="31">
        <v>0</v>
      </c>
      <c r="AE303" s="31">
        <v>0</v>
      </c>
      <c r="AF303" t="s">
        <v>275</v>
      </c>
      <c r="AG303" s="32">
        <v>7</v>
      </c>
      <c r="AH303"/>
    </row>
    <row r="304" spans="1:34" x14ac:dyDescent="0.25">
      <c r="A304" t="s">
        <v>940</v>
      </c>
      <c r="B304" t="s">
        <v>376</v>
      </c>
      <c r="C304" t="s">
        <v>704</v>
      </c>
      <c r="D304" t="s">
        <v>848</v>
      </c>
      <c r="E304" s="31">
        <v>42.5</v>
      </c>
      <c r="F304" s="31">
        <v>2.8510230179028131</v>
      </c>
      <c r="G304" s="31">
        <v>2.737468030690537</v>
      </c>
      <c r="H304" s="31">
        <v>0.41873401534526855</v>
      </c>
      <c r="I304" s="31">
        <v>0.3051790281329923</v>
      </c>
      <c r="J304" s="31">
        <v>121.16847826086956</v>
      </c>
      <c r="K304" s="31">
        <v>116.34239130434781</v>
      </c>
      <c r="L304" s="31">
        <v>17.796195652173914</v>
      </c>
      <c r="M304" s="31">
        <v>12.970108695652174</v>
      </c>
      <c r="N304" s="31">
        <v>0</v>
      </c>
      <c r="O304" s="31">
        <v>4.8260869565217392</v>
      </c>
      <c r="P304" s="31">
        <v>16.766304347826086</v>
      </c>
      <c r="Q304" s="31">
        <v>16.766304347826086</v>
      </c>
      <c r="R304" s="31">
        <v>0</v>
      </c>
      <c r="S304" s="31">
        <v>86.605978260869563</v>
      </c>
      <c r="T304" s="31">
        <v>67.959239130434781</v>
      </c>
      <c r="U304" s="31">
        <v>0</v>
      </c>
      <c r="V304" s="31">
        <v>18.646739130434781</v>
      </c>
      <c r="W304" s="31">
        <v>0</v>
      </c>
      <c r="X304" s="31">
        <v>0</v>
      </c>
      <c r="Y304" s="31">
        <v>0</v>
      </c>
      <c r="Z304" s="31">
        <v>0</v>
      </c>
      <c r="AA304" s="31">
        <v>0</v>
      </c>
      <c r="AB304" s="31">
        <v>0</v>
      </c>
      <c r="AC304" s="31">
        <v>0</v>
      </c>
      <c r="AD304" s="31">
        <v>0</v>
      </c>
      <c r="AE304" s="31">
        <v>0</v>
      </c>
      <c r="AF304" t="s">
        <v>52</v>
      </c>
      <c r="AG304" s="32">
        <v>7</v>
      </c>
      <c r="AH304"/>
    </row>
    <row r="305" spans="1:34" x14ac:dyDescent="0.25">
      <c r="A305" t="s">
        <v>940</v>
      </c>
      <c r="B305" t="s">
        <v>526</v>
      </c>
      <c r="C305" t="s">
        <v>779</v>
      </c>
      <c r="D305" t="s">
        <v>874</v>
      </c>
      <c r="E305" s="31">
        <v>23.293478260869566</v>
      </c>
      <c r="F305" s="31">
        <v>3.6495100326644887</v>
      </c>
      <c r="G305" s="31">
        <v>3.3324778348110122</v>
      </c>
      <c r="H305" s="31">
        <v>0.8189920671955202</v>
      </c>
      <c r="I305" s="31">
        <v>0.63980401306579548</v>
      </c>
      <c r="J305" s="31">
        <v>85.009782608695645</v>
      </c>
      <c r="K305" s="31">
        <v>77.625</v>
      </c>
      <c r="L305" s="31">
        <v>19.077173913043477</v>
      </c>
      <c r="M305" s="31">
        <v>14.903260869565216</v>
      </c>
      <c r="N305" s="31">
        <v>0</v>
      </c>
      <c r="O305" s="31">
        <v>4.1739130434782608</v>
      </c>
      <c r="P305" s="31">
        <v>18.398913043478263</v>
      </c>
      <c r="Q305" s="31">
        <v>15.188043478260871</v>
      </c>
      <c r="R305" s="31">
        <v>3.2108695652173918</v>
      </c>
      <c r="S305" s="31">
        <v>47.533695652173904</v>
      </c>
      <c r="T305" s="31">
        <v>29.589130434782607</v>
      </c>
      <c r="U305" s="31">
        <v>0</v>
      </c>
      <c r="V305" s="31">
        <v>17.9445652173913</v>
      </c>
      <c r="W305" s="31">
        <v>6.144565217391305</v>
      </c>
      <c r="X305" s="31">
        <v>2.1152173913043479</v>
      </c>
      <c r="Y305" s="31">
        <v>0</v>
      </c>
      <c r="Z305" s="31">
        <v>0</v>
      </c>
      <c r="AA305" s="31">
        <v>4.0293478260869566</v>
      </c>
      <c r="AB305" s="31">
        <v>0</v>
      </c>
      <c r="AC305" s="31">
        <v>0</v>
      </c>
      <c r="AD305" s="31">
        <v>0</v>
      </c>
      <c r="AE305" s="31">
        <v>0</v>
      </c>
      <c r="AF305" t="s">
        <v>208</v>
      </c>
      <c r="AG305" s="32">
        <v>7</v>
      </c>
      <c r="AH305"/>
    </row>
    <row r="306" spans="1:34" x14ac:dyDescent="0.25">
      <c r="A306" t="s">
        <v>940</v>
      </c>
      <c r="B306" t="s">
        <v>512</v>
      </c>
      <c r="C306" t="s">
        <v>773</v>
      </c>
      <c r="D306" t="s">
        <v>834</v>
      </c>
      <c r="E306" s="31">
        <v>47.543478260869563</v>
      </c>
      <c r="F306" s="31">
        <v>4.1671810699588478</v>
      </c>
      <c r="G306" s="31">
        <v>3.864311842706905</v>
      </c>
      <c r="H306" s="31">
        <v>0.94541609510745317</v>
      </c>
      <c r="I306" s="31">
        <v>0.64254686785550985</v>
      </c>
      <c r="J306" s="31">
        <v>198.12228260869566</v>
      </c>
      <c r="K306" s="31">
        <v>183.72282608695653</v>
      </c>
      <c r="L306" s="31">
        <v>44.948369565217391</v>
      </c>
      <c r="M306" s="31">
        <v>30.548913043478262</v>
      </c>
      <c r="N306" s="31">
        <v>9.8342391304347831</v>
      </c>
      <c r="O306" s="31">
        <v>4.5652173913043477</v>
      </c>
      <c r="P306" s="31">
        <v>24.165760869565219</v>
      </c>
      <c r="Q306" s="31">
        <v>24.165760869565219</v>
      </c>
      <c r="R306" s="31">
        <v>0</v>
      </c>
      <c r="S306" s="31">
        <v>129.00815217391306</v>
      </c>
      <c r="T306" s="31">
        <v>95.364130434782609</v>
      </c>
      <c r="U306" s="31">
        <v>0</v>
      </c>
      <c r="V306" s="31">
        <v>33.644021739130437</v>
      </c>
      <c r="W306" s="31">
        <v>0</v>
      </c>
      <c r="X306" s="31">
        <v>0</v>
      </c>
      <c r="Y306" s="31">
        <v>0</v>
      </c>
      <c r="Z306" s="31">
        <v>0</v>
      </c>
      <c r="AA306" s="31">
        <v>0</v>
      </c>
      <c r="AB306" s="31">
        <v>0</v>
      </c>
      <c r="AC306" s="31">
        <v>0</v>
      </c>
      <c r="AD306" s="31">
        <v>0</v>
      </c>
      <c r="AE306" s="31">
        <v>0</v>
      </c>
      <c r="AF306" t="s">
        <v>194</v>
      </c>
      <c r="AG306" s="32">
        <v>7</v>
      </c>
      <c r="AH306"/>
    </row>
    <row r="307" spans="1:34" x14ac:dyDescent="0.25">
      <c r="A307" t="s">
        <v>940</v>
      </c>
      <c r="B307" t="s">
        <v>419</v>
      </c>
      <c r="C307" t="s">
        <v>727</v>
      </c>
      <c r="D307" t="s">
        <v>833</v>
      </c>
      <c r="E307" s="31">
        <v>37.086956521739133</v>
      </c>
      <c r="F307" s="31">
        <v>3.3885111371629537</v>
      </c>
      <c r="G307" s="31">
        <v>3.0075615474794835</v>
      </c>
      <c r="H307" s="31">
        <v>0.4444314185228605</v>
      </c>
      <c r="I307" s="31">
        <v>0.31664712778429072</v>
      </c>
      <c r="J307" s="31">
        <v>125.66956521739129</v>
      </c>
      <c r="K307" s="31">
        <v>111.54130434782607</v>
      </c>
      <c r="L307" s="31">
        <v>16.482608695652175</v>
      </c>
      <c r="M307" s="31">
        <v>11.743478260869566</v>
      </c>
      <c r="N307" s="31">
        <v>0</v>
      </c>
      <c r="O307" s="31">
        <v>4.7391304347826084</v>
      </c>
      <c r="P307" s="31">
        <v>25.607608695652171</v>
      </c>
      <c r="Q307" s="31">
        <v>16.218478260869563</v>
      </c>
      <c r="R307" s="31">
        <v>9.3891304347826079</v>
      </c>
      <c r="S307" s="31">
        <v>83.579347826086945</v>
      </c>
      <c r="T307" s="31">
        <v>72.246739130434776</v>
      </c>
      <c r="U307" s="31">
        <v>0</v>
      </c>
      <c r="V307" s="31">
        <v>11.332608695652173</v>
      </c>
      <c r="W307" s="31">
        <v>0</v>
      </c>
      <c r="X307" s="31">
        <v>0</v>
      </c>
      <c r="Y307" s="31">
        <v>0</v>
      </c>
      <c r="Z307" s="31">
        <v>0</v>
      </c>
      <c r="AA307" s="31">
        <v>0</v>
      </c>
      <c r="AB307" s="31">
        <v>0</v>
      </c>
      <c r="AC307" s="31">
        <v>0</v>
      </c>
      <c r="AD307" s="31">
        <v>0</v>
      </c>
      <c r="AE307" s="31">
        <v>0</v>
      </c>
      <c r="AF307" t="s">
        <v>96</v>
      </c>
      <c r="AG307" s="32">
        <v>7</v>
      </c>
      <c r="AH307"/>
    </row>
    <row r="308" spans="1:34" x14ac:dyDescent="0.25">
      <c r="A308" t="s">
        <v>940</v>
      </c>
      <c r="B308" t="s">
        <v>518</v>
      </c>
      <c r="C308" t="s">
        <v>738</v>
      </c>
      <c r="D308" t="s">
        <v>893</v>
      </c>
      <c r="E308" s="31">
        <v>44.163043478260867</v>
      </c>
      <c r="F308" s="31">
        <v>2.9053359586512433</v>
      </c>
      <c r="G308" s="31">
        <v>2.7937484617277879</v>
      </c>
      <c r="H308" s="31">
        <v>0.61149396997292627</v>
      </c>
      <c r="I308" s="31">
        <v>0.49990647304947083</v>
      </c>
      <c r="J308" s="31">
        <v>128.30847826086958</v>
      </c>
      <c r="K308" s="31">
        <v>123.38043478260872</v>
      </c>
      <c r="L308" s="31">
        <v>27.005434782608688</v>
      </c>
      <c r="M308" s="31">
        <v>22.077391304347824</v>
      </c>
      <c r="N308" s="31">
        <v>0</v>
      </c>
      <c r="O308" s="31">
        <v>4.9280434782608635</v>
      </c>
      <c r="P308" s="31">
        <v>7.9836956521739131</v>
      </c>
      <c r="Q308" s="31">
        <v>7.9836956521739131</v>
      </c>
      <c r="R308" s="31">
        <v>0</v>
      </c>
      <c r="S308" s="31">
        <v>93.319347826086982</v>
      </c>
      <c r="T308" s="31">
        <v>68.944347826086982</v>
      </c>
      <c r="U308" s="31">
        <v>0</v>
      </c>
      <c r="V308" s="31">
        <v>24.375</v>
      </c>
      <c r="W308" s="31">
        <v>32.216630434782616</v>
      </c>
      <c r="X308" s="31">
        <v>0.65347826086956529</v>
      </c>
      <c r="Y308" s="31">
        <v>0</v>
      </c>
      <c r="Z308" s="31">
        <v>0</v>
      </c>
      <c r="AA308" s="31">
        <v>3.0834782608695646</v>
      </c>
      <c r="AB308" s="31">
        <v>0</v>
      </c>
      <c r="AC308" s="31">
        <v>28.479673913043484</v>
      </c>
      <c r="AD308" s="31">
        <v>0</v>
      </c>
      <c r="AE308" s="31">
        <v>0</v>
      </c>
      <c r="AF308" t="s">
        <v>200</v>
      </c>
      <c r="AG308" s="32">
        <v>7</v>
      </c>
      <c r="AH308"/>
    </row>
    <row r="309" spans="1:34" x14ac:dyDescent="0.25">
      <c r="A309" t="s">
        <v>940</v>
      </c>
      <c r="B309" t="s">
        <v>351</v>
      </c>
      <c r="C309" t="s">
        <v>677</v>
      </c>
      <c r="D309" t="s">
        <v>848</v>
      </c>
      <c r="E309" s="31">
        <v>99.032608695652172</v>
      </c>
      <c r="F309" s="31">
        <v>3.0248381077818021</v>
      </c>
      <c r="G309" s="31">
        <v>2.9053122599056085</v>
      </c>
      <c r="H309" s="31">
        <v>0.37726923499067061</v>
      </c>
      <c r="I309" s="31">
        <v>0.25774338711447703</v>
      </c>
      <c r="J309" s="31">
        <v>299.55760869565216</v>
      </c>
      <c r="K309" s="31">
        <v>287.72065217391304</v>
      </c>
      <c r="L309" s="31">
        <v>37.361956521739131</v>
      </c>
      <c r="M309" s="31">
        <v>25.525000000000002</v>
      </c>
      <c r="N309" s="31">
        <v>5.8369565217391308</v>
      </c>
      <c r="O309" s="31">
        <v>6</v>
      </c>
      <c r="P309" s="31">
        <v>68.278260869565216</v>
      </c>
      <c r="Q309" s="31">
        <v>68.278260869565216</v>
      </c>
      <c r="R309" s="31">
        <v>0</v>
      </c>
      <c r="S309" s="31">
        <v>193.91739130434783</v>
      </c>
      <c r="T309" s="31">
        <v>193.91739130434783</v>
      </c>
      <c r="U309" s="31">
        <v>0</v>
      </c>
      <c r="V309" s="31">
        <v>0</v>
      </c>
      <c r="W309" s="31">
        <v>193.50793478260874</v>
      </c>
      <c r="X309" s="31">
        <v>1.2907608695652173</v>
      </c>
      <c r="Y309" s="31">
        <v>0</v>
      </c>
      <c r="Z309" s="31">
        <v>0</v>
      </c>
      <c r="AA309" s="31">
        <v>36.367717391304346</v>
      </c>
      <c r="AB309" s="31">
        <v>0</v>
      </c>
      <c r="AC309" s="31">
        <v>155.84945652173917</v>
      </c>
      <c r="AD309" s="31">
        <v>0</v>
      </c>
      <c r="AE309" s="31">
        <v>0</v>
      </c>
      <c r="AF309" t="s">
        <v>27</v>
      </c>
      <c r="AG309" s="32">
        <v>7</v>
      </c>
      <c r="AH309"/>
    </row>
    <row r="310" spans="1:34" x14ac:dyDescent="0.25">
      <c r="A310" t="s">
        <v>940</v>
      </c>
      <c r="B310" t="s">
        <v>604</v>
      </c>
      <c r="C310" t="s">
        <v>804</v>
      </c>
      <c r="D310" t="s">
        <v>910</v>
      </c>
      <c r="E310" s="31">
        <v>8.6195652173913047</v>
      </c>
      <c r="F310" s="31">
        <v>5.8806683480453961</v>
      </c>
      <c r="G310" s="31">
        <v>4.9751702395964683</v>
      </c>
      <c r="H310" s="31">
        <v>1.1656116015132407</v>
      </c>
      <c r="I310" s="31">
        <v>0.2601134930643127</v>
      </c>
      <c r="J310" s="31">
        <v>50.688804347826078</v>
      </c>
      <c r="K310" s="31">
        <v>42.883804347826079</v>
      </c>
      <c r="L310" s="31">
        <v>10.047065217391303</v>
      </c>
      <c r="M310" s="31">
        <v>2.2420652173913043</v>
      </c>
      <c r="N310" s="31">
        <v>7.8049999999999997</v>
      </c>
      <c r="O310" s="31">
        <v>0</v>
      </c>
      <c r="P310" s="31">
        <v>3.3152173913043474E-2</v>
      </c>
      <c r="Q310" s="31">
        <v>3.3152173913043474E-2</v>
      </c>
      <c r="R310" s="31">
        <v>0</v>
      </c>
      <c r="S310" s="31">
        <v>40.608586956521734</v>
      </c>
      <c r="T310" s="31">
        <v>40.608586956521734</v>
      </c>
      <c r="U310" s="31">
        <v>0</v>
      </c>
      <c r="V310" s="31">
        <v>0</v>
      </c>
      <c r="W310" s="31">
        <v>0</v>
      </c>
      <c r="X310" s="31">
        <v>0</v>
      </c>
      <c r="Y310" s="31">
        <v>0</v>
      </c>
      <c r="Z310" s="31">
        <v>0</v>
      </c>
      <c r="AA310" s="31">
        <v>0</v>
      </c>
      <c r="AB310" s="31">
        <v>0</v>
      </c>
      <c r="AC310" s="31">
        <v>0</v>
      </c>
      <c r="AD310" s="31">
        <v>0</v>
      </c>
      <c r="AE310" s="31">
        <v>0</v>
      </c>
      <c r="AF310" t="s">
        <v>286</v>
      </c>
      <c r="AG310" s="32">
        <v>7</v>
      </c>
      <c r="AH310"/>
    </row>
    <row r="311" spans="1:34" x14ac:dyDescent="0.25">
      <c r="A311" t="s">
        <v>940</v>
      </c>
      <c r="B311" t="s">
        <v>429</v>
      </c>
      <c r="C311" t="s">
        <v>677</v>
      </c>
      <c r="D311" t="s">
        <v>848</v>
      </c>
      <c r="E311" s="31">
        <v>44.543478260869563</v>
      </c>
      <c r="F311" s="31">
        <v>4.2623426061493417</v>
      </c>
      <c r="G311" s="31">
        <v>3.9203074670571021</v>
      </c>
      <c r="H311" s="31">
        <v>1.067557345046364</v>
      </c>
      <c r="I311" s="31">
        <v>0.72552220595412409</v>
      </c>
      <c r="J311" s="31">
        <v>189.85956521739132</v>
      </c>
      <c r="K311" s="31">
        <v>174.62413043478264</v>
      </c>
      <c r="L311" s="31">
        <v>47.552717391304341</v>
      </c>
      <c r="M311" s="31">
        <v>32.317282608695656</v>
      </c>
      <c r="N311" s="31">
        <v>9.6702173913043445</v>
      </c>
      <c r="O311" s="31">
        <v>5.5652173913043477</v>
      </c>
      <c r="P311" s="31">
        <v>30.995326086956513</v>
      </c>
      <c r="Q311" s="31">
        <v>30.995326086956513</v>
      </c>
      <c r="R311" s="31">
        <v>0</v>
      </c>
      <c r="S311" s="31">
        <v>111.31152173913046</v>
      </c>
      <c r="T311" s="31">
        <v>91.487065217391333</v>
      </c>
      <c r="U311" s="31">
        <v>0</v>
      </c>
      <c r="V311" s="31">
        <v>19.824456521739126</v>
      </c>
      <c r="W311" s="31">
        <v>15.79</v>
      </c>
      <c r="X311" s="31">
        <v>2.5191304347826087</v>
      </c>
      <c r="Y311" s="31">
        <v>0</v>
      </c>
      <c r="Z311" s="31">
        <v>0</v>
      </c>
      <c r="AA311" s="31">
        <v>0.78217391304347839</v>
      </c>
      <c r="AB311" s="31">
        <v>0</v>
      </c>
      <c r="AC311" s="31">
        <v>5.3052173913043479</v>
      </c>
      <c r="AD311" s="31">
        <v>0</v>
      </c>
      <c r="AE311" s="31">
        <v>7.1834782608695624</v>
      </c>
      <c r="AF311" t="s">
        <v>106</v>
      </c>
      <c r="AG311" s="32">
        <v>7</v>
      </c>
      <c r="AH311"/>
    </row>
    <row r="312" spans="1:34" x14ac:dyDescent="0.25">
      <c r="A312" t="s">
        <v>940</v>
      </c>
      <c r="B312" t="s">
        <v>369</v>
      </c>
      <c r="C312" t="s">
        <v>698</v>
      </c>
      <c r="D312" t="s">
        <v>870</v>
      </c>
      <c r="E312" s="31">
        <v>33.369565217391305</v>
      </c>
      <c r="F312" s="31">
        <v>3.202749185667753</v>
      </c>
      <c r="G312" s="31">
        <v>2.9772833876221498</v>
      </c>
      <c r="H312" s="31">
        <v>0.61791856677524415</v>
      </c>
      <c r="I312" s="31">
        <v>0.39245276872964152</v>
      </c>
      <c r="J312" s="31">
        <v>106.87434782608698</v>
      </c>
      <c r="K312" s="31">
        <v>99.350652173913048</v>
      </c>
      <c r="L312" s="31">
        <v>20.619673913043474</v>
      </c>
      <c r="M312" s="31">
        <v>13.095978260869559</v>
      </c>
      <c r="N312" s="31">
        <v>1.8134782608695652</v>
      </c>
      <c r="O312" s="31">
        <v>5.7102173913043481</v>
      </c>
      <c r="P312" s="31">
        <v>15.876956521739139</v>
      </c>
      <c r="Q312" s="31">
        <v>15.876956521739139</v>
      </c>
      <c r="R312" s="31">
        <v>0</v>
      </c>
      <c r="S312" s="31">
        <v>70.377717391304358</v>
      </c>
      <c r="T312" s="31">
        <v>61.859239130434787</v>
      </c>
      <c r="U312" s="31">
        <v>0</v>
      </c>
      <c r="V312" s="31">
        <v>8.5184782608695677</v>
      </c>
      <c r="W312" s="31">
        <v>17.334347826086958</v>
      </c>
      <c r="X312" s="31">
        <v>0.43478260869565216</v>
      </c>
      <c r="Y312" s="31">
        <v>0</v>
      </c>
      <c r="Z312" s="31">
        <v>0</v>
      </c>
      <c r="AA312" s="31">
        <v>0</v>
      </c>
      <c r="AB312" s="31">
        <v>0</v>
      </c>
      <c r="AC312" s="31">
        <v>16.899565217391306</v>
      </c>
      <c r="AD312" s="31">
        <v>0</v>
      </c>
      <c r="AE312" s="31">
        <v>0</v>
      </c>
      <c r="AF312" t="s">
        <v>45</v>
      </c>
      <c r="AG312" s="32">
        <v>7</v>
      </c>
      <c r="AH312"/>
    </row>
    <row r="313" spans="1:34" x14ac:dyDescent="0.25">
      <c r="A313" t="s">
        <v>940</v>
      </c>
      <c r="B313" t="s">
        <v>382</v>
      </c>
      <c r="C313" t="s">
        <v>709</v>
      </c>
      <c r="D313" t="s">
        <v>857</v>
      </c>
      <c r="E313" s="31">
        <v>38.054347826086953</v>
      </c>
      <c r="F313" s="31">
        <v>3.862387889174522</v>
      </c>
      <c r="G313" s="31">
        <v>3.6704427306483867</v>
      </c>
      <c r="H313" s="31">
        <v>0.66900314195944033</v>
      </c>
      <c r="I313" s="31">
        <v>0.57074550128534718</v>
      </c>
      <c r="J313" s="31">
        <v>146.98065217391306</v>
      </c>
      <c r="K313" s="31">
        <v>139.67630434782609</v>
      </c>
      <c r="L313" s="31">
        <v>25.458478260869569</v>
      </c>
      <c r="M313" s="31">
        <v>21.71934782608696</v>
      </c>
      <c r="N313" s="31">
        <v>0</v>
      </c>
      <c r="O313" s="31">
        <v>3.7391304347826089</v>
      </c>
      <c r="P313" s="31">
        <v>27.568369565217392</v>
      </c>
      <c r="Q313" s="31">
        <v>24.003152173913044</v>
      </c>
      <c r="R313" s="31">
        <v>3.5652173913043477</v>
      </c>
      <c r="S313" s="31">
        <v>93.953804347826093</v>
      </c>
      <c r="T313" s="31">
        <v>82.04771739130436</v>
      </c>
      <c r="U313" s="31">
        <v>0</v>
      </c>
      <c r="V313" s="31">
        <v>11.906086956521738</v>
      </c>
      <c r="W313" s="31">
        <v>0</v>
      </c>
      <c r="X313" s="31">
        <v>0</v>
      </c>
      <c r="Y313" s="31">
        <v>0</v>
      </c>
      <c r="Z313" s="31">
        <v>0</v>
      </c>
      <c r="AA313" s="31">
        <v>0</v>
      </c>
      <c r="AB313" s="31">
        <v>0</v>
      </c>
      <c r="AC313" s="31">
        <v>0</v>
      </c>
      <c r="AD313" s="31">
        <v>0</v>
      </c>
      <c r="AE313" s="31">
        <v>0</v>
      </c>
      <c r="AF313" t="s">
        <v>58</v>
      </c>
      <c r="AG313" s="32">
        <v>7</v>
      </c>
      <c r="AH313"/>
    </row>
    <row r="314" spans="1:34" x14ac:dyDescent="0.25">
      <c r="A314" t="s">
        <v>940</v>
      </c>
      <c r="B314" t="s">
        <v>421</v>
      </c>
      <c r="C314" t="s">
        <v>713</v>
      </c>
      <c r="D314" t="s">
        <v>827</v>
      </c>
      <c r="E314" s="31">
        <v>106.65217391304348</v>
      </c>
      <c r="F314" s="31">
        <v>3.8187464329392573</v>
      </c>
      <c r="G314" s="31">
        <v>3.6229331430900928</v>
      </c>
      <c r="H314" s="31">
        <v>0.78796779453730115</v>
      </c>
      <c r="I314" s="31">
        <v>0.63750611496127174</v>
      </c>
      <c r="J314" s="31">
        <v>407.27760869565213</v>
      </c>
      <c r="K314" s="31">
        <v>386.39369565217385</v>
      </c>
      <c r="L314" s="31">
        <v>84.038478260869553</v>
      </c>
      <c r="M314" s="31">
        <v>67.991413043478246</v>
      </c>
      <c r="N314" s="31">
        <v>9.6122826086956508</v>
      </c>
      <c r="O314" s="31">
        <v>6.4347826086956523</v>
      </c>
      <c r="P314" s="31">
        <v>42.92271739130436</v>
      </c>
      <c r="Q314" s="31">
        <v>38.085869565217401</v>
      </c>
      <c r="R314" s="31">
        <v>4.8368478260869576</v>
      </c>
      <c r="S314" s="31">
        <v>280.31641304347824</v>
      </c>
      <c r="T314" s="31">
        <v>237.62543478260866</v>
      </c>
      <c r="U314" s="31">
        <v>0</v>
      </c>
      <c r="V314" s="31">
        <v>42.690978260869564</v>
      </c>
      <c r="W314" s="31">
        <v>0</v>
      </c>
      <c r="X314" s="31">
        <v>0</v>
      </c>
      <c r="Y314" s="31">
        <v>0</v>
      </c>
      <c r="Z314" s="31">
        <v>0</v>
      </c>
      <c r="AA314" s="31">
        <v>0</v>
      </c>
      <c r="AB314" s="31">
        <v>0</v>
      </c>
      <c r="AC314" s="31">
        <v>0</v>
      </c>
      <c r="AD314" s="31">
        <v>0</v>
      </c>
      <c r="AE314" s="31">
        <v>0</v>
      </c>
      <c r="AF314" t="s">
        <v>98</v>
      </c>
      <c r="AG314" s="32">
        <v>7</v>
      </c>
      <c r="AH314"/>
    </row>
    <row r="315" spans="1:34" x14ac:dyDescent="0.25">
      <c r="A315" t="s">
        <v>940</v>
      </c>
      <c r="B315" t="s">
        <v>537</v>
      </c>
      <c r="C315" t="s">
        <v>636</v>
      </c>
      <c r="D315" t="s">
        <v>889</v>
      </c>
      <c r="E315" s="31">
        <v>21.282608695652176</v>
      </c>
      <c r="F315" s="31">
        <v>5.9051583248212465</v>
      </c>
      <c r="G315" s="31">
        <v>5.8187436159346273</v>
      </c>
      <c r="H315" s="31">
        <v>0.52485699693564858</v>
      </c>
      <c r="I315" s="31">
        <v>0.43844228804902957</v>
      </c>
      <c r="J315" s="31">
        <v>125.67717391304349</v>
      </c>
      <c r="K315" s="31">
        <v>123.83804347826089</v>
      </c>
      <c r="L315" s="31">
        <v>11.170326086956521</v>
      </c>
      <c r="M315" s="31">
        <v>9.3311956521739123</v>
      </c>
      <c r="N315" s="31">
        <v>0</v>
      </c>
      <c r="O315" s="31">
        <v>1.8391304347826085</v>
      </c>
      <c r="P315" s="31">
        <v>20.045326086956525</v>
      </c>
      <c r="Q315" s="31">
        <v>20.045326086956525</v>
      </c>
      <c r="R315" s="31">
        <v>0</v>
      </c>
      <c r="S315" s="31">
        <v>94.461521739130447</v>
      </c>
      <c r="T315" s="31">
        <v>76.620217391304365</v>
      </c>
      <c r="U315" s="31">
        <v>0</v>
      </c>
      <c r="V315" s="31">
        <v>17.841304347826085</v>
      </c>
      <c r="W315" s="31">
        <v>9.1002173913043478</v>
      </c>
      <c r="X315" s="31">
        <v>4.530652173913043</v>
      </c>
      <c r="Y315" s="31">
        <v>0</v>
      </c>
      <c r="Z315" s="31">
        <v>0</v>
      </c>
      <c r="AA315" s="31">
        <v>0</v>
      </c>
      <c r="AB315" s="31">
        <v>0</v>
      </c>
      <c r="AC315" s="31">
        <v>4.5695652173913048</v>
      </c>
      <c r="AD315" s="31">
        <v>0</v>
      </c>
      <c r="AE315" s="31">
        <v>0</v>
      </c>
      <c r="AF315" t="s">
        <v>219</v>
      </c>
      <c r="AG315" s="32">
        <v>7</v>
      </c>
      <c r="AH315"/>
    </row>
    <row r="316" spans="1:34" x14ac:dyDescent="0.25">
      <c r="A316" t="s">
        <v>940</v>
      </c>
      <c r="B316" t="s">
        <v>443</v>
      </c>
      <c r="C316" t="s">
        <v>636</v>
      </c>
      <c r="D316" t="s">
        <v>889</v>
      </c>
      <c r="E316" s="31">
        <v>45.108695652173914</v>
      </c>
      <c r="F316" s="31">
        <v>3.4095132530120478</v>
      </c>
      <c r="G316" s="31">
        <v>3.3037180722891568</v>
      </c>
      <c r="H316" s="31">
        <v>0.46501204819277092</v>
      </c>
      <c r="I316" s="31">
        <v>0.35921686746987946</v>
      </c>
      <c r="J316" s="31">
        <v>153.7986956521739</v>
      </c>
      <c r="K316" s="31">
        <v>149.02641304347827</v>
      </c>
      <c r="L316" s="31">
        <v>20.976086956521733</v>
      </c>
      <c r="M316" s="31">
        <v>16.203804347826086</v>
      </c>
      <c r="N316" s="31">
        <v>0</v>
      </c>
      <c r="O316" s="31">
        <v>4.7722826086956465</v>
      </c>
      <c r="P316" s="31">
        <v>21.502717391304348</v>
      </c>
      <c r="Q316" s="31">
        <v>21.502717391304348</v>
      </c>
      <c r="R316" s="31">
        <v>0</v>
      </c>
      <c r="S316" s="31">
        <v>111.31989130434783</v>
      </c>
      <c r="T316" s="31">
        <v>75.178586956521741</v>
      </c>
      <c r="U316" s="31">
        <v>0</v>
      </c>
      <c r="V316" s="31">
        <v>36.141304347826086</v>
      </c>
      <c r="W316" s="31">
        <v>0.14130434782608695</v>
      </c>
      <c r="X316" s="31">
        <v>0.14130434782608695</v>
      </c>
      <c r="Y316" s="31">
        <v>0</v>
      </c>
      <c r="Z316" s="31">
        <v>0</v>
      </c>
      <c r="AA316" s="31">
        <v>0</v>
      </c>
      <c r="AB316" s="31">
        <v>0</v>
      </c>
      <c r="AC316" s="31">
        <v>0</v>
      </c>
      <c r="AD316" s="31">
        <v>0</v>
      </c>
      <c r="AE316" s="31">
        <v>0</v>
      </c>
      <c r="AF316" t="s">
        <v>120</v>
      </c>
      <c r="AG316" s="32">
        <v>7</v>
      </c>
      <c r="AH316"/>
    </row>
    <row r="317" spans="1:34" x14ac:dyDescent="0.25">
      <c r="A317" t="s">
        <v>940</v>
      </c>
      <c r="B317" t="s">
        <v>479</v>
      </c>
      <c r="C317" t="s">
        <v>756</v>
      </c>
      <c r="D317" t="s">
        <v>900</v>
      </c>
      <c r="E317" s="31">
        <v>34.119565217391305</v>
      </c>
      <c r="F317" s="31">
        <v>3.4053902516725079</v>
      </c>
      <c r="G317" s="31">
        <v>3.1620006371455882</v>
      </c>
      <c r="H317" s="31">
        <v>0.54744186046511611</v>
      </c>
      <c r="I317" s="31">
        <v>0.30405224593819674</v>
      </c>
      <c r="J317" s="31">
        <v>116.19043478260872</v>
      </c>
      <c r="K317" s="31">
        <v>107.88608695652175</v>
      </c>
      <c r="L317" s="31">
        <v>18.678478260869561</v>
      </c>
      <c r="M317" s="31">
        <v>10.374130434782604</v>
      </c>
      <c r="N317" s="31">
        <v>2.8260869565217392</v>
      </c>
      <c r="O317" s="31">
        <v>5.4782608695652177</v>
      </c>
      <c r="P317" s="31">
        <v>19.261304347826101</v>
      </c>
      <c r="Q317" s="31">
        <v>19.261304347826101</v>
      </c>
      <c r="R317" s="31">
        <v>0</v>
      </c>
      <c r="S317" s="31">
        <v>78.250652173913053</v>
      </c>
      <c r="T317" s="31">
        <v>52.618260869565219</v>
      </c>
      <c r="U317" s="31">
        <v>1.3742391304347827</v>
      </c>
      <c r="V317" s="31">
        <v>24.25815217391305</v>
      </c>
      <c r="W317" s="31">
        <v>0</v>
      </c>
      <c r="X317" s="31">
        <v>0</v>
      </c>
      <c r="Y317" s="31">
        <v>0</v>
      </c>
      <c r="Z317" s="31">
        <v>0</v>
      </c>
      <c r="AA317" s="31">
        <v>0</v>
      </c>
      <c r="AB317" s="31">
        <v>0</v>
      </c>
      <c r="AC317" s="31">
        <v>0</v>
      </c>
      <c r="AD317" s="31">
        <v>0</v>
      </c>
      <c r="AE317" s="31">
        <v>0</v>
      </c>
      <c r="AF317" t="s">
        <v>157</v>
      </c>
      <c r="AG317" s="32">
        <v>7</v>
      </c>
      <c r="AH317"/>
    </row>
    <row r="318" spans="1:34" x14ac:dyDescent="0.25">
      <c r="AH318"/>
    </row>
    <row r="319" spans="1:34" x14ac:dyDescent="0.25">
      <c r="W319" s="31"/>
      <c r="AH319"/>
    </row>
    <row r="320" spans="1:34" x14ac:dyDescent="0.25">
      <c r="AH320"/>
    </row>
    <row r="321" spans="34:34" x14ac:dyDescent="0.25">
      <c r="AH321"/>
    </row>
    <row r="322" spans="34:34" x14ac:dyDescent="0.25">
      <c r="AH322"/>
    </row>
    <row r="329" spans="34:34" x14ac:dyDescent="0.25">
      <c r="AH329"/>
    </row>
  </sheetData>
  <pageMargins left="0.7" right="0.7" top="0.75" bottom="0.75" header="0.3" footer="0.3"/>
  <pageSetup orientation="portrait" horizontalDpi="1200" verticalDpi="1200" r:id="rId1"/>
  <ignoredErrors>
    <ignoredError sqref="AF2:AF31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330"/>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975</v>
      </c>
      <c r="B1" s="1" t="s">
        <v>1042</v>
      </c>
      <c r="C1" s="1" t="s">
        <v>978</v>
      </c>
      <c r="D1" s="1" t="s">
        <v>977</v>
      </c>
      <c r="E1" s="1" t="s">
        <v>979</v>
      </c>
      <c r="F1" s="1" t="s">
        <v>1022</v>
      </c>
      <c r="G1" s="1" t="s">
        <v>1045</v>
      </c>
      <c r="H1" s="35" t="s">
        <v>1047</v>
      </c>
      <c r="I1" s="1" t="s">
        <v>1023</v>
      </c>
      <c r="J1" s="1" t="s">
        <v>1048</v>
      </c>
      <c r="K1" s="35" t="s">
        <v>1049</v>
      </c>
      <c r="L1" s="1" t="s">
        <v>1025</v>
      </c>
      <c r="M1" s="1" t="s">
        <v>1035</v>
      </c>
      <c r="N1" s="35" t="s">
        <v>1050</v>
      </c>
      <c r="O1" s="1" t="s">
        <v>1026</v>
      </c>
      <c r="P1" s="1" t="s">
        <v>1034</v>
      </c>
      <c r="Q1" s="35" t="s">
        <v>1051</v>
      </c>
      <c r="R1" s="1" t="s">
        <v>1027</v>
      </c>
      <c r="S1" s="1" t="s">
        <v>1036</v>
      </c>
      <c r="T1" s="35" t="s">
        <v>1052</v>
      </c>
      <c r="U1" s="1" t="s">
        <v>1033</v>
      </c>
      <c r="V1" s="1" t="s">
        <v>1046</v>
      </c>
      <c r="W1" s="35" t="s">
        <v>1053</v>
      </c>
      <c r="X1" s="1" t="s">
        <v>1028</v>
      </c>
      <c r="Y1" s="1" t="s">
        <v>1037</v>
      </c>
      <c r="Z1" s="35" t="s">
        <v>1054</v>
      </c>
      <c r="AA1" s="1" t="s">
        <v>1029</v>
      </c>
      <c r="AB1" s="1" t="s">
        <v>1038</v>
      </c>
      <c r="AC1" s="35" t="s">
        <v>1055</v>
      </c>
      <c r="AD1" s="1" t="s">
        <v>1030</v>
      </c>
      <c r="AE1" s="1" t="s">
        <v>1039</v>
      </c>
      <c r="AF1" s="35" t="s">
        <v>1056</v>
      </c>
      <c r="AG1" s="1" t="s">
        <v>1031</v>
      </c>
      <c r="AH1" s="1" t="s">
        <v>1040</v>
      </c>
      <c r="AI1" s="35" t="s">
        <v>1057</v>
      </c>
      <c r="AJ1" s="1" t="s">
        <v>976</v>
      </c>
      <c r="AK1" s="38" t="s">
        <v>987</v>
      </c>
    </row>
    <row r="2" spans="1:46" x14ac:dyDescent="0.25">
      <c r="A2" t="s">
        <v>940</v>
      </c>
      <c r="B2" t="s">
        <v>510</v>
      </c>
      <c r="C2" t="s">
        <v>648</v>
      </c>
      <c r="D2" t="s">
        <v>839</v>
      </c>
      <c r="E2" s="31">
        <v>48.065217391304351</v>
      </c>
      <c r="F2" s="31">
        <v>224.28402173913045</v>
      </c>
      <c r="G2" s="31">
        <v>3.3219565217391307</v>
      </c>
      <c r="H2" s="36">
        <v>1.4811382888447442E-2</v>
      </c>
      <c r="I2" s="31">
        <v>57.96434782608695</v>
      </c>
      <c r="J2" s="31">
        <v>1.3808695652173912</v>
      </c>
      <c r="K2" s="36">
        <v>2.3822739615055735E-2</v>
      </c>
      <c r="L2" s="31">
        <v>47.431739130434778</v>
      </c>
      <c r="M2" s="31">
        <v>1.3808695652173912</v>
      </c>
      <c r="N2" s="36">
        <v>2.9112775338472681E-2</v>
      </c>
      <c r="O2" s="31">
        <v>5.4021739130434785</v>
      </c>
      <c r="P2" s="31">
        <v>0</v>
      </c>
      <c r="Q2" s="36">
        <v>0</v>
      </c>
      <c r="R2" s="31">
        <v>5.1304347826086953</v>
      </c>
      <c r="S2" s="31">
        <v>0</v>
      </c>
      <c r="T2" s="36">
        <v>0</v>
      </c>
      <c r="U2" s="31">
        <v>29.085978260869549</v>
      </c>
      <c r="V2" s="31">
        <v>1.4260869565217393</v>
      </c>
      <c r="W2" s="36">
        <v>4.9030049590606598E-2</v>
      </c>
      <c r="X2" s="31">
        <v>0</v>
      </c>
      <c r="Y2" s="31">
        <v>0</v>
      </c>
      <c r="Z2" s="36" t="s">
        <v>1118</v>
      </c>
      <c r="AA2" s="31">
        <v>122.16108695652177</v>
      </c>
      <c r="AB2" s="31">
        <v>0.51500000000000001</v>
      </c>
      <c r="AC2" s="36">
        <v>4.2157450693222232E-3</v>
      </c>
      <c r="AD2" s="31">
        <v>8.6956521739130432E-2</v>
      </c>
      <c r="AE2" s="31">
        <v>0</v>
      </c>
      <c r="AF2" s="36">
        <v>0</v>
      </c>
      <c r="AG2" s="31">
        <v>14.985652173913042</v>
      </c>
      <c r="AH2" s="31">
        <v>0</v>
      </c>
      <c r="AI2" s="36">
        <v>0</v>
      </c>
      <c r="AJ2" t="s">
        <v>192</v>
      </c>
      <c r="AK2" s="37">
        <v>7</v>
      </c>
      <c r="AT2"/>
    </row>
    <row r="3" spans="1:46" x14ac:dyDescent="0.25">
      <c r="A3" t="s">
        <v>940</v>
      </c>
      <c r="B3" t="s">
        <v>577</v>
      </c>
      <c r="C3" t="s">
        <v>693</v>
      </c>
      <c r="D3" t="s">
        <v>839</v>
      </c>
      <c r="E3" s="31">
        <v>36.293478260869563</v>
      </c>
      <c r="F3" s="31">
        <v>205.01956521739123</v>
      </c>
      <c r="G3" s="31">
        <v>29.564782608695648</v>
      </c>
      <c r="H3" s="36">
        <v>0.14420468884199814</v>
      </c>
      <c r="I3" s="31">
        <v>56.338369565217377</v>
      </c>
      <c r="J3" s="31">
        <v>7.7759782608695653</v>
      </c>
      <c r="K3" s="36">
        <v>0.13802277774240665</v>
      </c>
      <c r="L3" s="31">
        <v>42.575108695652155</v>
      </c>
      <c r="M3" s="31">
        <v>7.7759782608695653</v>
      </c>
      <c r="N3" s="36">
        <v>0.18264141887355093</v>
      </c>
      <c r="O3" s="31">
        <v>7.9660869565217389</v>
      </c>
      <c r="P3" s="31">
        <v>0</v>
      </c>
      <c r="Q3" s="36">
        <v>0</v>
      </c>
      <c r="R3" s="31">
        <v>5.797173913043479</v>
      </c>
      <c r="S3" s="31">
        <v>0</v>
      </c>
      <c r="T3" s="36">
        <v>0</v>
      </c>
      <c r="U3" s="31">
        <v>20.219021739130437</v>
      </c>
      <c r="V3" s="31">
        <v>2.3043478260869565</v>
      </c>
      <c r="W3" s="36">
        <v>0.11396930355078891</v>
      </c>
      <c r="X3" s="31">
        <v>2.0796739130434783</v>
      </c>
      <c r="Y3" s="31">
        <v>0</v>
      </c>
      <c r="Z3" s="36">
        <v>0</v>
      </c>
      <c r="AA3" s="31">
        <v>126.38249999999995</v>
      </c>
      <c r="AB3" s="31">
        <v>19.484456521739126</v>
      </c>
      <c r="AC3" s="36">
        <v>0.15417052615464272</v>
      </c>
      <c r="AD3" s="31">
        <v>0</v>
      </c>
      <c r="AE3" s="31">
        <v>0</v>
      </c>
      <c r="AF3" s="36" t="s">
        <v>1118</v>
      </c>
      <c r="AG3" s="31">
        <v>0</v>
      </c>
      <c r="AH3" s="31">
        <v>0</v>
      </c>
      <c r="AI3" s="36" t="s">
        <v>1118</v>
      </c>
      <c r="AJ3" t="s">
        <v>259</v>
      </c>
      <c r="AK3" s="37">
        <v>7</v>
      </c>
      <c r="AT3"/>
    </row>
    <row r="4" spans="1:46" x14ac:dyDescent="0.25">
      <c r="A4" t="s">
        <v>940</v>
      </c>
      <c r="B4" t="s">
        <v>379</v>
      </c>
      <c r="C4" t="s">
        <v>706</v>
      </c>
      <c r="D4" t="s">
        <v>834</v>
      </c>
      <c r="E4" s="31">
        <v>42.141304347826086</v>
      </c>
      <c r="F4" s="31">
        <v>152.5196739130435</v>
      </c>
      <c r="G4" s="31">
        <v>23.33510869565216</v>
      </c>
      <c r="H4" s="36">
        <v>0.15299736812285789</v>
      </c>
      <c r="I4" s="31">
        <v>18.533478260869568</v>
      </c>
      <c r="J4" s="31">
        <v>0</v>
      </c>
      <c r="K4" s="36">
        <v>0</v>
      </c>
      <c r="L4" s="31">
        <v>8.5334782608695683</v>
      </c>
      <c r="M4" s="31">
        <v>0</v>
      </c>
      <c r="N4" s="36">
        <v>0</v>
      </c>
      <c r="O4" s="31">
        <v>4.0434782608695654</v>
      </c>
      <c r="P4" s="31">
        <v>0</v>
      </c>
      <c r="Q4" s="36">
        <v>0</v>
      </c>
      <c r="R4" s="31">
        <v>5.9565217391304346</v>
      </c>
      <c r="S4" s="31">
        <v>0</v>
      </c>
      <c r="T4" s="36">
        <v>0</v>
      </c>
      <c r="U4" s="31">
        <v>27.60934782608696</v>
      </c>
      <c r="V4" s="31">
        <v>0</v>
      </c>
      <c r="W4" s="36">
        <v>0</v>
      </c>
      <c r="X4" s="31">
        <v>11.430543478260869</v>
      </c>
      <c r="Y4" s="31">
        <v>0</v>
      </c>
      <c r="Z4" s="36">
        <v>0</v>
      </c>
      <c r="AA4" s="31">
        <v>27.310978260869572</v>
      </c>
      <c r="AB4" s="31">
        <v>7.0501086956521739</v>
      </c>
      <c r="AC4" s="36">
        <v>0.25814193209451519</v>
      </c>
      <c r="AD4" s="31">
        <v>0</v>
      </c>
      <c r="AE4" s="31">
        <v>0</v>
      </c>
      <c r="AF4" s="36" t="s">
        <v>1118</v>
      </c>
      <c r="AG4" s="31">
        <v>67.63532608695651</v>
      </c>
      <c r="AH4" s="31">
        <v>16.284999999999986</v>
      </c>
      <c r="AI4" s="36">
        <v>0.24077654300155066</v>
      </c>
      <c r="AJ4" t="s">
        <v>55</v>
      </c>
      <c r="AK4" s="37">
        <v>7</v>
      </c>
      <c r="AT4"/>
    </row>
    <row r="5" spans="1:46" x14ac:dyDescent="0.25">
      <c r="A5" t="s">
        <v>940</v>
      </c>
      <c r="B5" t="s">
        <v>448</v>
      </c>
      <c r="C5" t="s">
        <v>739</v>
      </c>
      <c r="D5" t="s">
        <v>827</v>
      </c>
      <c r="E5" s="31">
        <v>28.771739130434781</v>
      </c>
      <c r="F5" s="31">
        <v>91.248804347826095</v>
      </c>
      <c r="G5" s="31">
        <v>0</v>
      </c>
      <c r="H5" s="36">
        <v>0</v>
      </c>
      <c r="I5" s="31">
        <v>23.221521739130431</v>
      </c>
      <c r="J5" s="31">
        <v>0</v>
      </c>
      <c r="K5" s="36">
        <v>0</v>
      </c>
      <c r="L5" s="31">
        <v>13.743260869565216</v>
      </c>
      <c r="M5" s="31">
        <v>0</v>
      </c>
      <c r="N5" s="36">
        <v>0</v>
      </c>
      <c r="O5" s="31">
        <v>5.3913043478260869</v>
      </c>
      <c r="P5" s="31">
        <v>0</v>
      </c>
      <c r="Q5" s="36">
        <v>0</v>
      </c>
      <c r="R5" s="31">
        <v>4.0869565217391308</v>
      </c>
      <c r="S5" s="31">
        <v>0</v>
      </c>
      <c r="T5" s="36">
        <v>0</v>
      </c>
      <c r="U5" s="31">
        <v>11.231521739130432</v>
      </c>
      <c r="V5" s="31">
        <v>0</v>
      </c>
      <c r="W5" s="36">
        <v>0</v>
      </c>
      <c r="X5" s="31">
        <v>0</v>
      </c>
      <c r="Y5" s="31">
        <v>0</v>
      </c>
      <c r="Z5" s="36" t="s">
        <v>1118</v>
      </c>
      <c r="AA5" s="31">
        <v>40.615543478260875</v>
      </c>
      <c r="AB5" s="31">
        <v>0</v>
      </c>
      <c r="AC5" s="36">
        <v>0</v>
      </c>
      <c r="AD5" s="31">
        <v>0</v>
      </c>
      <c r="AE5" s="31">
        <v>0</v>
      </c>
      <c r="AF5" s="36" t="s">
        <v>1118</v>
      </c>
      <c r="AG5" s="31">
        <v>16.180217391304353</v>
      </c>
      <c r="AH5" s="31">
        <v>0</v>
      </c>
      <c r="AI5" s="36">
        <v>0</v>
      </c>
      <c r="AJ5" t="s">
        <v>125</v>
      </c>
      <c r="AK5" s="37">
        <v>7</v>
      </c>
      <c r="AT5"/>
    </row>
    <row r="6" spans="1:46" x14ac:dyDescent="0.25">
      <c r="A6" t="s">
        <v>940</v>
      </c>
      <c r="B6" t="s">
        <v>364</v>
      </c>
      <c r="C6" t="s">
        <v>693</v>
      </c>
      <c r="D6" t="s">
        <v>839</v>
      </c>
      <c r="E6" s="31">
        <v>68.402173913043484</v>
      </c>
      <c r="F6" s="31">
        <v>292.57760869565215</v>
      </c>
      <c r="G6" s="31">
        <v>45.72347826086957</v>
      </c>
      <c r="H6" s="36">
        <v>0.1562781187005752</v>
      </c>
      <c r="I6" s="31">
        <v>37.029130434782601</v>
      </c>
      <c r="J6" s="31">
        <v>0.67228260869565215</v>
      </c>
      <c r="K6" s="36">
        <v>1.8155506240680078E-2</v>
      </c>
      <c r="L6" s="31">
        <v>17.893260869565211</v>
      </c>
      <c r="M6" s="31">
        <v>0.67228260869565215</v>
      </c>
      <c r="N6" s="36">
        <v>3.7571832970878044E-2</v>
      </c>
      <c r="O6" s="31">
        <v>13.483695652173912</v>
      </c>
      <c r="P6" s="31">
        <v>0</v>
      </c>
      <c r="Q6" s="36">
        <v>0</v>
      </c>
      <c r="R6" s="31">
        <v>5.6521739130434785</v>
      </c>
      <c r="S6" s="31">
        <v>0</v>
      </c>
      <c r="T6" s="36">
        <v>0</v>
      </c>
      <c r="U6" s="31">
        <v>71.522065217391315</v>
      </c>
      <c r="V6" s="31">
        <v>6.4556521739130428</v>
      </c>
      <c r="W6" s="36">
        <v>9.0260986652036523E-2</v>
      </c>
      <c r="X6" s="31">
        <v>2.0869565217391304</v>
      </c>
      <c r="Y6" s="31">
        <v>0</v>
      </c>
      <c r="Z6" s="36">
        <v>0</v>
      </c>
      <c r="AA6" s="31">
        <v>163.72380434782607</v>
      </c>
      <c r="AB6" s="31">
        <v>38.595543478260872</v>
      </c>
      <c r="AC6" s="36">
        <v>0.23573568689050159</v>
      </c>
      <c r="AD6" s="31">
        <v>0</v>
      </c>
      <c r="AE6" s="31">
        <v>0</v>
      </c>
      <c r="AF6" s="36" t="s">
        <v>1118</v>
      </c>
      <c r="AG6" s="31">
        <v>18.21565217391305</v>
      </c>
      <c r="AH6" s="31">
        <v>0</v>
      </c>
      <c r="AI6" s="36">
        <v>0</v>
      </c>
      <c r="AJ6" t="s">
        <v>40</v>
      </c>
      <c r="AK6" s="37">
        <v>7</v>
      </c>
      <c r="AT6"/>
    </row>
    <row r="7" spans="1:46" x14ac:dyDescent="0.25">
      <c r="A7" t="s">
        <v>940</v>
      </c>
      <c r="B7" t="s">
        <v>455</v>
      </c>
      <c r="C7" t="s">
        <v>639</v>
      </c>
      <c r="D7" t="s">
        <v>895</v>
      </c>
      <c r="E7" s="31">
        <v>31.510869565217391</v>
      </c>
      <c r="F7" s="31">
        <v>90.615543478260861</v>
      </c>
      <c r="G7" s="31">
        <v>0</v>
      </c>
      <c r="H7" s="36">
        <v>0</v>
      </c>
      <c r="I7" s="31">
        <v>26.19489130434782</v>
      </c>
      <c r="J7" s="31">
        <v>0</v>
      </c>
      <c r="K7" s="36">
        <v>0</v>
      </c>
      <c r="L7" s="31">
        <v>11.69804347826086</v>
      </c>
      <c r="M7" s="31">
        <v>0</v>
      </c>
      <c r="N7" s="36">
        <v>0</v>
      </c>
      <c r="O7" s="31">
        <v>9.3272826086956542</v>
      </c>
      <c r="P7" s="31">
        <v>0</v>
      </c>
      <c r="Q7" s="36">
        <v>0</v>
      </c>
      <c r="R7" s="31">
        <v>5.1695652173913045</v>
      </c>
      <c r="S7" s="31">
        <v>0</v>
      </c>
      <c r="T7" s="36">
        <v>0</v>
      </c>
      <c r="U7" s="31">
        <v>12.847826086956527</v>
      </c>
      <c r="V7" s="31">
        <v>0</v>
      </c>
      <c r="W7" s="36">
        <v>0</v>
      </c>
      <c r="X7" s="31">
        <v>0</v>
      </c>
      <c r="Y7" s="31">
        <v>0</v>
      </c>
      <c r="Z7" s="36" t="s">
        <v>1118</v>
      </c>
      <c r="AA7" s="31">
        <v>41.769565217391303</v>
      </c>
      <c r="AB7" s="31">
        <v>0</v>
      </c>
      <c r="AC7" s="36">
        <v>0</v>
      </c>
      <c r="AD7" s="31">
        <v>0</v>
      </c>
      <c r="AE7" s="31">
        <v>0</v>
      </c>
      <c r="AF7" s="36" t="s">
        <v>1118</v>
      </c>
      <c r="AG7" s="31">
        <v>9.8032608695652126</v>
      </c>
      <c r="AH7" s="31">
        <v>0</v>
      </c>
      <c r="AI7" s="36">
        <v>0</v>
      </c>
      <c r="AJ7" t="s">
        <v>132</v>
      </c>
      <c r="AK7" s="37">
        <v>7</v>
      </c>
      <c r="AT7"/>
    </row>
    <row r="8" spans="1:46" x14ac:dyDescent="0.25">
      <c r="A8" t="s">
        <v>940</v>
      </c>
      <c r="B8" t="s">
        <v>552</v>
      </c>
      <c r="C8" t="s">
        <v>792</v>
      </c>
      <c r="D8" t="s">
        <v>903</v>
      </c>
      <c r="E8" s="31">
        <v>44.228260869565219</v>
      </c>
      <c r="F8" s="31">
        <v>195.89010869565215</v>
      </c>
      <c r="G8" s="31">
        <v>1.3994565217391304</v>
      </c>
      <c r="H8" s="36">
        <v>7.1440897708286988E-3</v>
      </c>
      <c r="I8" s="31">
        <v>24.403586956521735</v>
      </c>
      <c r="J8" s="31">
        <v>0</v>
      </c>
      <c r="K8" s="36">
        <v>0</v>
      </c>
      <c r="L8" s="31">
        <v>13.777173913043475</v>
      </c>
      <c r="M8" s="31">
        <v>0</v>
      </c>
      <c r="N8" s="36">
        <v>0</v>
      </c>
      <c r="O8" s="31">
        <v>4.4573913043478264</v>
      </c>
      <c r="P8" s="31">
        <v>0</v>
      </c>
      <c r="Q8" s="36">
        <v>0</v>
      </c>
      <c r="R8" s="31">
        <v>6.1690217391304341</v>
      </c>
      <c r="S8" s="31">
        <v>0</v>
      </c>
      <c r="T8" s="36">
        <v>0</v>
      </c>
      <c r="U8" s="31">
        <v>34.076630434782594</v>
      </c>
      <c r="V8" s="31">
        <v>0</v>
      </c>
      <c r="W8" s="36">
        <v>0</v>
      </c>
      <c r="X8" s="31">
        <v>0</v>
      </c>
      <c r="Y8" s="31">
        <v>0</v>
      </c>
      <c r="Z8" s="36" t="s">
        <v>1118</v>
      </c>
      <c r="AA8" s="31">
        <v>115.63717391304347</v>
      </c>
      <c r="AB8" s="31">
        <v>1.3994565217391304</v>
      </c>
      <c r="AC8" s="36">
        <v>1.2102133547396185E-2</v>
      </c>
      <c r="AD8" s="31">
        <v>0</v>
      </c>
      <c r="AE8" s="31">
        <v>0</v>
      </c>
      <c r="AF8" s="36" t="s">
        <v>1118</v>
      </c>
      <c r="AG8" s="31">
        <v>21.772717391304354</v>
      </c>
      <c r="AH8" s="31">
        <v>0</v>
      </c>
      <c r="AI8" s="36">
        <v>0</v>
      </c>
      <c r="AJ8" t="s">
        <v>234</v>
      </c>
      <c r="AK8" s="37">
        <v>7</v>
      </c>
      <c r="AT8"/>
    </row>
    <row r="9" spans="1:46" x14ac:dyDescent="0.25">
      <c r="A9" t="s">
        <v>940</v>
      </c>
      <c r="B9" t="s">
        <v>623</v>
      </c>
      <c r="C9" t="s">
        <v>769</v>
      </c>
      <c r="D9" t="s">
        <v>902</v>
      </c>
      <c r="E9" s="31">
        <v>20.880434782608695</v>
      </c>
      <c r="F9" s="31">
        <v>115.94489130434783</v>
      </c>
      <c r="G9" s="31">
        <v>0</v>
      </c>
      <c r="H9" s="36">
        <v>0</v>
      </c>
      <c r="I9" s="31">
        <v>17.854456521739127</v>
      </c>
      <c r="J9" s="31">
        <v>0</v>
      </c>
      <c r="K9" s="36">
        <v>0</v>
      </c>
      <c r="L9" s="31">
        <v>6.6185869565217388</v>
      </c>
      <c r="M9" s="31">
        <v>0</v>
      </c>
      <c r="N9" s="36">
        <v>0</v>
      </c>
      <c r="O9" s="31">
        <v>8.1054347826086932</v>
      </c>
      <c r="P9" s="31">
        <v>0</v>
      </c>
      <c r="Q9" s="36">
        <v>0</v>
      </c>
      <c r="R9" s="31">
        <v>3.1304347826086958</v>
      </c>
      <c r="S9" s="31">
        <v>0</v>
      </c>
      <c r="T9" s="36">
        <v>0</v>
      </c>
      <c r="U9" s="31">
        <v>26.249999999999996</v>
      </c>
      <c r="V9" s="31">
        <v>0</v>
      </c>
      <c r="W9" s="36">
        <v>0</v>
      </c>
      <c r="X9" s="31">
        <v>0</v>
      </c>
      <c r="Y9" s="31">
        <v>0</v>
      </c>
      <c r="Z9" s="36" t="s">
        <v>1118</v>
      </c>
      <c r="AA9" s="31">
        <v>52.901304347826091</v>
      </c>
      <c r="AB9" s="31">
        <v>0</v>
      </c>
      <c r="AC9" s="36">
        <v>0</v>
      </c>
      <c r="AD9" s="31">
        <v>0</v>
      </c>
      <c r="AE9" s="31">
        <v>0</v>
      </c>
      <c r="AF9" s="36" t="s">
        <v>1118</v>
      </c>
      <c r="AG9" s="31">
        <v>18.939130434782609</v>
      </c>
      <c r="AH9" s="31">
        <v>0</v>
      </c>
      <c r="AI9" s="36">
        <v>0</v>
      </c>
      <c r="AJ9" t="s">
        <v>306</v>
      </c>
      <c r="AK9" s="37">
        <v>7</v>
      </c>
      <c r="AT9"/>
    </row>
    <row r="10" spans="1:46" x14ac:dyDescent="0.25">
      <c r="A10" t="s">
        <v>940</v>
      </c>
      <c r="B10" t="s">
        <v>441</v>
      </c>
      <c r="C10" t="s">
        <v>736</v>
      </c>
      <c r="D10" t="s">
        <v>826</v>
      </c>
      <c r="E10" s="31">
        <v>37.021739130434781</v>
      </c>
      <c r="F10" s="31">
        <v>120.78673913043475</v>
      </c>
      <c r="G10" s="31">
        <v>5.4601086956521732</v>
      </c>
      <c r="H10" s="36">
        <v>4.520453764180131E-2</v>
      </c>
      <c r="I10" s="31">
        <v>7.0869565217391308</v>
      </c>
      <c r="J10" s="31">
        <v>2.4</v>
      </c>
      <c r="K10" s="36">
        <v>0.33865030674846625</v>
      </c>
      <c r="L10" s="31">
        <v>3.4347826086956523</v>
      </c>
      <c r="M10" s="31">
        <v>2.4</v>
      </c>
      <c r="N10" s="36">
        <v>0.69873417721518982</v>
      </c>
      <c r="O10" s="31">
        <v>0</v>
      </c>
      <c r="P10" s="31">
        <v>0</v>
      </c>
      <c r="Q10" s="36" t="s">
        <v>1118</v>
      </c>
      <c r="R10" s="31">
        <v>3.652173913043478</v>
      </c>
      <c r="S10" s="31">
        <v>0</v>
      </c>
      <c r="T10" s="36">
        <v>0</v>
      </c>
      <c r="U10" s="31">
        <v>27.934239130434786</v>
      </c>
      <c r="V10" s="31">
        <v>1.3691304347826088</v>
      </c>
      <c r="W10" s="36">
        <v>4.9012626704799701E-2</v>
      </c>
      <c r="X10" s="31">
        <v>0</v>
      </c>
      <c r="Y10" s="31">
        <v>0</v>
      </c>
      <c r="Z10" s="36" t="s">
        <v>1118</v>
      </c>
      <c r="AA10" s="31">
        <v>64.270869565217367</v>
      </c>
      <c r="AB10" s="31">
        <v>1.4844565217391303</v>
      </c>
      <c r="AC10" s="36">
        <v>2.3096879376010505E-2</v>
      </c>
      <c r="AD10" s="31">
        <v>0</v>
      </c>
      <c r="AE10" s="31">
        <v>0</v>
      </c>
      <c r="AF10" s="36" t="s">
        <v>1118</v>
      </c>
      <c r="AG10" s="31">
        <v>21.494673913043474</v>
      </c>
      <c r="AH10" s="31">
        <v>0.20652173913043478</v>
      </c>
      <c r="AI10" s="36">
        <v>9.6080424372063881E-3</v>
      </c>
      <c r="AJ10" t="s">
        <v>118</v>
      </c>
      <c r="AK10" s="37">
        <v>7</v>
      </c>
      <c r="AT10"/>
    </row>
    <row r="11" spans="1:46" x14ac:dyDescent="0.25">
      <c r="A11" t="s">
        <v>940</v>
      </c>
      <c r="B11" t="s">
        <v>486</v>
      </c>
      <c r="C11" t="s">
        <v>765</v>
      </c>
      <c r="D11" t="s">
        <v>867</v>
      </c>
      <c r="E11" s="31">
        <v>37.847826086956523</v>
      </c>
      <c r="F11" s="31">
        <v>121.91586956521741</v>
      </c>
      <c r="G11" s="31">
        <v>2.2488043478260864</v>
      </c>
      <c r="H11" s="36">
        <v>1.8445542453545113E-2</v>
      </c>
      <c r="I11" s="31">
        <v>11.617608695652176</v>
      </c>
      <c r="J11" s="31">
        <v>0.27173913043478259</v>
      </c>
      <c r="K11" s="36">
        <v>2.3390280870492688E-2</v>
      </c>
      <c r="L11" s="31">
        <v>11.617608695652176</v>
      </c>
      <c r="M11" s="31">
        <v>0.27173913043478259</v>
      </c>
      <c r="N11" s="36">
        <v>2.3390280870492688E-2</v>
      </c>
      <c r="O11" s="31">
        <v>0</v>
      </c>
      <c r="P11" s="31">
        <v>0</v>
      </c>
      <c r="Q11" s="36" t="s">
        <v>1118</v>
      </c>
      <c r="R11" s="31">
        <v>0</v>
      </c>
      <c r="S11" s="31">
        <v>0</v>
      </c>
      <c r="T11" s="36" t="s">
        <v>1118</v>
      </c>
      <c r="U11" s="31">
        <v>29.241086956521734</v>
      </c>
      <c r="V11" s="31">
        <v>1.7705434782608693</v>
      </c>
      <c r="W11" s="36">
        <v>6.054985168278703E-2</v>
      </c>
      <c r="X11" s="31">
        <v>0</v>
      </c>
      <c r="Y11" s="31">
        <v>0</v>
      </c>
      <c r="Z11" s="36" t="s">
        <v>1118</v>
      </c>
      <c r="AA11" s="31">
        <v>72.290108695652194</v>
      </c>
      <c r="AB11" s="31">
        <v>0.20652173913043478</v>
      </c>
      <c r="AC11" s="36">
        <v>2.8568464324754267E-3</v>
      </c>
      <c r="AD11" s="31">
        <v>0</v>
      </c>
      <c r="AE11" s="31">
        <v>0</v>
      </c>
      <c r="AF11" s="36" t="s">
        <v>1118</v>
      </c>
      <c r="AG11" s="31">
        <v>8.767065217391302</v>
      </c>
      <c r="AH11" s="31">
        <v>0</v>
      </c>
      <c r="AI11" s="36">
        <v>0</v>
      </c>
      <c r="AJ11" t="s">
        <v>168</v>
      </c>
      <c r="AK11" s="37">
        <v>7</v>
      </c>
      <c r="AT11"/>
    </row>
    <row r="12" spans="1:46" x14ac:dyDescent="0.25">
      <c r="A12" t="s">
        <v>940</v>
      </c>
      <c r="B12" t="s">
        <v>630</v>
      </c>
      <c r="C12" t="s">
        <v>824</v>
      </c>
      <c r="D12" t="s">
        <v>920</v>
      </c>
      <c r="E12" s="31">
        <v>24.836956521739129</v>
      </c>
      <c r="F12" s="31">
        <v>89.569565217391315</v>
      </c>
      <c r="G12" s="31">
        <v>0</v>
      </c>
      <c r="H12" s="36">
        <v>0</v>
      </c>
      <c r="I12" s="31">
        <v>22.193260869565215</v>
      </c>
      <c r="J12" s="31">
        <v>0</v>
      </c>
      <c r="K12" s="36">
        <v>0</v>
      </c>
      <c r="L12" s="31">
        <v>10.678804347826087</v>
      </c>
      <c r="M12" s="31">
        <v>0</v>
      </c>
      <c r="N12" s="36">
        <v>0</v>
      </c>
      <c r="O12" s="31">
        <v>4.8376086956521736</v>
      </c>
      <c r="P12" s="31">
        <v>0</v>
      </c>
      <c r="Q12" s="36">
        <v>0</v>
      </c>
      <c r="R12" s="31">
        <v>6.6768478260869548</v>
      </c>
      <c r="S12" s="31">
        <v>0</v>
      </c>
      <c r="T12" s="36">
        <v>0</v>
      </c>
      <c r="U12" s="31">
        <v>9.7061956521739141</v>
      </c>
      <c r="V12" s="31">
        <v>0</v>
      </c>
      <c r="W12" s="36">
        <v>0</v>
      </c>
      <c r="X12" s="31">
        <v>0</v>
      </c>
      <c r="Y12" s="31">
        <v>0</v>
      </c>
      <c r="Z12" s="36" t="s">
        <v>1118</v>
      </c>
      <c r="AA12" s="31">
        <v>44.993152173913053</v>
      </c>
      <c r="AB12" s="31">
        <v>0</v>
      </c>
      <c r="AC12" s="36">
        <v>0</v>
      </c>
      <c r="AD12" s="31">
        <v>0</v>
      </c>
      <c r="AE12" s="31">
        <v>0</v>
      </c>
      <c r="AF12" s="36" t="s">
        <v>1118</v>
      </c>
      <c r="AG12" s="31">
        <v>12.676956521739131</v>
      </c>
      <c r="AH12" s="31">
        <v>0</v>
      </c>
      <c r="AI12" s="36">
        <v>0</v>
      </c>
      <c r="AJ12" t="s">
        <v>313</v>
      </c>
      <c r="AK12" s="37">
        <v>7</v>
      </c>
      <c r="AT12"/>
    </row>
    <row r="13" spans="1:46" x14ac:dyDescent="0.25">
      <c r="A13" t="s">
        <v>940</v>
      </c>
      <c r="B13" t="s">
        <v>321</v>
      </c>
      <c r="C13" t="s">
        <v>716</v>
      </c>
      <c r="D13" t="s">
        <v>879</v>
      </c>
      <c r="E13" s="31">
        <v>64.663043478260875</v>
      </c>
      <c r="F13" s="31">
        <v>239.5516304347826</v>
      </c>
      <c r="G13" s="31">
        <v>0</v>
      </c>
      <c r="H13" s="36">
        <v>0</v>
      </c>
      <c r="I13" s="31">
        <v>48.456521739130437</v>
      </c>
      <c r="J13" s="31">
        <v>0</v>
      </c>
      <c r="K13" s="36">
        <v>0</v>
      </c>
      <c r="L13" s="31">
        <v>31.375</v>
      </c>
      <c r="M13" s="31">
        <v>0</v>
      </c>
      <c r="N13" s="36">
        <v>0</v>
      </c>
      <c r="O13" s="31">
        <v>6.3288043478260869</v>
      </c>
      <c r="P13" s="31">
        <v>0</v>
      </c>
      <c r="Q13" s="36">
        <v>0</v>
      </c>
      <c r="R13" s="31">
        <v>10.752717391304348</v>
      </c>
      <c r="S13" s="31">
        <v>0</v>
      </c>
      <c r="T13" s="36">
        <v>0</v>
      </c>
      <c r="U13" s="31">
        <v>39.782608695652172</v>
      </c>
      <c r="V13" s="31">
        <v>0</v>
      </c>
      <c r="W13" s="36">
        <v>0</v>
      </c>
      <c r="X13" s="31">
        <v>5.0027173913043477</v>
      </c>
      <c r="Y13" s="31">
        <v>0</v>
      </c>
      <c r="Z13" s="36">
        <v>0</v>
      </c>
      <c r="AA13" s="31">
        <v>142.63858695652175</v>
      </c>
      <c r="AB13" s="31">
        <v>0</v>
      </c>
      <c r="AC13" s="36">
        <v>0</v>
      </c>
      <c r="AD13" s="31">
        <v>0</v>
      </c>
      <c r="AE13" s="31">
        <v>0</v>
      </c>
      <c r="AF13" s="36" t="s">
        <v>1118</v>
      </c>
      <c r="AG13" s="31">
        <v>3.6711956521739131</v>
      </c>
      <c r="AH13" s="31">
        <v>0</v>
      </c>
      <c r="AI13" s="36">
        <v>0</v>
      </c>
      <c r="AJ13" t="s">
        <v>149</v>
      </c>
      <c r="AK13" s="37">
        <v>7</v>
      </c>
      <c r="AT13"/>
    </row>
    <row r="14" spans="1:46" x14ac:dyDescent="0.25">
      <c r="A14" t="s">
        <v>940</v>
      </c>
      <c r="B14" t="s">
        <v>435</v>
      </c>
      <c r="C14" t="s">
        <v>731</v>
      </c>
      <c r="D14" t="s">
        <v>889</v>
      </c>
      <c r="E14" s="31">
        <v>38.413043478260867</v>
      </c>
      <c r="F14" s="31">
        <v>174.44130434782608</v>
      </c>
      <c r="G14" s="31">
        <v>0</v>
      </c>
      <c r="H14" s="36">
        <v>0</v>
      </c>
      <c r="I14" s="31">
        <v>29.88652173913043</v>
      </c>
      <c r="J14" s="31">
        <v>0</v>
      </c>
      <c r="K14" s="36">
        <v>0</v>
      </c>
      <c r="L14" s="31">
        <v>16.687608695652166</v>
      </c>
      <c r="M14" s="31">
        <v>0</v>
      </c>
      <c r="N14" s="36">
        <v>0</v>
      </c>
      <c r="O14" s="31">
        <v>8.4163043478260882</v>
      </c>
      <c r="P14" s="31">
        <v>0</v>
      </c>
      <c r="Q14" s="36">
        <v>0</v>
      </c>
      <c r="R14" s="31">
        <v>4.7826086956521738</v>
      </c>
      <c r="S14" s="31">
        <v>0</v>
      </c>
      <c r="T14" s="36">
        <v>0</v>
      </c>
      <c r="U14" s="31">
        <v>32.347826086956523</v>
      </c>
      <c r="V14" s="31">
        <v>0</v>
      </c>
      <c r="W14" s="36">
        <v>0</v>
      </c>
      <c r="X14" s="31">
        <v>0</v>
      </c>
      <c r="Y14" s="31">
        <v>0</v>
      </c>
      <c r="Z14" s="36" t="s">
        <v>1118</v>
      </c>
      <c r="AA14" s="31">
        <v>66.291413043478244</v>
      </c>
      <c r="AB14" s="31">
        <v>0</v>
      </c>
      <c r="AC14" s="36">
        <v>0</v>
      </c>
      <c r="AD14" s="31">
        <v>0.46684782608695646</v>
      </c>
      <c r="AE14" s="31">
        <v>0</v>
      </c>
      <c r="AF14" s="36">
        <v>0</v>
      </c>
      <c r="AG14" s="31">
        <v>45.44869565217391</v>
      </c>
      <c r="AH14" s="31">
        <v>0</v>
      </c>
      <c r="AI14" s="36">
        <v>0</v>
      </c>
      <c r="AJ14" t="s">
        <v>112</v>
      </c>
      <c r="AK14" s="37">
        <v>7</v>
      </c>
      <c r="AT14"/>
    </row>
    <row r="15" spans="1:46" x14ac:dyDescent="0.25">
      <c r="A15" t="s">
        <v>940</v>
      </c>
      <c r="B15" t="s">
        <v>460</v>
      </c>
      <c r="C15" t="s">
        <v>745</v>
      </c>
      <c r="D15" t="s">
        <v>838</v>
      </c>
      <c r="E15" s="31">
        <v>42.326086956521742</v>
      </c>
      <c r="F15" s="31">
        <v>148.44554347826087</v>
      </c>
      <c r="G15" s="31">
        <v>2.3260869565217392</v>
      </c>
      <c r="H15" s="36">
        <v>1.5669631448803872E-2</v>
      </c>
      <c r="I15" s="31">
        <v>31.561630434782611</v>
      </c>
      <c r="J15" s="31">
        <v>1.2907608695652173</v>
      </c>
      <c r="K15" s="36">
        <v>4.0896520610124422E-2</v>
      </c>
      <c r="L15" s="31">
        <v>20.482826086956525</v>
      </c>
      <c r="M15" s="31">
        <v>0.49456521739130432</v>
      </c>
      <c r="N15" s="36">
        <v>2.4145360376136949E-2</v>
      </c>
      <c r="O15" s="31">
        <v>5.2608695652173916</v>
      </c>
      <c r="P15" s="31">
        <v>0</v>
      </c>
      <c r="Q15" s="36">
        <v>0</v>
      </c>
      <c r="R15" s="31">
        <v>5.8179347826086953</v>
      </c>
      <c r="S15" s="31">
        <v>0.79619565217391308</v>
      </c>
      <c r="T15" s="36">
        <v>0.13685193834656703</v>
      </c>
      <c r="U15" s="31">
        <v>19.601413043478253</v>
      </c>
      <c r="V15" s="31">
        <v>0</v>
      </c>
      <c r="W15" s="36">
        <v>0</v>
      </c>
      <c r="X15" s="31">
        <v>0.52173913043478259</v>
      </c>
      <c r="Y15" s="31">
        <v>0.52173913043478259</v>
      </c>
      <c r="Z15" s="36">
        <v>1</v>
      </c>
      <c r="AA15" s="31">
        <v>80.223804347826075</v>
      </c>
      <c r="AB15" s="31">
        <v>0.51358695652173914</v>
      </c>
      <c r="AC15" s="36">
        <v>6.4019272172007938E-3</v>
      </c>
      <c r="AD15" s="31">
        <v>0</v>
      </c>
      <c r="AE15" s="31">
        <v>0</v>
      </c>
      <c r="AF15" s="36" t="s">
        <v>1118</v>
      </c>
      <c r="AG15" s="31">
        <v>16.536956521739132</v>
      </c>
      <c r="AH15" s="31">
        <v>0</v>
      </c>
      <c r="AI15" s="36">
        <v>0</v>
      </c>
      <c r="AJ15" t="s">
        <v>137</v>
      </c>
      <c r="AK15" s="37">
        <v>7</v>
      </c>
      <c r="AT15"/>
    </row>
    <row r="16" spans="1:46" x14ac:dyDescent="0.25">
      <c r="A16" t="s">
        <v>940</v>
      </c>
      <c r="B16" t="s">
        <v>569</v>
      </c>
      <c r="C16" t="s">
        <v>689</v>
      </c>
      <c r="D16" t="s">
        <v>865</v>
      </c>
      <c r="E16" s="31">
        <v>34.826086956521742</v>
      </c>
      <c r="F16" s="31">
        <v>168.53141304347827</v>
      </c>
      <c r="G16" s="31">
        <v>46.550760869565217</v>
      </c>
      <c r="H16" s="36">
        <v>0.27621414921357068</v>
      </c>
      <c r="I16" s="31">
        <v>24.256304347826088</v>
      </c>
      <c r="J16" s="31">
        <v>8.1122826086956508</v>
      </c>
      <c r="K16" s="36">
        <v>0.33444017243388086</v>
      </c>
      <c r="L16" s="31">
        <v>19.454673913043479</v>
      </c>
      <c r="M16" s="31">
        <v>8.1122826086956508</v>
      </c>
      <c r="N16" s="36">
        <v>0.41698373588553095</v>
      </c>
      <c r="O16" s="31">
        <v>0</v>
      </c>
      <c r="P16" s="31">
        <v>0</v>
      </c>
      <c r="Q16" s="36" t="s">
        <v>1118</v>
      </c>
      <c r="R16" s="31">
        <v>4.8016304347826084</v>
      </c>
      <c r="S16" s="31">
        <v>0</v>
      </c>
      <c r="T16" s="36">
        <v>0</v>
      </c>
      <c r="U16" s="31">
        <v>31.956521739130434</v>
      </c>
      <c r="V16" s="31">
        <v>12.994565217391305</v>
      </c>
      <c r="W16" s="36">
        <v>0.40663265306122454</v>
      </c>
      <c r="X16" s="31">
        <v>0.3233695652173913</v>
      </c>
      <c r="Y16" s="31">
        <v>0</v>
      </c>
      <c r="Z16" s="36">
        <v>0</v>
      </c>
      <c r="AA16" s="31">
        <v>91.732173913043482</v>
      </c>
      <c r="AB16" s="31">
        <v>25.443913043478261</v>
      </c>
      <c r="AC16" s="36">
        <v>0.27737174382891594</v>
      </c>
      <c r="AD16" s="31">
        <v>0</v>
      </c>
      <c r="AE16" s="31">
        <v>0</v>
      </c>
      <c r="AF16" s="36" t="s">
        <v>1118</v>
      </c>
      <c r="AG16" s="31">
        <v>20.263043478260869</v>
      </c>
      <c r="AH16" s="31">
        <v>0</v>
      </c>
      <c r="AI16" s="36">
        <v>0</v>
      </c>
      <c r="AJ16" t="s">
        <v>251</v>
      </c>
      <c r="AK16" s="37">
        <v>7</v>
      </c>
      <c r="AT16"/>
    </row>
    <row r="17" spans="1:46" x14ac:dyDescent="0.25">
      <c r="A17" t="s">
        <v>940</v>
      </c>
      <c r="B17" t="s">
        <v>621</v>
      </c>
      <c r="C17" t="s">
        <v>818</v>
      </c>
      <c r="D17" t="s">
        <v>920</v>
      </c>
      <c r="E17" s="31">
        <v>36.673913043478258</v>
      </c>
      <c r="F17" s="31">
        <v>156.92565217391302</v>
      </c>
      <c r="G17" s="31">
        <v>48.753152173913058</v>
      </c>
      <c r="H17" s="36">
        <v>0.31067675359973856</v>
      </c>
      <c r="I17" s="31">
        <v>24.260326086956525</v>
      </c>
      <c r="J17" s="31">
        <v>2.6331521739130435</v>
      </c>
      <c r="K17" s="36">
        <v>0.10853737762942717</v>
      </c>
      <c r="L17" s="31">
        <v>12.299456521739133</v>
      </c>
      <c r="M17" s="31">
        <v>2.6331521739130435</v>
      </c>
      <c r="N17" s="36">
        <v>0.21408687198974852</v>
      </c>
      <c r="O17" s="31">
        <v>7.2869565217391301</v>
      </c>
      <c r="P17" s="31">
        <v>0</v>
      </c>
      <c r="Q17" s="36">
        <v>0</v>
      </c>
      <c r="R17" s="31">
        <v>4.6739130434782608</v>
      </c>
      <c r="S17" s="31">
        <v>0</v>
      </c>
      <c r="T17" s="36">
        <v>0</v>
      </c>
      <c r="U17" s="31">
        <v>17.958260869565219</v>
      </c>
      <c r="V17" s="31">
        <v>4.3741304347826091</v>
      </c>
      <c r="W17" s="36">
        <v>0.24357205113306218</v>
      </c>
      <c r="X17" s="31">
        <v>0</v>
      </c>
      <c r="Y17" s="31">
        <v>0</v>
      </c>
      <c r="Z17" s="36" t="s">
        <v>1118</v>
      </c>
      <c r="AA17" s="31">
        <v>97.945434782608672</v>
      </c>
      <c r="AB17" s="31">
        <v>41.745869565217404</v>
      </c>
      <c r="AC17" s="36">
        <v>0.42621557255703618</v>
      </c>
      <c r="AD17" s="31">
        <v>0</v>
      </c>
      <c r="AE17" s="31">
        <v>0</v>
      </c>
      <c r="AF17" s="36" t="s">
        <v>1118</v>
      </c>
      <c r="AG17" s="31">
        <v>16.761630434782607</v>
      </c>
      <c r="AH17" s="31">
        <v>0</v>
      </c>
      <c r="AI17" s="36">
        <v>0</v>
      </c>
      <c r="AJ17" t="s">
        <v>304</v>
      </c>
      <c r="AK17" s="37">
        <v>7</v>
      </c>
      <c r="AT17"/>
    </row>
    <row r="18" spans="1:46" x14ac:dyDescent="0.25">
      <c r="A18" t="s">
        <v>940</v>
      </c>
      <c r="B18" t="s">
        <v>570</v>
      </c>
      <c r="C18" t="s">
        <v>677</v>
      </c>
      <c r="D18" t="s">
        <v>848</v>
      </c>
      <c r="E18" s="31">
        <v>49.891304347826086</v>
      </c>
      <c r="F18" s="31">
        <v>280.88032608695659</v>
      </c>
      <c r="G18" s="31">
        <v>4.0206521739130441</v>
      </c>
      <c r="H18" s="36">
        <v>1.4314467054087322E-2</v>
      </c>
      <c r="I18" s="31">
        <v>37.029565217391301</v>
      </c>
      <c r="J18" s="31">
        <v>0.38695652173913048</v>
      </c>
      <c r="K18" s="36">
        <v>1.0449934247604736E-2</v>
      </c>
      <c r="L18" s="31">
        <v>26.141521739130429</v>
      </c>
      <c r="M18" s="31">
        <v>0.38695652173913048</v>
      </c>
      <c r="N18" s="36">
        <v>1.4802371705848605E-2</v>
      </c>
      <c r="O18" s="31">
        <v>6.2793478260869566</v>
      </c>
      <c r="P18" s="31">
        <v>0</v>
      </c>
      <c r="Q18" s="36">
        <v>0</v>
      </c>
      <c r="R18" s="31">
        <v>4.6086956521739131</v>
      </c>
      <c r="S18" s="31">
        <v>0</v>
      </c>
      <c r="T18" s="36">
        <v>0</v>
      </c>
      <c r="U18" s="31">
        <v>66.053152173913062</v>
      </c>
      <c r="V18" s="31">
        <v>0.54076086956521741</v>
      </c>
      <c r="W18" s="36">
        <v>8.1867534215692549E-3</v>
      </c>
      <c r="X18" s="31">
        <v>7.1790217391304365</v>
      </c>
      <c r="Y18" s="31">
        <v>0</v>
      </c>
      <c r="Z18" s="36">
        <v>0</v>
      </c>
      <c r="AA18" s="31">
        <v>132.47543478260872</v>
      </c>
      <c r="AB18" s="31">
        <v>3.0114130434782611</v>
      </c>
      <c r="AC18" s="36">
        <v>2.2731860049525179E-2</v>
      </c>
      <c r="AD18" s="31">
        <v>0.34119565217391307</v>
      </c>
      <c r="AE18" s="31">
        <v>0</v>
      </c>
      <c r="AF18" s="36">
        <v>0</v>
      </c>
      <c r="AG18" s="31">
        <v>37.801956521739136</v>
      </c>
      <c r="AH18" s="31">
        <v>8.1521739130434784E-2</v>
      </c>
      <c r="AI18" s="36">
        <v>2.1565481427807389E-3</v>
      </c>
      <c r="AJ18" t="s">
        <v>252</v>
      </c>
      <c r="AK18" s="37">
        <v>7</v>
      </c>
      <c r="AT18"/>
    </row>
    <row r="19" spans="1:46" x14ac:dyDescent="0.25">
      <c r="A19" t="s">
        <v>940</v>
      </c>
      <c r="B19" t="s">
        <v>422</v>
      </c>
      <c r="C19" t="s">
        <v>728</v>
      </c>
      <c r="D19" t="s">
        <v>886</v>
      </c>
      <c r="E19" s="31">
        <v>30.597826086956523</v>
      </c>
      <c r="F19" s="31">
        <v>112.39923913043478</v>
      </c>
      <c r="G19" s="31">
        <v>3.7211956521739133</v>
      </c>
      <c r="H19" s="36">
        <v>3.3106946995038071E-2</v>
      </c>
      <c r="I19" s="31">
        <v>36.902173913043477</v>
      </c>
      <c r="J19" s="31">
        <v>0</v>
      </c>
      <c r="K19" s="36">
        <v>0</v>
      </c>
      <c r="L19" s="31">
        <v>21.489130434782609</v>
      </c>
      <c r="M19" s="31">
        <v>0</v>
      </c>
      <c r="N19" s="36">
        <v>0</v>
      </c>
      <c r="O19" s="31">
        <v>10.108695652173912</v>
      </c>
      <c r="P19" s="31">
        <v>0</v>
      </c>
      <c r="Q19" s="36">
        <v>0</v>
      </c>
      <c r="R19" s="31">
        <v>5.3043478260869561</v>
      </c>
      <c r="S19" s="31">
        <v>0</v>
      </c>
      <c r="T19" s="36">
        <v>0</v>
      </c>
      <c r="U19" s="31">
        <v>5.5951086956521738</v>
      </c>
      <c r="V19" s="31">
        <v>0</v>
      </c>
      <c r="W19" s="36">
        <v>0</v>
      </c>
      <c r="X19" s="31">
        <v>0</v>
      </c>
      <c r="Y19" s="31">
        <v>0</v>
      </c>
      <c r="Z19" s="36" t="s">
        <v>1118</v>
      </c>
      <c r="AA19" s="31">
        <v>54.931847826086958</v>
      </c>
      <c r="AB19" s="31">
        <v>3.5961956521739133</v>
      </c>
      <c r="AC19" s="36">
        <v>6.5466497022990941E-2</v>
      </c>
      <c r="AD19" s="31">
        <v>0</v>
      </c>
      <c r="AE19" s="31">
        <v>0</v>
      </c>
      <c r="AF19" s="36" t="s">
        <v>1118</v>
      </c>
      <c r="AG19" s="31">
        <v>14.970108695652174</v>
      </c>
      <c r="AH19" s="31">
        <v>0.125</v>
      </c>
      <c r="AI19" s="36">
        <v>8.3499727718279182E-3</v>
      </c>
      <c r="AJ19" t="s">
        <v>99</v>
      </c>
      <c r="AK19" s="37">
        <v>7</v>
      </c>
      <c r="AT19"/>
    </row>
    <row r="20" spans="1:46" x14ac:dyDescent="0.25">
      <c r="A20" t="s">
        <v>940</v>
      </c>
      <c r="B20" t="s">
        <v>591</v>
      </c>
      <c r="C20" t="s">
        <v>648</v>
      </c>
      <c r="D20" t="s">
        <v>839</v>
      </c>
      <c r="E20" s="31">
        <v>104.84782608695652</v>
      </c>
      <c r="F20" s="31">
        <v>395.34239130434776</v>
      </c>
      <c r="G20" s="31">
        <v>13.095108695652174</v>
      </c>
      <c r="H20" s="36">
        <v>3.3123462051331404E-2</v>
      </c>
      <c r="I20" s="31">
        <v>71.391304347826093</v>
      </c>
      <c r="J20" s="31">
        <v>2.2554347826086958</v>
      </c>
      <c r="K20" s="36">
        <v>3.1592570036540805E-2</v>
      </c>
      <c r="L20" s="31">
        <v>37.690217391304351</v>
      </c>
      <c r="M20" s="31">
        <v>2.2554347826086958</v>
      </c>
      <c r="N20" s="36">
        <v>5.9841384282624366E-2</v>
      </c>
      <c r="O20" s="31">
        <v>27.788043478260871</v>
      </c>
      <c r="P20" s="31">
        <v>0</v>
      </c>
      <c r="Q20" s="36">
        <v>0</v>
      </c>
      <c r="R20" s="31">
        <v>5.9130434782608692</v>
      </c>
      <c r="S20" s="31">
        <v>0</v>
      </c>
      <c r="T20" s="36">
        <v>0</v>
      </c>
      <c r="U20" s="31">
        <v>82.421195652173907</v>
      </c>
      <c r="V20" s="31">
        <v>4.6820652173913047</v>
      </c>
      <c r="W20" s="36">
        <v>5.6806567538162281E-2</v>
      </c>
      <c r="X20" s="31">
        <v>4.4402173913043477</v>
      </c>
      <c r="Y20" s="31">
        <v>0</v>
      </c>
      <c r="Z20" s="36">
        <v>0</v>
      </c>
      <c r="AA20" s="31">
        <v>169.50543478260869</v>
      </c>
      <c r="AB20" s="31">
        <v>6.1576086956521738</v>
      </c>
      <c r="AC20" s="36">
        <v>3.632691012857097E-2</v>
      </c>
      <c r="AD20" s="31">
        <v>0</v>
      </c>
      <c r="AE20" s="31">
        <v>0</v>
      </c>
      <c r="AF20" s="36" t="s">
        <v>1118</v>
      </c>
      <c r="AG20" s="31">
        <v>67.584239130434781</v>
      </c>
      <c r="AH20" s="31">
        <v>0</v>
      </c>
      <c r="AI20" s="36">
        <v>0</v>
      </c>
      <c r="AJ20" t="s">
        <v>273</v>
      </c>
      <c r="AK20" s="37">
        <v>7</v>
      </c>
      <c r="AT20"/>
    </row>
    <row r="21" spans="1:46" x14ac:dyDescent="0.25">
      <c r="A21" t="s">
        <v>940</v>
      </c>
      <c r="B21" t="s">
        <v>597</v>
      </c>
      <c r="C21" t="s">
        <v>677</v>
      </c>
      <c r="D21" t="s">
        <v>848</v>
      </c>
      <c r="E21" s="31">
        <v>34.586956521739133</v>
      </c>
      <c r="F21" s="31">
        <v>117.72717391304347</v>
      </c>
      <c r="G21" s="31">
        <v>4.2833695652173915</v>
      </c>
      <c r="H21" s="36">
        <v>3.6383864683451977E-2</v>
      </c>
      <c r="I21" s="31">
        <v>15.824782608695653</v>
      </c>
      <c r="J21" s="31">
        <v>4.2833695652173915</v>
      </c>
      <c r="K21" s="36">
        <v>0.27067478088853475</v>
      </c>
      <c r="L21" s="31">
        <v>11.680978260869566</v>
      </c>
      <c r="M21" s="31">
        <v>1.0742391304347827</v>
      </c>
      <c r="N21" s="36">
        <v>9.1964825757223284E-2</v>
      </c>
      <c r="O21" s="31">
        <v>0.93467391304347835</v>
      </c>
      <c r="P21" s="31">
        <v>0</v>
      </c>
      <c r="Q21" s="36">
        <v>0</v>
      </c>
      <c r="R21" s="31">
        <v>3.2091304347826086</v>
      </c>
      <c r="S21" s="31">
        <v>3.2091304347826086</v>
      </c>
      <c r="T21" s="36">
        <v>1</v>
      </c>
      <c r="U21" s="31">
        <v>13.144347826086959</v>
      </c>
      <c r="V21" s="31">
        <v>0</v>
      </c>
      <c r="W21" s="36">
        <v>0</v>
      </c>
      <c r="X21" s="31">
        <v>8.1438043478260873</v>
      </c>
      <c r="Y21" s="31">
        <v>0</v>
      </c>
      <c r="Z21" s="36">
        <v>0</v>
      </c>
      <c r="AA21" s="31">
        <v>67.695760869565206</v>
      </c>
      <c r="AB21" s="31">
        <v>0</v>
      </c>
      <c r="AC21" s="36">
        <v>0</v>
      </c>
      <c r="AD21" s="31">
        <v>0</v>
      </c>
      <c r="AE21" s="31">
        <v>0</v>
      </c>
      <c r="AF21" s="36" t="s">
        <v>1118</v>
      </c>
      <c r="AG21" s="31">
        <v>12.918478260869568</v>
      </c>
      <c r="AH21" s="31">
        <v>0</v>
      </c>
      <c r="AI21" s="36">
        <v>0</v>
      </c>
      <c r="AJ21" t="s">
        <v>279</v>
      </c>
      <c r="AK21" s="37">
        <v>7</v>
      </c>
      <c r="AT21"/>
    </row>
    <row r="22" spans="1:46" x14ac:dyDescent="0.25">
      <c r="A22" t="s">
        <v>940</v>
      </c>
      <c r="B22" t="s">
        <v>461</v>
      </c>
      <c r="C22" t="s">
        <v>746</v>
      </c>
      <c r="D22" t="s">
        <v>886</v>
      </c>
      <c r="E22" s="31">
        <v>38.673913043478258</v>
      </c>
      <c r="F22" s="31">
        <v>116.85097826086954</v>
      </c>
      <c r="G22" s="31">
        <v>12.676739130434781</v>
      </c>
      <c r="H22" s="36">
        <v>0.10848637571637604</v>
      </c>
      <c r="I22" s="31">
        <v>13.461847826086956</v>
      </c>
      <c r="J22" s="31">
        <v>2.0423913043478259</v>
      </c>
      <c r="K22" s="36">
        <v>0.15171701023019968</v>
      </c>
      <c r="L22" s="31">
        <v>12.328695652173911</v>
      </c>
      <c r="M22" s="31">
        <v>2.0423913043478259</v>
      </c>
      <c r="N22" s="36">
        <v>0.16566158837635775</v>
      </c>
      <c r="O22" s="31">
        <v>0.1766304347826087</v>
      </c>
      <c r="P22" s="31">
        <v>0</v>
      </c>
      <c r="Q22" s="36">
        <v>0</v>
      </c>
      <c r="R22" s="31">
        <v>0.95652173913043481</v>
      </c>
      <c r="S22" s="31">
        <v>0</v>
      </c>
      <c r="T22" s="36">
        <v>0</v>
      </c>
      <c r="U22" s="31">
        <v>26.632717391304343</v>
      </c>
      <c r="V22" s="31">
        <v>1.4071739130434779</v>
      </c>
      <c r="W22" s="36">
        <v>5.283628750188759E-2</v>
      </c>
      <c r="X22" s="31">
        <v>0</v>
      </c>
      <c r="Y22" s="31">
        <v>0</v>
      </c>
      <c r="Z22" s="36" t="s">
        <v>1118</v>
      </c>
      <c r="AA22" s="31">
        <v>54.726630434782585</v>
      </c>
      <c r="AB22" s="31">
        <v>7.7268478260869555</v>
      </c>
      <c r="AC22" s="36">
        <v>0.14118990635272158</v>
      </c>
      <c r="AD22" s="31">
        <v>0</v>
      </c>
      <c r="AE22" s="31">
        <v>0</v>
      </c>
      <c r="AF22" s="36" t="s">
        <v>1118</v>
      </c>
      <c r="AG22" s="31">
        <v>22.029782608695658</v>
      </c>
      <c r="AH22" s="31">
        <v>1.500326086956522</v>
      </c>
      <c r="AI22" s="36">
        <v>6.8104443589212221E-2</v>
      </c>
      <c r="AJ22" t="s">
        <v>138</v>
      </c>
      <c r="AK22" s="37">
        <v>7</v>
      </c>
      <c r="AT22"/>
    </row>
    <row r="23" spans="1:46" x14ac:dyDescent="0.25">
      <c r="A23" t="s">
        <v>940</v>
      </c>
      <c r="B23" t="s">
        <v>451</v>
      </c>
      <c r="C23" t="s">
        <v>740</v>
      </c>
      <c r="D23" t="s">
        <v>847</v>
      </c>
      <c r="E23" s="31">
        <v>52.163043478260867</v>
      </c>
      <c r="F23" s="31">
        <v>170.00815217391303</v>
      </c>
      <c r="G23" s="31">
        <v>14.614130434782609</v>
      </c>
      <c r="H23" s="36">
        <v>8.5961350958234109E-2</v>
      </c>
      <c r="I23" s="31">
        <v>22.6875</v>
      </c>
      <c r="J23" s="31">
        <v>3.472826086956522</v>
      </c>
      <c r="K23" s="36">
        <v>0.15307222421846928</v>
      </c>
      <c r="L23" s="31">
        <v>13.317934782608695</v>
      </c>
      <c r="M23" s="31">
        <v>3.472826086956522</v>
      </c>
      <c r="N23" s="36">
        <v>0.26076310956947563</v>
      </c>
      <c r="O23" s="31">
        <v>5.2173913043478262</v>
      </c>
      <c r="P23" s="31">
        <v>0</v>
      </c>
      <c r="Q23" s="36">
        <v>0</v>
      </c>
      <c r="R23" s="31">
        <v>4.1521739130434785</v>
      </c>
      <c r="S23" s="31">
        <v>0</v>
      </c>
      <c r="T23" s="36">
        <v>0</v>
      </c>
      <c r="U23" s="31">
        <v>27.815217391304348</v>
      </c>
      <c r="V23" s="31">
        <v>5.7418478260869561</v>
      </c>
      <c r="W23" s="36">
        <v>0.20642829230168033</v>
      </c>
      <c r="X23" s="31">
        <v>8.2717391304347831</v>
      </c>
      <c r="Y23" s="31">
        <v>0</v>
      </c>
      <c r="Z23" s="36">
        <v>0</v>
      </c>
      <c r="AA23" s="31">
        <v>78.451086956521735</v>
      </c>
      <c r="AB23" s="31">
        <v>5.3994565217391308</v>
      </c>
      <c r="AC23" s="36">
        <v>6.8825770696224461E-2</v>
      </c>
      <c r="AD23" s="31">
        <v>2.2391304347826089</v>
      </c>
      <c r="AE23" s="31">
        <v>0</v>
      </c>
      <c r="AF23" s="36">
        <v>0</v>
      </c>
      <c r="AG23" s="31">
        <v>30.543478260869566</v>
      </c>
      <c r="AH23" s="31">
        <v>0</v>
      </c>
      <c r="AI23" s="36">
        <v>0</v>
      </c>
      <c r="AJ23" t="s">
        <v>128</v>
      </c>
      <c r="AK23" s="37">
        <v>7</v>
      </c>
      <c r="AT23"/>
    </row>
    <row r="24" spans="1:46" x14ac:dyDescent="0.25">
      <c r="A24" t="s">
        <v>940</v>
      </c>
      <c r="B24" t="s">
        <v>399</v>
      </c>
      <c r="C24" t="s">
        <v>658</v>
      </c>
      <c r="D24" t="s">
        <v>880</v>
      </c>
      <c r="E24" s="31">
        <v>45.445652173913047</v>
      </c>
      <c r="F24" s="31">
        <v>177.325652173913</v>
      </c>
      <c r="G24" s="31">
        <v>80.916086956521738</v>
      </c>
      <c r="H24" s="36">
        <v>0.45631348857052501</v>
      </c>
      <c r="I24" s="31">
        <v>16.728152173913042</v>
      </c>
      <c r="J24" s="31">
        <v>3.7106521739130436</v>
      </c>
      <c r="K24" s="36">
        <v>0.22182080455363584</v>
      </c>
      <c r="L24" s="31">
        <v>11.331413043478259</v>
      </c>
      <c r="M24" s="31">
        <v>3.7106521739130436</v>
      </c>
      <c r="N24" s="36">
        <v>0.3274659708966034</v>
      </c>
      <c r="O24" s="31">
        <v>0</v>
      </c>
      <c r="P24" s="31">
        <v>0</v>
      </c>
      <c r="Q24" s="36" t="s">
        <v>1118</v>
      </c>
      <c r="R24" s="31">
        <v>5.3967391304347823</v>
      </c>
      <c r="S24" s="31">
        <v>0</v>
      </c>
      <c r="T24" s="36">
        <v>0</v>
      </c>
      <c r="U24" s="31">
        <v>39.976956521739126</v>
      </c>
      <c r="V24" s="31">
        <v>23.035543478260859</v>
      </c>
      <c r="W24" s="36">
        <v>0.57622054009374946</v>
      </c>
      <c r="X24" s="31">
        <v>0</v>
      </c>
      <c r="Y24" s="31">
        <v>0</v>
      </c>
      <c r="Z24" s="36" t="s">
        <v>1118</v>
      </c>
      <c r="AA24" s="31">
        <v>92.741304347826059</v>
      </c>
      <c r="AB24" s="31">
        <v>32.420652173913048</v>
      </c>
      <c r="AC24" s="36">
        <v>0.34958158505426518</v>
      </c>
      <c r="AD24" s="31">
        <v>0</v>
      </c>
      <c r="AE24" s="31">
        <v>0</v>
      </c>
      <c r="AF24" s="36" t="s">
        <v>1118</v>
      </c>
      <c r="AG24" s="31">
        <v>27.879239130434776</v>
      </c>
      <c r="AH24" s="31">
        <v>21.749239130434784</v>
      </c>
      <c r="AI24" s="36">
        <v>0.78012312418856189</v>
      </c>
      <c r="AJ24" t="s">
        <v>75</v>
      </c>
      <c r="AK24" s="37">
        <v>7</v>
      </c>
      <c r="AT24"/>
    </row>
    <row r="25" spans="1:46" x14ac:dyDescent="0.25">
      <c r="A25" t="s">
        <v>940</v>
      </c>
      <c r="B25" t="s">
        <v>553</v>
      </c>
      <c r="C25" t="s">
        <v>793</v>
      </c>
      <c r="D25" t="s">
        <v>899</v>
      </c>
      <c r="E25" s="31">
        <v>83.978260869565219</v>
      </c>
      <c r="F25" s="31">
        <v>389.28902173913036</v>
      </c>
      <c r="G25" s="31">
        <v>24.705978260869568</v>
      </c>
      <c r="H25" s="36">
        <v>6.3464359078241592E-2</v>
      </c>
      <c r="I25" s="31">
        <v>34.129891304347836</v>
      </c>
      <c r="J25" s="31">
        <v>1.4391304347826084</v>
      </c>
      <c r="K25" s="36">
        <v>4.2166276533065788E-2</v>
      </c>
      <c r="L25" s="31">
        <v>34.129891304347836</v>
      </c>
      <c r="M25" s="31">
        <v>1.4391304347826084</v>
      </c>
      <c r="N25" s="36">
        <v>4.2166276533065788E-2</v>
      </c>
      <c r="O25" s="31">
        <v>0</v>
      </c>
      <c r="P25" s="31">
        <v>0</v>
      </c>
      <c r="Q25" s="36" t="s">
        <v>1118</v>
      </c>
      <c r="R25" s="31">
        <v>0</v>
      </c>
      <c r="S25" s="31">
        <v>0</v>
      </c>
      <c r="T25" s="36" t="s">
        <v>1118</v>
      </c>
      <c r="U25" s="31">
        <v>62.642282608695631</v>
      </c>
      <c r="V25" s="31">
        <v>3.7597826086956521</v>
      </c>
      <c r="W25" s="36">
        <v>6.0019885165770462E-2</v>
      </c>
      <c r="X25" s="31">
        <v>0</v>
      </c>
      <c r="Y25" s="31">
        <v>0</v>
      </c>
      <c r="Z25" s="36" t="s">
        <v>1118</v>
      </c>
      <c r="AA25" s="31">
        <v>212.33902173913037</v>
      </c>
      <c r="AB25" s="31">
        <v>14.264130434782611</v>
      </c>
      <c r="AC25" s="36">
        <v>6.7176208677775878E-2</v>
      </c>
      <c r="AD25" s="31">
        <v>0</v>
      </c>
      <c r="AE25" s="31">
        <v>0</v>
      </c>
      <c r="AF25" s="36" t="s">
        <v>1118</v>
      </c>
      <c r="AG25" s="31">
        <v>80.177826086956529</v>
      </c>
      <c r="AH25" s="31">
        <v>5.2429347826086952</v>
      </c>
      <c r="AI25" s="36">
        <v>6.5391331225699387E-2</v>
      </c>
      <c r="AJ25" t="s">
        <v>235</v>
      </c>
      <c r="AK25" s="37">
        <v>7</v>
      </c>
      <c r="AT25"/>
    </row>
    <row r="26" spans="1:46" x14ac:dyDescent="0.25">
      <c r="A26" t="s">
        <v>940</v>
      </c>
      <c r="B26" t="s">
        <v>319</v>
      </c>
      <c r="C26" t="s">
        <v>759</v>
      </c>
      <c r="D26" t="s">
        <v>881</v>
      </c>
      <c r="E26" s="31">
        <v>57.793478260869563</v>
      </c>
      <c r="F26" s="31">
        <v>254.69413043478255</v>
      </c>
      <c r="G26" s="31">
        <v>0</v>
      </c>
      <c r="H26" s="36">
        <v>0</v>
      </c>
      <c r="I26" s="31">
        <v>52.233152173913041</v>
      </c>
      <c r="J26" s="31">
        <v>0</v>
      </c>
      <c r="K26" s="36">
        <v>0</v>
      </c>
      <c r="L26" s="31">
        <v>34.78184782608696</v>
      </c>
      <c r="M26" s="31">
        <v>0</v>
      </c>
      <c r="N26" s="36">
        <v>0</v>
      </c>
      <c r="O26" s="31">
        <v>12.407826086956522</v>
      </c>
      <c r="P26" s="31">
        <v>0</v>
      </c>
      <c r="Q26" s="36">
        <v>0</v>
      </c>
      <c r="R26" s="31">
        <v>5.0434782608695654</v>
      </c>
      <c r="S26" s="31">
        <v>0</v>
      </c>
      <c r="T26" s="36">
        <v>0</v>
      </c>
      <c r="U26" s="31">
        <v>23.814565217391305</v>
      </c>
      <c r="V26" s="31">
        <v>0</v>
      </c>
      <c r="W26" s="36">
        <v>0</v>
      </c>
      <c r="X26" s="31">
        <v>5.1847826086956523</v>
      </c>
      <c r="Y26" s="31">
        <v>0</v>
      </c>
      <c r="Z26" s="36">
        <v>0</v>
      </c>
      <c r="AA26" s="31">
        <v>91.075434782608681</v>
      </c>
      <c r="AB26" s="31">
        <v>0</v>
      </c>
      <c r="AC26" s="36">
        <v>0</v>
      </c>
      <c r="AD26" s="31">
        <v>0</v>
      </c>
      <c r="AE26" s="31">
        <v>0</v>
      </c>
      <c r="AF26" s="36" t="s">
        <v>1118</v>
      </c>
      <c r="AG26" s="31">
        <v>82.386195652173868</v>
      </c>
      <c r="AH26" s="31">
        <v>0</v>
      </c>
      <c r="AI26" s="36">
        <v>0</v>
      </c>
      <c r="AJ26" t="s">
        <v>161</v>
      </c>
      <c r="AK26" s="37">
        <v>7</v>
      </c>
      <c r="AT26"/>
    </row>
    <row r="27" spans="1:46" x14ac:dyDescent="0.25">
      <c r="A27" t="s">
        <v>940</v>
      </c>
      <c r="B27" t="s">
        <v>566</v>
      </c>
      <c r="C27" t="s">
        <v>656</v>
      </c>
      <c r="D27" t="s">
        <v>906</v>
      </c>
      <c r="E27" s="31">
        <v>52.956521739130437</v>
      </c>
      <c r="F27" s="31">
        <v>246.85369565217388</v>
      </c>
      <c r="G27" s="31">
        <v>10.558586956521738</v>
      </c>
      <c r="H27" s="36">
        <v>4.2772650936525512E-2</v>
      </c>
      <c r="I27" s="31">
        <v>38.615760869565214</v>
      </c>
      <c r="J27" s="31">
        <v>0.17391304347826086</v>
      </c>
      <c r="K27" s="36">
        <v>4.5036803512870675E-3</v>
      </c>
      <c r="L27" s="31">
        <v>28.637499999999999</v>
      </c>
      <c r="M27" s="31">
        <v>0.17391304347826086</v>
      </c>
      <c r="N27" s="36">
        <v>6.0729129106332908E-3</v>
      </c>
      <c r="O27" s="31">
        <v>4.3260869565217392</v>
      </c>
      <c r="P27" s="31">
        <v>0</v>
      </c>
      <c r="Q27" s="36">
        <v>0</v>
      </c>
      <c r="R27" s="31">
        <v>5.6521739130434785</v>
      </c>
      <c r="S27" s="31">
        <v>0</v>
      </c>
      <c r="T27" s="36">
        <v>0</v>
      </c>
      <c r="U27" s="31">
        <v>26.179130434782611</v>
      </c>
      <c r="V27" s="31">
        <v>0</v>
      </c>
      <c r="W27" s="36">
        <v>0</v>
      </c>
      <c r="X27" s="31">
        <v>4.3703260869565215</v>
      </c>
      <c r="Y27" s="31">
        <v>0</v>
      </c>
      <c r="Z27" s="36">
        <v>0</v>
      </c>
      <c r="AA27" s="31">
        <v>147.49217391304347</v>
      </c>
      <c r="AB27" s="31">
        <v>10.384673913043477</v>
      </c>
      <c r="AC27" s="36">
        <v>7.040830464107159E-2</v>
      </c>
      <c r="AD27" s="31">
        <v>0</v>
      </c>
      <c r="AE27" s="31">
        <v>0</v>
      </c>
      <c r="AF27" s="36" t="s">
        <v>1118</v>
      </c>
      <c r="AG27" s="31">
        <v>30.196304347826086</v>
      </c>
      <c r="AH27" s="31">
        <v>0</v>
      </c>
      <c r="AI27" s="36">
        <v>0</v>
      </c>
      <c r="AJ27" t="s">
        <v>248</v>
      </c>
      <c r="AK27" s="37">
        <v>7</v>
      </c>
      <c r="AT27"/>
    </row>
    <row r="28" spans="1:46" x14ac:dyDescent="0.25">
      <c r="A28" t="s">
        <v>940</v>
      </c>
      <c r="B28" t="s">
        <v>317</v>
      </c>
      <c r="C28" t="s">
        <v>760</v>
      </c>
      <c r="D28" t="s">
        <v>832</v>
      </c>
      <c r="E28" s="31">
        <v>31.217391304347824</v>
      </c>
      <c r="F28" s="31">
        <v>164.42728260869569</v>
      </c>
      <c r="G28" s="31">
        <v>11.543478260869566</v>
      </c>
      <c r="H28" s="36">
        <v>7.0204153944091838E-2</v>
      </c>
      <c r="I28" s="31">
        <v>26.763913043478269</v>
      </c>
      <c r="J28" s="31">
        <v>0</v>
      </c>
      <c r="K28" s="36">
        <v>0</v>
      </c>
      <c r="L28" s="31">
        <v>17.28565217391305</v>
      </c>
      <c r="M28" s="31">
        <v>0</v>
      </c>
      <c r="N28" s="36">
        <v>0</v>
      </c>
      <c r="O28" s="31">
        <v>4.6956521739130439</v>
      </c>
      <c r="P28" s="31">
        <v>0</v>
      </c>
      <c r="Q28" s="36">
        <v>0</v>
      </c>
      <c r="R28" s="31">
        <v>4.7826086956521738</v>
      </c>
      <c r="S28" s="31">
        <v>0</v>
      </c>
      <c r="T28" s="36">
        <v>0</v>
      </c>
      <c r="U28" s="31">
        <v>30.768260869565225</v>
      </c>
      <c r="V28" s="31">
        <v>0</v>
      </c>
      <c r="W28" s="36">
        <v>0</v>
      </c>
      <c r="X28" s="31">
        <v>4.3147826086956513</v>
      </c>
      <c r="Y28" s="31">
        <v>0</v>
      </c>
      <c r="Z28" s="36">
        <v>0</v>
      </c>
      <c r="AA28" s="31">
        <v>59.682173913043492</v>
      </c>
      <c r="AB28" s="31">
        <v>8.6820652173913047</v>
      </c>
      <c r="AC28" s="36">
        <v>0.14547166512468215</v>
      </c>
      <c r="AD28" s="31">
        <v>0</v>
      </c>
      <c r="AE28" s="31">
        <v>0</v>
      </c>
      <c r="AF28" s="36" t="s">
        <v>1118</v>
      </c>
      <c r="AG28" s="31">
        <v>42.898152173913047</v>
      </c>
      <c r="AH28" s="31">
        <v>2.8614130434782608</v>
      </c>
      <c r="AI28" s="36">
        <v>6.6702477810182348E-2</v>
      </c>
      <c r="AJ28" t="s">
        <v>162</v>
      </c>
      <c r="AK28" s="37">
        <v>7</v>
      </c>
      <c r="AT28"/>
    </row>
    <row r="29" spans="1:46" x14ac:dyDescent="0.25">
      <c r="A29" t="s">
        <v>940</v>
      </c>
      <c r="B29" t="s">
        <v>482</v>
      </c>
      <c r="C29" t="s">
        <v>758</v>
      </c>
      <c r="D29" t="s">
        <v>864</v>
      </c>
      <c r="E29" s="31">
        <v>32.184782608695649</v>
      </c>
      <c r="F29" s="31">
        <v>92.589891304347816</v>
      </c>
      <c r="G29" s="31">
        <v>1.3619565217391303</v>
      </c>
      <c r="H29" s="36">
        <v>1.4709559570194418E-2</v>
      </c>
      <c r="I29" s="31">
        <v>25.097826086956516</v>
      </c>
      <c r="J29" s="31">
        <v>0.93847826086956521</v>
      </c>
      <c r="K29" s="36">
        <v>3.7392810740580346E-2</v>
      </c>
      <c r="L29" s="31">
        <v>11.943478260869558</v>
      </c>
      <c r="M29" s="31">
        <v>0.25728260869565217</v>
      </c>
      <c r="N29" s="36">
        <v>2.1541681834728807E-2</v>
      </c>
      <c r="O29" s="31">
        <v>8.5166304347826092</v>
      </c>
      <c r="P29" s="31">
        <v>0</v>
      </c>
      <c r="Q29" s="36">
        <v>0</v>
      </c>
      <c r="R29" s="31">
        <v>4.6377173913043483</v>
      </c>
      <c r="S29" s="31">
        <v>0.68119565217391309</v>
      </c>
      <c r="T29" s="36">
        <v>0.14688166498699229</v>
      </c>
      <c r="U29" s="31">
        <v>9.1294565217391295</v>
      </c>
      <c r="V29" s="31">
        <v>8.9673913043478257E-2</v>
      </c>
      <c r="W29" s="36">
        <v>9.8224809801050125E-3</v>
      </c>
      <c r="X29" s="31">
        <v>0</v>
      </c>
      <c r="Y29" s="31">
        <v>0</v>
      </c>
      <c r="Z29" s="36" t="s">
        <v>1118</v>
      </c>
      <c r="AA29" s="31">
        <v>41.181304347826092</v>
      </c>
      <c r="AB29" s="31">
        <v>0.33380434782608692</v>
      </c>
      <c r="AC29" s="36">
        <v>8.1057254769471149E-3</v>
      </c>
      <c r="AD29" s="31">
        <v>0</v>
      </c>
      <c r="AE29" s="31">
        <v>0</v>
      </c>
      <c r="AF29" s="36" t="s">
        <v>1118</v>
      </c>
      <c r="AG29" s="31">
        <v>17.181304347826078</v>
      </c>
      <c r="AH29" s="31">
        <v>0</v>
      </c>
      <c r="AI29" s="36">
        <v>0</v>
      </c>
      <c r="AJ29" t="s">
        <v>160</v>
      </c>
      <c r="AK29" s="37">
        <v>7</v>
      </c>
      <c r="AT29"/>
    </row>
    <row r="30" spans="1:46" x14ac:dyDescent="0.25">
      <c r="A30" t="s">
        <v>940</v>
      </c>
      <c r="B30" t="s">
        <v>450</v>
      </c>
      <c r="C30" t="s">
        <v>652</v>
      </c>
      <c r="D30" t="s">
        <v>894</v>
      </c>
      <c r="E30" s="31">
        <v>38.673913043478258</v>
      </c>
      <c r="F30" s="31">
        <v>111.75858695652171</v>
      </c>
      <c r="G30" s="31">
        <v>11.739673913043477</v>
      </c>
      <c r="H30" s="36">
        <v>0.10504493867312989</v>
      </c>
      <c r="I30" s="31">
        <v>14.838043478260868</v>
      </c>
      <c r="J30" s="31">
        <v>1.4135869565217392</v>
      </c>
      <c r="K30" s="36">
        <v>9.5267745952677466E-2</v>
      </c>
      <c r="L30" s="31">
        <v>9.1858695652173896</v>
      </c>
      <c r="M30" s="31">
        <v>1.4135869565217392</v>
      </c>
      <c r="N30" s="36">
        <v>0.15388711395101173</v>
      </c>
      <c r="O30" s="31">
        <v>0</v>
      </c>
      <c r="P30" s="31">
        <v>0</v>
      </c>
      <c r="Q30" s="36" t="s">
        <v>1118</v>
      </c>
      <c r="R30" s="31">
        <v>5.6521739130434785</v>
      </c>
      <c r="S30" s="31">
        <v>0</v>
      </c>
      <c r="T30" s="36">
        <v>0</v>
      </c>
      <c r="U30" s="31">
        <v>12.987717391304342</v>
      </c>
      <c r="V30" s="31">
        <v>0.8125</v>
      </c>
      <c r="W30" s="36">
        <v>6.2559106848443791E-2</v>
      </c>
      <c r="X30" s="31">
        <v>5.2173913043478262</v>
      </c>
      <c r="Y30" s="31">
        <v>0</v>
      </c>
      <c r="Z30" s="36">
        <v>0</v>
      </c>
      <c r="AA30" s="31">
        <v>65.749673913043466</v>
      </c>
      <c r="AB30" s="31">
        <v>9.5135869565217384</v>
      </c>
      <c r="AC30" s="36">
        <v>0.14469405535157226</v>
      </c>
      <c r="AD30" s="31">
        <v>0</v>
      </c>
      <c r="AE30" s="31">
        <v>0</v>
      </c>
      <c r="AF30" s="36" t="s">
        <v>1118</v>
      </c>
      <c r="AG30" s="31">
        <v>12.965760869565216</v>
      </c>
      <c r="AH30" s="31">
        <v>0</v>
      </c>
      <c r="AI30" s="36">
        <v>0</v>
      </c>
      <c r="AJ30" t="s">
        <v>127</v>
      </c>
      <c r="AK30" s="37">
        <v>7</v>
      </c>
      <c r="AT30"/>
    </row>
    <row r="31" spans="1:46" x14ac:dyDescent="0.25">
      <c r="A31" t="s">
        <v>940</v>
      </c>
      <c r="B31" t="s">
        <v>325</v>
      </c>
      <c r="C31" t="s">
        <v>678</v>
      </c>
      <c r="D31" t="s">
        <v>860</v>
      </c>
      <c r="E31" s="31">
        <v>82.184782608695656</v>
      </c>
      <c r="F31" s="31">
        <v>432.76293478260868</v>
      </c>
      <c r="G31" s="31">
        <v>1.2690217391304346</v>
      </c>
      <c r="H31" s="36">
        <v>2.9323715991710492E-3</v>
      </c>
      <c r="I31" s="31">
        <v>63.213913043478271</v>
      </c>
      <c r="J31" s="31">
        <v>0</v>
      </c>
      <c r="K31" s="36">
        <v>0</v>
      </c>
      <c r="L31" s="31">
        <v>33.660978260869577</v>
      </c>
      <c r="M31" s="31">
        <v>0</v>
      </c>
      <c r="N31" s="36">
        <v>0</v>
      </c>
      <c r="O31" s="31">
        <v>19.72684782608696</v>
      </c>
      <c r="P31" s="31">
        <v>0</v>
      </c>
      <c r="Q31" s="36">
        <v>0</v>
      </c>
      <c r="R31" s="31">
        <v>9.8260869565217384</v>
      </c>
      <c r="S31" s="31">
        <v>0</v>
      </c>
      <c r="T31" s="36">
        <v>0</v>
      </c>
      <c r="U31" s="31">
        <v>80.923478260869587</v>
      </c>
      <c r="V31" s="31">
        <v>6.7934782608695649E-2</v>
      </c>
      <c r="W31" s="36">
        <v>8.394941007070552E-4</v>
      </c>
      <c r="X31" s="31">
        <v>15.005869565217386</v>
      </c>
      <c r="Y31" s="31">
        <v>0</v>
      </c>
      <c r="Z31" s="36">
        <v>0</v>
      </c>
      <c r="AA31" s="31">
        <v>248.81663043478255</v>
      </c>
      <c r="AB31" s="31">
        <v>1.201086956521739</v>
      </c>
      <c r="AC31" s="36">
        <v>4.8271972593751386E-3</v>
      </c>
      <c r="AD31" s="31">
        <v>0</v>
      </c>
      <c r="AE31" s="31">
        <v>0</v>
      </c>
      <c r="AF31" s="36" t="s">
        <v>1118</v>
      </c>
      <c r="AG31" s="31">
        <v>24.803043478260872</v>
      </c>
      <c r="AH31" s="31">
        <v>0</v>
      </c>
      <c r="AI31" s="36">
        <v>0</v>
      </c>
      <c r="AJ31" t="s">
        <v>1</v>
      </c>
      <c r="AK31" s="37">
        <v>7</v>
      </c>
      <c r="AT31"/>
    </row>
    <row r="32" spans="1:46" x14ac:dyDescent="0.25">
      <c r="A32" t="s">
        <v>940</v>
      </c>
      <c r="B32" t="s">
        <v>545</v>
      </c>
      <c r="C32" t="s">
        <v>741</v>
      </c>
      <c r="D32" t="s">
        <v>839</v>
      </c>
      <c r="E32" s="31">
        <v>28.304347826086957</v>
      </c>
      <c r="F32" s="31">
        <v>137.7228260869565</v>
      </c>
      <c r="G32" s="31">
        <v>0</v>
      </c>
      <c r="H32" s="36">
        <v>0</v>
      </c>
      <c r="I32" s="31">
        <v>36.470108695652172</v>
      </c>
      <c r="J32" s="31">
        <v>0</v>
      </c>
      <c r="K32" s="36">
        <v>0</v>
      </c>
      <c r="L32" s="31">
        <v>21.144021739130434</v>
      </c>
      <c r="M32" s="31">
        <v>0</v>
      </c>
      <c r="N32" s="36">
        <v>0</v>
      </c>
      <c r="O32" s="31">
        <v>7.7608695652173916</v>
      </c>
      <c r="P32" s="31">
        <v>0</v>
      </c>
      <c r="Q32" s="36">
        <v>0</v>
      </c>
      <c r="R32" s="31">
        <v>7.5652173913043477</v>
      </c>
      <c r="S32" s="31">
        <v>0</v>
      </c>
      <c r="T32" s="36">
        <v>0</v>
      </c>
      <c r="U32" s="31">
        <v>32.241847826086953</v>
      </c>
      <c r="V32" s="31">
        <v>0</v>
      </c>
      <c r="W32" s="36">
        <v>0</v>
      </c>
      <c r="X32" s="31">
        <v>8.6956521739130432E-2</v>
      </c>
      <c r="Y32" s="31">
        <v>0</v>
      </c>
      <c r="Z32" s="36">
        <v>0</v>
      </c>
      <c r="AA32" s="31">
        <v>68.0625</v>
      </c>
      <c r="AB32" s="31">
        <v>0</v>
      </c>
      <c r="AC32" s="36">
        <v>0</v>
      </c>
      <c r="AD32" s="31">
        <v>0</v>
      </c>
      <c r="AE32" s="31">
        <v>0</v>
      </c>
      <c r="AF32" s="36" t="s">
        <v>1118</v>
      </c>
      <c r="AG32" s="31">
        <v>0.86141304347826086</v>
      </c>
      <c r="AH32" s="31">
        <v>0</v>
      </c>
      <c r="AI32" s="36">
        <v>0</v>
      </c>
      <c r="AJ32" t="s">
        <v>227</v>
      </c>
      <c r="AK32" s="37">
        <v>7</v>
      </c>
      <c r="AT32"/>
    </row>
    <row r="33" spans="1:46" x14ac:dyDescent="0.25">
      <c r="A33" t="s">
        <v>940</v>
      </c>
      <c r="B33" t="s">
        <v>612</v>
      </c>
      <c r="C33" t="s">
        <v>678</v>
      </c>
      <c r="D33" t="s">
        <v>860</v>
      </c>
      <c r="E33" s="31">
        <v>33.228260869565219</v>
      </c>
      <c r="F33" s="31">
        <v>77.553260869565207</v>
      </c>
      <c r="G33" s="31">
        <v>0</v>
      </c>
      <c r="H33" s="36">
        <v>0</v>
      </c>
      <c r="I33" s="31">
        <v>18.827282608695651</v>
      </c>
      <c r="J33" s="31">
        <v>0</v>
      </c>
      <c r="K33" s="36">
        <v>0</v>
      </c>
      <c r="L33" s="31">
        <v>12.392499999999998</v>
      </c>
      <c r="M33" s="31">
        <v>0</v>
      </c>
      <c r="N33" s="36">
        <v>0</v>
      </c>
      <c r="O33" s="31">
        <v>0</v>
      </c>
      <c r="P33" s="31">
        <v>0</v>
      </c>
      <c r="Q33" s="36" t="s">
        <v>1118</v>
      </c>
      <c r="R33" s="31">
        <v>6.4347826086956523</v>
      </c>
      <c r="S33" s="31">
        <v>0</v>
      </c>
      <c r="T33" s="36">
        <v>0</v>
      </c>
      <c r="U33" s="31">
        <v>14.800434782608692</v>
      </c>
      <c r="V33" s="31">
        <v>0</v>
      </c>
      <c r="W33" s="36">
        <v>0</v>
      </c>
      <c r="X33" s="31">
        <v>0</v>
      </c>
      <c r="Y33" s="31">
        <v>0</v>
      </c>
      <c r="Z33" s="36" t="s">
        <v>1118</v>
      </c>
      <c r="AA33" s="31">
        <v>43.92554347826087</v>
      </c>
      <c r="AB33" s="31">
        <v>0</v>
      </c>
      <c r="AC33" s="36">
        <v>0</v>
      </c>
      <c r="AD33" s="31">
        <v>0</v>
      </c>
      <c r="AE33" s="31">
        <v>0</v>
      </c>
      <c r="AF33" s="36" t="s">
        <v>1118</v>
      </c>
      <c r="AG33" s="31">
        <v>0</v>
      </c>
      <c r="AH33" s="31">
        <v>0</v>
      </c>
      <c r="AI33" s="36" t="s">
        <v>1118</v>
      </c>
      <c r="AJ33" t="s">
        <v>294</v>
      </c>
      <c r="AK33" s="37">
        <v>7</v>
      </c>
      <c r="AT33"/>
    </row>
    <row r="34" spans="1:46" x14ac:dyDescent="0.25">
      <c r="A34" t="s">
        <v>940</v>
      </c>
      <c r="B34" t="s">
        <v>582</v>
      </c>
      <c r="C34" t="s">
        <v>678</v>
      </c>
      <c r="D34" t="s">
        <v>860</v>
      </c>
      <c r="E34" s="31">
        <v>44.413043478260867</v>
      </c>
      <c r="F34" s="31">
        <v>111.46510869565218</v>
      </c>
      <c r="G34" s="31">
        <v>13.10913043478261</v>
      </c>
      <c r="H34" s="36">
        <v>0.11760747904150159</v>
      </c>
      <c r="I34" s="31">
        <v>30.0425</v>
      </c>
      <c r="J34" s="31">
        <v>3.0778260869565219</v>
      </c>
      <c r="K34" s="36">
        <v>0.10244906672069641</v>
      </c>
      <c r="L34" s="31">
        <v>13.846847826086956</v>
      </c>
      <c r="M34" s="31">
        <v>3.0778260869565219</v>
      </c>
      <c r="N34" s="36">
        <v>0.22227629895361528</v>
      </c>
      <c r="O34" s="31">
        <v>10.717391304347826</v>
      </c>
      <c r="P34" s="31">
        <v>0</v>
      </c>
      <c r="Q34" s="36">
        <v>0</v>
      </c>
      <c r="R34" s="31">
        <v>5.4782608695652177</v>
      </c>
      <c r="S34" s="31">
        <v>0</v>
      </c>
      <c r="T34" s="36">
        <v>0</v>
      </c>
      <c r="U34" s="31">
        <v>10.795434782608696</v>
      </c>
      <c r="V34" s="31">
        <v>2.118804347826087</v>
      </c>
      <c r="W34" s="36">
        <v>0.19626855152137576</v>
      </c>
      <c r="X34" s="31">
        <v>0</v>
      </c>
      <c r="Y34" s="31">
        <v>0</v>
      </c>
      <c r="Z34" s="36" t="s">
        <v>1118</v>
      </c>
      <c r="AA34" s="31">
        <v>44.03478260869565</v>
      </c>
      <c r="AB34" s="31">
        <v>7.9125000000000005</v>
      </c>
      <c r="AC34" s="36">
        <v>0.17968750000000003</v>
      </c>
      <c r="AD34" s="31">
        <v>0</v>
      </c>
      <c r="AE34" s="31">
        <v>0</v>
      </c>
      <c r="AF34" s="36" t="s">
        <v>1118</v>
      </c>
      <c r="AG34" s="31">
        <v>26.592391304347824</v>
      </c>
      <c r="AH34" s="31">
        <v>0</v>
      </c>
      <c r="AI34" s="36">
        <v>0</v>
      </c>
      <c r="AJ34" t="s">
        <v>264</v>
      </c>
      <c r="AK34" s="37">
        <v>7</v>
      </c>
      <c r="AT34"/>
    </row>
    <row r="35" spans="1:46" x14ac:dyDescent="0.25">
      <c r="A35" t="s">
        <v>940</v>
      </c>
      <c r="B35" t="s">
        <v>560</v>
      </c>
      <c r="C35" t="s">
        <v>693</v>
      </c>
      <c r="D35" t="s">
        <v>839</v>
      </c>
      <c r="E35" s="31">
        <v>76.684782608695656</v>
      </c>
      <c r="F35" s="31">
        <v>324.11684782608694</v>
      </c>
      <c r="G35" s="31">
        <v>4.7173913043478262</v>
      </c>
      <c r="H35" s="36">
        <v>1.455460071263886E-2</v>
      </c>
      <c r="I35" s="31">
        <v>106.32880434782609</v>
      </c>
      <c r="J35" s="31">
        <v>1.9565217391304348</v>
      </c>
      <c r="K35" s="36">
        <v>1.8400674691405352E-2</v>
      </c>
      <c r="L35" s="31">
        <v>66.448369565217391</v>
      </c>
      <c r="M35" s="31">
        <v>1.9565217391304348</v>
      </c>
      <c r="N35" s="36">
        <v>2.9444239970555761E-2</v>
      </c>
      <c r="O35" s="31">
        <v>35.010869565217391</v>
      </c>
      <c r="P35" s="31">
        <v>0</v>
      </c>
      <c r="Q35" s="36">
        <v>0</v>
      </c>
      <c r="R35" s="31">
        <v>4.8695652173913047</v>
      </c>
      <c r="S35" s="31">
        <v>0</v>
      </c>
      <c r="T35" s="36">
        <v>0</v>
      </c>
      <c r="U35" s="31">
        <v>74.524456521739125</v>
      </c>
      <c r="V35" s="31">
        <v>2.0597826086956523</v>
      </c>
      <c r="W35" s="36">
        <v>2.7639015496809485E-2</v>
      </c>
      <c r="X35" s="31">
        <v>0</v>
      </c>
      <c r="Y35" s="31">
        <v>0</v>
      </c>
      <c r="Z35" s="36" t="s">
        <v>1118</v>
      </c>
      <c r="AA35" s="31">
        <v>129.83152173913044</v>
      </c>
      <c r="AB35" s="31">
        <v>0.70108695652173914</v>
      </c>
      <c r="AC35" s="36">
        <v>5.3999748838377496E-3</v>
      </c>
      <c r="AD35" s="31">
        <v>0</v>
      </c>
      <c r="AE35" s="31">
        <v>0</v>
      </c>
      <c r="AF35" s="36" t="s">
        <v>1118</v>
      </c>
      <c r="AG35" s="31">
        <v>13.432065217391305</v>
      </c>
      <c r="AH35" s="31">
        <v>0</v>
      </c>
      <c r="AI35" s="36">
        <v>0</v>
      </c>
      <c r="AJ35" t="s">
        <v>242</v>
      </c>
      <c r="AK35" s="37">
        <v>7</v>
      </c>
      <c r="AT35"/>
    </row>
    <row r="36" spans="1:46" x14ac:dyDescent="0.25">
      <c r="A36" t="s">
        <v>940</v>
      </c>
      <c r="B36" t="s">
        <v>532</v>
      </c>
      <c r="C36" t="s">
        <v>721</v>
      </c>
      <c r="D36" t="s">
        <v>839</v>
      </c>
      <c r="E36" s="31">
        <v>71.239130434782609</v>
      </c>
      <c r="F36" s="31">
        <v>344.33423913043475</v>
      </c>
      <c r="G36" s="31">
        <v>14.269021739130435</v>
      </c>
      <c r="H36" s="36">
        <v>4.143945073590341E-2</v>
      </c>
      <c r="I36" s="31">
        <v>75.418478260869563</v>
      </c>
      <c r="J36" s="31">
        <v>0.24184782608695651</v>
      </c>
      <c r="K36" s="36">
        <v>3.2067449736974851E-3</v>
      </c>
      <c r="L36" s="31">
        <v>37.336956521739133</v>
      </c>
      <c r="M36" s="31">
        <v>0.24184782608695651</v>
      </c>
      <c r="N36" s="36">
        <v>6.4774381368267828E-3</v>
      </c>
      <c r="O36" s="31">
        <v>33.125</v>
      </c>
      <c r="P36" s="31">
        <v>0</v>
      </c>
      <c r="Q36" s="36">
        <v>0</v>
      </c>
      <c r="R36" s="31">
        <v>4.9565217391304346</v>
      </c>
      <c r="S36" s="31">
        <v>0</v>
      </c>
      <c r="T36" s="36">
        <v>0</v>
      </c>
      <c r="U36" s="31">
        <v>90.608695652173907</v>
      </c>
      <c r="V36" s="31">
        <v>4.1956521739130439</v>
      </c>
      <c r="W36" s="36">
        <v>4.630518234165068E-2</v>
      </c>
      <c r="X36" s="31">
        <v>10.956521739130435</v>
      </c>
      <c r="Y36" s="31">
        <v>0</v>
      </c>
      <c r="Z36" s="36">
        <v>0</v>
      </c>
      <c r="AA36" s="31">
        <v>167.35054347826087</v>
      </c>
      <c r="AB36" s="31">
        <v>9.8315217391304355</v>
      </c>
      <c r="AC36" s="36">
        <v>5.8748071770723394E-2</v>
      </c>
      <c r="AD36" s="31">
        <v>0</v>
      </c>
      <c r="AE36" s="31">
        <v>0</v>
      </c>
      <c r="AF36" s="36" t="s">
        <v>1118</v>
      </c>
      <c r="AG36" s="31">
        <v>0</v>
      </c>
      <c r="AH36" s="31">
        <v>0</v>
      </c>
      <c r="AI36" s="36" t="s">
        <v>1118</v>
      </c>
      <c r="AJ36" t="s">
        <v>214</v>
      </c>
      <c r="AK36" s="37">
        <v>7</v>
      </c>
      <c r="AT36"/>
    </row>
    <row r="37" spans="1:46" x14ac:dyDescent="0.25">
      <c r="A37" t="s">
        <v>940</v>
      </c>
      <c r="B37" t="s">
        <v>343</v>
      </c>
      <c r="C37" t="s">
        <v>690</v>
      </c>
      <c r="D37" t="s">
        <v>866</v>
      </c>
      <c r="E37" s="31">
        <v>58.847826086956523</v>
      </c>
      <c r="F37" s="31">
        <v>222.41576086956522</v>
      </c>
      <c r="G37" s="31">
        <v>0</v>
      </c>
      <c r="H37" s="36">
        <v>0</v>
      </c>
      <c r="I37" s="31">
        <v>21.89130434782609</v>
      </c>
      <c r="J37" s="31">
        <v>0</v>
      </c>
      <c r="K37" s="36">
        <v>0</v>
      </c>
      <c r="L37" s="31">
        <v>16.847826086956523</v>
      </c>
      <c r="M37" s="31">
        <v>0</v>
      </c>
      <c r="N37" s="36">
        <v>0</v>
      </c>
      <c r="O37" s="31">
        <v>0</v>
      </c>
      <c r="P37" s="31">
        <v>0</v>
      </c>
      <c r="Q37" s="36" t="s">
        <v>1118</v>
      </c>
      <c r="R37" s="31">
        <v>5.0434782608695654</v>
      </c>
      <c r="S37" s="31">
        <v>0</v>
      </c>
      <c r="T37" s="36">
        <v>0</v>
      </c>
      <c r="U37" s="31">
        <v>37.141304347826086</v>
      </c>
      <c r="V37" s="31">
        <v>0</v>
      </c>
      <c r="W37" s="36">
        <v>0</v>
      </c>
      <c r="X37" s="31">
        <v>0</v>
      </c>
      <c r="Y37" s="31">
        <v>0</v>
      </c>
      <c r="Z37" s="36" t="s">
        <v>1118</v>
      </c>
      <c r="AA37" s="31">
        <v>114.23097826086956</v>
      </c>
      <c r="AB37" s="31">
        <v>0</v>
      </c>
      <c r="AC37" s="36">
        <v>0</v>
      </c>
      <c r="AD37" s="31">
        <v>0</v>
      </c>
      <c r="AE37" s="31">
        <v>0</v>
      </c>
      <c r="AF37" s="36" t="s">
        <v>1118</v>
      </c>
      <c r="AG37" s="31">
        <v>49.152173913043477</v>
      </c>
      <c r="AH37" s="31">
        <v>0</v>
      </c>
      <c r="AI37" s="36">
        <v>0</v>
      </c>
      <c r="AJ37" t="s">
        <v>19</v>
      </c>
      <c r="AK37" s="37">
        <v>7</v>
      </c>
      <c r="AT37"/>
    </row>
    <row r="38" spans="1:46" x14ac:dyDescent="0.25">
      <c r="A38" t="s">
        <v>940</v>
      </c>
      <c r="B38" t="s">
        <v>483</v>
      </c>
      <c r="C38" t="s">
        <v>761</v>
      </c>
      <c r="D38" t="s">
        <v>862</v>
      </c>
      <c r="E38" s="31">
        <v>48.434782608695649</v>
      </c>
      <c r="F38" s="31">
        <v>203.75478260869559</v>
      </c>
      <c r="G38" s="31">
        <v>0</v>
      </c>
      <c r="H38" s="36">
        <v>0</v>
      </c>
      <c r="I38" s="31">
        <v>27.563043478260866</v>
      </c>
      <c r="J38" s="31">
        <v>0</v>
      </c>
      <c r="K38" s="36">
        <v>0</v>
      </c>
      <c r="L38" s="31">
        <v>16.427173913043475</v>
      </c>
      <c r="M38" s="31">
        <v>0</v>
      </c>
      <c r="N38" s="36">
        <v>0</v>
      </c>
      <c r="O38" s="31">
        <v>5.8695652173913047</v>
      </c>
      <c r="P38" s="31">
        <v>0</v>
      </c>
      <c r="Q38" s="36">
        <v>0</v>
      </c>
      <c r="R38" s="31">
        <v>5.2663043478260869</v>
      </c>
      <c r="S38" s="31">
        <v>0</v>
      </c>
      <c r="T38" s="36">
        <v>0</v>
      </c>
      <c r="U38" s="31">
        <v>26.699239130434776</v>
      </c>
      <c r="V38" s="31">
        <v>0</v>
      </c>
      <c r="W38" s="36">
        <v>0</v>
      </c>
      <c r="X38" s="31">
        <v>10.766304347826088</v>
      </c>
      <c r="Y38" s="31">
        <v>0</v>
      </c>
      <c r="Z38" s="36">
        <v>0</v>
      </c>
      <c r="AA38" s="31">
        <v>103.48663043478257</v>
      </c>
      <c r="AB38" s="31">
        <v>0</v>
      </c>
      <c r="AC38" s="36">
        <v>0</v>
      </c>
      <c r="AD38" s="31">
        <v>0</v>
      </c>
      <c r="AE38" s="31">
        <v>0</v>
      </c>
      <c r="AF38" s="36" t="s">
        <v>1118</v>
      </c>
      <c r="AG38" s="31">
        <v>35.239565217391281</v>
      </c>
      <c r="AH38" s="31">
        <v>0</v>
      </c>
      <c r="AI38" s="36">
        <v>0</v>
      </c>
      <c r="AJ38" t="s">
        <v>163</v>
      </c>
      <c r="AK38" s="37">
        <v>7</v>
      </c>
      <c r="AT38"/>
    </row>
    <row r="39" spans="1:46" x14ac:dyDescent="0.25">
      <c r="A39" t="s">
        <v>940</v>
      </c>
      <c r="B39" t="s">
        <v>458</v>
      </c>
      <c r="C39" t="s">
        <v>744</v>
      </c>
      <c r="D39" t="s">
        <v>828</v>
      </c>
      <c r="E39" s="31">
        <v>76.336956521739125</v>
      </c>
      <c r="F39" s="31">
        <v>301.23728260869564</v>
      </c>
      <c r="G39" s="31">
        <v>28.705869565217391</v>
      </c>
      <c r="H39" s="36">
        <v>9.5293216419383389E-2</v>
      </c>
      <c r="I39" s="31">
        <v>43.607282608695627</v>
      </c>
      <c r="J39" s="31">
        <v>2.3789130434782608</v>
      </c>
      <c r="K39" s="36">
        <v>5.4553113635287316E-2</v>
      </c>
      <c r="L39" s="31">
        <v>32.215978260869541</v>
      </c>
      <c r="M39" s="31">
        <v>2.3789130434782608</v>
      </c>
      <c r="N39" s="36">
        <v>7.3842644920323816E-2</v>
      </c>
      <c r="O39" s="31">
        <v>5.7391304347826084</v>
      </c>
      <c r="P39" s="31">
        <v>0</v>
      </c>
      <c r="Q39" s="36">
        <v>0</v>
      </c>
      <c r="R39" s="31">
        <v>5.6521739130434785</v>
      </c>
      <c r="S39" s="31">
        <v>0</v>
      </c>
      <c r="T39" s="36">
        <v>0</v>
      </c>
      <c r="U39" s="31">
        <v>31.095652173913045</v>
      </c>
      <c r="V39" s="31">
        <v>6.3478260869565215</v>
      </c>
      <c r="W39" s="36">
        <v>0.20413870246085009</v>
      </c>
      <c r="X39" s="31">
        <v>9.3260869565217397E-2</v>
      </c>
      <c r="Y39" s="31">
        <v>9.3260869565217397E-2</v>
      </c>
      <c r="Z39" s="36">
        <v>1</v>
      </c>
      <c r="AA39" s="31">
        <v>136.76010869565218</v>
      </c>
      <c r="AB39" s="31">
        <v>13.408369565217393</v>
      </c>
      <c r="AC39" s="36">
        <v>9.804298704570763E-2</v>
      </c>
      <c r="AD39" s="31">
        <v>1.0434782608695652</v>
      </c>
      <c r="AE39" s="31">
        <v>1.0434782608695652</v>
      </c>
      <c r="AF39" s="36">
        <v>1</v>
      </c>
      <c r="AG39" s="31">
        <v>88.637500000000003</v>
      </c>
      <c r="AH39" s="31">
        <v>5.4340217391304337</v>
      </c>
      <c r="AI39" s="36">
        <v>6.1306125952677294E-2</v>
      </c>
      <c r="AJ39" t="s">
        <v>135</v>
      </c>
      <c r="AK39" s="37">
        <v>7</v>
      </c>
      <c r="AT39"/>
    </row>
    <row r="40" spans="1:46" x14ac:dyDescent="0.25">
      <c r="A40" t="s">
        <v>940</v>
      </c>
      <c r="B40" t="s">
        <v>572</v>
      </c>
      <c r="C40" t="s">
        <v>677</v>
      </c>
      <c r="D40" t="s">
        <v>848</v>
      </c>
      <c r="E40" s="31">
        <v>17.989130434782609</v>
      </c>
      <c r="F40" s="31">
        <v>100.83967391304347</v>
      </c>
      <c r="G40" s="31">
        <v>0</v>
      </c>
      <c r="H40" s="36">
        <v>0</v>
      </c>
      <c r="I40" s="31">
        <v>16.828804347826086</v>
      </c>
      <c r="J40" s="31">
        <v>0</v>
      </c>
      <c r="K40" s="36">
        <v>0</v>
      </c>
      <c r="L40" s="31">
        <v>11.915760869565217</v>
      </c>
      <c r="M40" s="31">
        <v>0</v>
      </c>
      <c r="N40" s="36">
        <v>0</v>
      </c>
      <c r="O40" s="31">
        <v>0</v>
      </c>
      <c r="P40" s="31">
        <v>0</v>
      </c>
      <c r="Q40" s="36" t="s">
        <v>1118</v>
      </c>
      <c r="R40" s="31">
        <v>4.9130434782608692</v>
      </c>
      <c r="S40" s="31">
        <v>0</v>
      </c>
      <c r="T40" s="36">
        <v>0</v>
      </c>
      <c r="U40" s="31">
        <v>20.994565217391305</v>
      </c>
      <c r="V40" s="31">
        <v>0</v>
      </c>
      <c r="W40" s="36">
        <v>0</v>
      </c>
      <c r="X40" s="31">
        <v>0</v>
      </c>
      <c r="Y40" s="31">
        <v>0</v>
      </c>
      <c r="Z40" s="36" t="s">
        <v>1118</v>
      </c>
      <c r="AA40" s="31">
        <v>63.016304347826086</v>
      </c>
      <c r="AB40" s="31">
        <v>0</v>
      </c>
      <c r="AC40" s="36">
        <v>0</v>
      </c>
      <c r="AD40" s="31">
        <v>0</v>
      </c>
      <c r="AE40" s="31">
        <v>0</v>
      </c>
      <c r="AF40" s="36" t="s">
        <v>1118</v>
      </c>
      <c r="AG40" s="31">
        <v>0</v>
      </c>
      <c r="AH40" s="31">
        <v>0</v>
      </c>
      <c r="AI40" s="36" t="s">
        <v>1118</v>
      </c>
      <c r="AJ40" t="s">
        <v>254</v>
      </c>
      <c r="AK40" s="37">
        <v>7</v>
      </c>
      <c r="AT40"/>
    </row>
    <row r="41" spans="1:46" x14ac:dyDescent="0.25">
      <c r="A41" t="s">
        <v>940</v>
      </c>
      <c r="B41" t="s">
        <v>485</v>
      </c>
      <c r="C41" t="s">
        <v>764</v>
      </c>
      <c r="D41" t="s">
        <v>848</v>
      </c>
      <c r="E41" s="31">
        <v>136.9891304347826</v>
      </c>
      <c r="F41" s="31">
        <v>704.57510869565203</v>
      </c>
      <c r="G41" s="31">
        <v>253.46554347826094</v>
      </c>
      <c r="H41" s="36">
        <v>0.35974240411003194</v>
      </c>
      <c r="I41" s="31">
        <v>93.139347826086976</v>
      </c>
      <c r="J41" s="31">
        <v>19.561304347826084</v>
      </c>
      <c r="K41" s="36">
        <v>0.21002191666997316</v>
      </c>
      <c r="L41" s="31">
        <v>52.962608695652186</v>
      </c>
      <c r="M41" s="31">
        <v>19.561304347826084</v>
      </c>
      <c r="N41" s="36">
        <v>0.36934178337465301</v>
      </c>
      <c r="O41" s="31">
        <v>13.565217391304348</v>
      </c>
      <c r="P41" s="31">
        <v>0</v>
      </c>
      <c r="Q41" s="36">
        <v>0</v>
      </c>
      <c r="R41" s="31">
        <v>26.611521739130438</v>
      </c>
      <c r="S41" s="31">
        <v>0</v>
      </c>
      <c r="T41" s="36">
        <v>0</v>
      </c>
      <c r="U41" s="31">
        <v>140.03576086956519</v>
      </c>
      <c r="V41" s="31">
        <v>53.062391304347834</v>
      </c>
      <c r="W41" s="36">
        <v>0.37892029132310157</v>
      </c>
      <c r="X41" s="31">
        <v>0</v>
      </c>
      <c r="Y41" s="31">
        <v>0</v>
      </c>
      <c r="Z41" s="36" t="s">
        <v>1118</v>
      </c>
      <c r="AA41" s="31">
        <v>419.30804347826074</v>
      </c>
      <c r="AB41" s="31">
        <v>128.74989130434784</v>
      </c>
      <c r="AC41" s="36">
        <v>0.30705323522138195</v>
      </c>
      <c r="AD41" s="31">
        <v>0</v>
      </c>
      <c r="AE41" s="31">
        <v>0</v>
      </c>
      <c r="AF41" s="36" t="s">
        <v>1118</v>
      </c>
      <c r="AG41" s="31">
        <v>52.091956521739171</v>
      </c>
      <c r="AH41" s="31">
        <v>52.091956521739171</v>
      </c>
      <c r="AI41" s="36">
        <v>1</v>
      </c>
      <c r="AJ41" t="s">
        <v>167</v>
      </c>
      <c r="AK41" s="37">
        <v>7</v>
      </c>
      <c r="AT41"/>
    </row>
    <row r="42" spans="1:46" x14ac:dyDescent="0.25">
      <c r="A42" t="s">
        <v>940</v>
      </c>
      <c r="B42" t="s">
        <v>598</v>
      </c>
      <c r="C42" t="s">
        <v>677</v>
      </c>
      <c r="D42" t="s">
        <v>848</v>
      </c>
      <c r="E42" s="31">
        <v>58.586956521739133</v>
      </c>
      <c r="F42" s="31">
        <v>296.17119565217388</v>
      </c>
      <c r="G42" s="31">
        <v>31.649456521739133</v>
      </c>
      <c r="H42" s="36">
        <v>0.1068620344799112</v>
      </c>
      <c r="I42" s="31">
        <v>63.659456521739124</v>
      </c>
      <c r="J42" s="31">
        <v>1.576086956521739</v>
      </c>
      <c r="K42" s="36">
        <v>2.4758096324361798E-2</v>
      </c>
      <c r="L42" s="31">
        <v>41.05076086956521</v>
      </c>
      <c r="M42" s="31">
        <v>1.576086956521739</v>
      </c>
      <c r="N42" s="36">
        <v>3.8393611303079174E-2</v>
      </c>
      <c r="O42" s="31">
        <v>16.956521739130434</v>
      </c>
      <c r="P42" s="31">
        <v>0</v>
      </c>
      <c r="Q42" s="36">
        <v>0</v>
      </c>
      <c r="R42" s="31">
        <v>5.6521739130434785</v>
      </c>
      <c r="S42" s="31">
        <v>0</v>
      </c>
      <c r="T42" s="36">
        <v>0</v>
      </c>
      <c r="U42" s="31">
        <v>80.712282608695645</v>
      </c>
      <c r="V42" s="31">
        <v>2.1413043478260869</v>
      </c>
      <c r="W42" s="36">
        <v>2.6530092801456597E-2</v>
      </c>
      <c r="X42" s="31">
        <v>0</v>
      </c>
      <c r="Y42" s="31">
        <v>0</v>
      </c>
      <c r="Z42" s="36" t="s">
        <v>1118</v>
      </c>
      <c r="AA42" s="31">
        <v>151.7994565217391</v>
      </c>
      <c r="AB42" s="31">
        <v>27.932065217391305</v>
      </c>
      <c r="AC42" s="36">
        <v>0.18400635850360356</v>
      </c>
      <c r="AD42" s="31">
        <v>0</v>
      </c>
      <c r="AE42" s="31">
        <v>0</v>
      </c>
      <c r="AF42" s="36" t="s">
        <v>1118</v>
      </c>
      <c r="AG42" s="31">
        <v>0</v>
      </c>
      <c r="AH42" s="31">
        <v>0</v>
      </c>
      <c r="AI42" s="36" t="s">
        <v>1118</v>
      </c>
      <c r="AJ42" t="s">
        <v>280</v>
      </c>
      <c r="AK42" s="37">
        <v>7</v>
      </c>
      <c r="AT42"/>
    </row>
    <row r="43" spans="1:46" x14ac:dyDescent="0.25">
      <c r="A43" t="s">
        <v>940</v>
      </c>
      <c r="B43" t="s">
        <v>529</v>
      </c>
      <c r="C43" t="s">
        <v>782</v>
      </c>
      <c r="D43" t="s">
        <v>859</v>
      </c>
      <c r="E43" s="31">
        <v>28.684782608695652</v>
      </c>
      <c r="F43" s="31">
        <v>112.77902173913043</v>
      </c>
      <c r="G43" s="31">
        <v>1.1458695652173914</v>
      </c>
      <c r="H43" s="36">
        <v>1.0160307719887006E-2</v>
      </c>
      <c r="I43" s="31">
        <v>28.282608695652176</v>
      </c>
      <c r="J43" s="31">
        <v>0</v>
      </c>
      <c r="K43" s="36">
        <v>0</v>
      </c>
      <c r="L43" s="31">
        <v>23.097826086956523</v>
      </c>
      <c r="M43" s="31">
        <v>0</v>
      </c>
      <c r="N43" s="36">
        <v>0</v>
      </c>
      <c r="O43" s="31">
        <v>0</v>
      </c>
      <c r="P43" s="31">
        <v>0</v>
      </c>
      <c r="Q43" s="36" t="s">
        <v>1118</v>
      </c>
      <c r="R43" s="31">
        <v>5.1847826086956523</v>
      </c>
      <c r="S43" s="31">
        <v>0</v>
      </c>
      <c r="T43" s="36">
        <v>0</v>
      </c>
      <c r="U43" s="31">
        <v>5.3532608695652177</v>
      </c>
      <c r="V43" s="31">
        <v>0</v>
      </c>
      <c r="W43" s="36">
        <v>0</v>
      </c>
      <c r="X43" s="31">
        <v>0</v>
      </c>
      <c r="Y43" s="31">
        <v>0</v>
      </c>
      <c r="Z43" s="36" t="s">
        <v>1118</v>
      </c>
      <c r="AA43" s="31">
        <v>68.390869565217386</v>
      </c>
      <c r="AB43" s="31">
        <v>1.021304347826087</v>
      </c>
      <c r="AC43" s="36">
        <v>1.4933343505044536E-2</v>
      </c>
      <c r="AD43" s="31">
        <v>0</v>
      </c>
      <c r="AE43" s="31">
        <v>0</v>
      </c>
      <c r="AF43" s="36" t="s">
        <v>1118</v>
      </c>
      <c r="AG43" s="31">
        <v>10.752282608695653</v>
      </c>
      <c r="AH43" s="31">
        <v>0.12456521739130436</v>
      </c>
      <c r="AI43" s="36">
        <v>1.1585002173451542E-2</v>
      </c>
      <c r="AJ43" t="s">
        <v>211</v>
      </c>
      <c r="AK43" s="37">
        <v>7</v>
      </c>
      <c r="AT43"/>
    </row>
    <row r="44" spans="1:46" x14ac:dyDescent="0.25">
      <c r="A44" t="s">
        <v>940</v>
      </c>
      <c r="B44" t="s">
        <v>380</v>
      </c>
      <c r="C44" t="s">
        <v>707</v>
      </c>
      <c r="D44" t="s">
        <v>875</v>
      </c>
      <c r="E44" s="31">
        <v>27.304347826086957</v>
      </c>
      <c r="F44" s="31">
        <v>79.591739130434789</v>
      </c>
      <c r="G44" s="31">
        <v>30.391304347826082</v>
      </c>
      <c r="H44" s="36">
        <v>0.38183993313704168</v>
      </c>
      <c r="I44" s="31">
        <v>16.16391304347826</v>
      </c>
      <c r="J44" s="31">
        <v>14.141304347826086</v>
      </c>
      <c r="K44" s="36">
        <v>0.87486887053823603</v>
      </c>
      <c r="L44" s="31">
        <v>12.489130434782609</v>
      </c>
      <c r="M44" s="31">
        <v>12.228260869565217</v>
      </c>
      <c r="N44" s="36">
        <v>0.97911227154046987</v>
      </c>
      <c r="O44" s="31">
        <v>0.63130434782608691</v>
      </c>
      <c r="P44" s="31">
        <v>0.43478260869565216</v>
      </c>
      <c r="Q44" s="36">
        <v>0.68870523415977969</v>
      </c>
      <c r="R44" s="31">
        <v>3.0434782608695654</v>
      </c>
      <c r="S44" s="31">
        <v>1.4782608695652173</v>
      </c>
      <c r="T44" s="36">
        <v>0.48571428571428565</v>
      </c>
      <c r="U44" s="31">
        <v>12.849021739130439</v>
      </c>
      <c r="V44" s="31">
        <v>7.6630434782608692</v>
      </c>
      <c r="W44" s="36">
        <v>0.59639119878860658</v>
      </c>
      <c r="X44" s="31">
        <v>0</v>
      </c>
      <c r="Y44" s="31">
        <v>0</v>
      </c>
      <c r="Z44" s="36" t="s">
        <v>1118</v>
      </c>
      <c r="AA44" s="31">
        <v>43.538913043478267</v>
      </c>
      <c r="AB44" s="31">
        <v>6.2010869565217392</v>
      </c>
      <c r="AC44" s="36">
        <v>0.14242631529017019</v>
      </c>
      <c r="AD44" s="31">
        <v>4.6540217391304344</v>
      </c>
      <c r="AE44" s="31">
        <v>0</v>
      </c>
      <c r="AF44" s="36">
        <v>0</v>
      </c>
      <c r="AG44" s="31">
        <v>2.3858695652173911</v>
      </c>
      <c r="AH44" s="31">
        <v>2.3858695652173911</v>
      </c>
      <c r="AI44" s="36">
        <v>1</v>
      </c>
      <c r="AJ44" t="s">
        <v>56</v>
      </c>
      <c r="AK44" s="37">
        <v>7</v>
      </c>
      <c r="AT44"/>
    </row>
    <row r="45" spans="1:46" x14ac:dyDescent="0.25">
      <c r="A45" t="s">
        <v>940</v>
      </c>
      <c r="B45" t="s">
        <v>481</v>
      </c>
      <c r="C45" t="s">
        <v>757</v>
      </c>
      <c r="D45" t="s">
        <v>848</v>
      </c>
      <c r="E45" s="31">
        <v>36.434782608695649</v>
      </c>
      <c r="F45" s="31">
        <v>159.07315217391306</v>
      </c>
      <c r="G45" s="31">
        <v>1.5429347826086954</v>
      </c>
      <c r="H45" s="36">
        <v>9.6995298170857933E-3</v>
      </c>
      <c r="I45" s="31">
        <v>22.737934782608693</v>
      </c>
      <c r="J45" s="31">
        <v>0</v>
      </c>
      <c r="K45" s="36">
        <v>0</v>
      </c>
      <c r="L45" s="31">
        <v>22.737934782608693</v>
      </c>
      <c r="M45" s="31">
        <v>0</v>
      </c>
      <c r="N45" s="36">
        <v>0</v>
      </c>
      <c r="O45" s="31">
        <v>0</v>
      </c>
      <c r="P45" s="31">
        <v>0</v>
      </c>
      <c r="Q45" s="36" t="s">
        <v>1118</v>
      </c>
      <c r="R45" s="31">
        <v>0</v>
      </c>
      <c r="S45" s="31">
        <v>0</v>
      </c>
      <c r="T45" s="36" t="s">
        <v>1118</v>
      </c>
      <c r="U45" s="31">
        <v>18.138043478260876</v>
      </c>
      <c r="V45" s="31">
        <v>0</v>
      </c>
      <c r="W45" s="36">
        <v>0</v>
      </c>
      <c r="X45" s="31">
        <v>0</v>
      </c>
      <c r="Y45" s="31">
        <v>0</v>
      </c>
      <c r="Z45" s="36" t="s">
        <v>1118</v>
      </c>
      <c r="AA45" s="31">
        <v>95.401630434782604</v>
      </c>
      <c r="AB45" s="31">
        <v>1.5429347826086954</v>
      </c>
      <c r="AC45" s="36">
        <v>1.6173044166823327E-2</v>
      </c>
      <c r="AD45" s="31">
        <v>0</v>
      </c>
      <c r="AE45" s="31">
        <v>0</v>
      </c>
      <c r="AF45" s="36" t="s">
        <v>1118</v>
      </c>
      <c r="AG45" s="31">
        <v>22.795543478260871</v>
      </c>
      <c r="AH45" s="31">
        <v>0</v>
      </c>
      <c r="AI45" s="36">
        <v>0</v>
      </c>
      <c r="AJ45" t="s">
        <v>159</v>
      </c>
      <c r="AK45" s="37">
        <v>7</v>
      </c>
      <c r="AT45"/>
    </row>
    <row r="46" spans="1:46" x14ac:dyDescent="0.25">
      <c r="A46" t="s">
        <v>940</v>
      </c>
      <c r="B46" t="s">
        <v>456</v>
      </c>
      <c r="C46" t="s">
        <v>742</v>
      </c>
      <c r="D46" t="s">
        <v>849</v>
      </c>
      <c r="E46" s="31">
        <v>28.532608695652176</v>
      </c>
      <c r="F46" s="31">
        <v>102.39021739130435</v>
      </c>
      <c r="G46" s="31">
        <v>11.828913043478259</v>
      </c>
      <c r="H46" s="36">
        <v>0.11552776568753383</v>
      </c>
      <c r="I46" s="31">
        <v>13.991847826086957</v>
      </c>
      <c r="J46" s="31">
        <v>8.8239130434782602</v>
      </c>
      <c r="K46" s="36">
        <v>0.63064672751990669</v>
      </c>
      <c r="L46" s="31">
        <v>8.6161956521739143</v>
      </c>
      <c r="M46" s="31">
        <v>3.4482608695652175</v>
      </c>
      <c r="N46" s="36">
        <v>0.40020689046159275</v>
      </c>
      <c r="O46" s="31">
        <v>1.7234782608695649</v>
      </c>
      <c r="P46" s="31">
        <v>1.7234782608695649</v>
      </c>
      <c r="Q46" s="36">
        <v>1</v>
      </c>
      <c r="R46" s="31">
        <v>3.652173913043478</v>
      </c>
      <c r="S46" s="31">
        <v>3.652173913043478</v>
      </c>
      <c r="T46" s="36">
        <v>1</v>
      </c>
      <c r="U46" s="31">
        <v>10.087391304347824</v>
      </c>
      <c r="V46" s="31">
        <v>0.43326086956521737</v>
      </c>
      <c r="W46" s="36">
        <v>4.2950734882117161E-2</v>
      </c>
      <c r="X46" s="31">
        <v>3.7475000000000005</v>
      </c>
      <c r="Y46" s="31">
        <v>0</v>
      </c>
      <c r="Z46" s="36">
        <v>0</v>
      </c>
      <c r="AA46" s="31">
        <v>68.362826086956517</v>
      </c>
      <c r="AB46" s="31">
        <v>2.1764130434782607</v>
      </c>
      <c r="AC46" s="36">
        <v>3.1836206430522561E-2</v>
      </c>
      <c r="AD46" s="31">
        <v>0</v>
      </c>
      <c r="AE46" s="31">
        <v>0</v>
      </c>
      <c r="AF46" s="36" t="s">
        <v>1118</v>
      </c>
      <c r="AG46" s="31">
        <v>6.2006521739130438</v>
      </c>
      <c r="AH46" s="31">
        <v>0.39532608695652177</v>
      </c>
      <c r="AI46" s="36">
        <v>6.3755565683834101E-2</v>
      </c>
      <c r="AJ46" t="s">
        <v>133</v>
      </c>
      <c r="AK46" s="37">
        <v>7</v>
      </c>
      <c r="AT46"/>
    </row>
    <row r="47" spans="1:46" x14ac:dyDescent="0.25">
      <c r="A47" t="s">
        <v>940</v>
      </c>
      <c r="B47" t="s">
        <v>589</v>
      </c>
      <c r="C47" t="s">
        <v>697</v>
      </c>
      <c r="D47" t="s">
        <v>852</v>
      </c>
      <c r="E47" s="31">
        <v>46.608695652173914</v>
      </c>
      <c r="F47" s="31">
        <v>205.50369565217392</v>
      </c>
      <c r="G47" s="31">
        <v>0</v>
      </c>
      <c r="H47" s="36">
        <v>0</v>
      </c>
      <c r="I47" s="31">
        <v>51.465760869565209</v>
      </c>
      <c r="J47" s="31">
        <v>0</v>
      </c>
      <c r="K47" s="36">
        <v>0</v>
      </c>
      <c r="L47" s="31">
        <v>46.335326086956513</v>
      </c>
      <c r="M47" s="31">
        <v>0</v>
      </c>
      <c r="N47" s="36">
        <v>0</v>
      </c>
      <c r="O47" s="31">
        <v>0</v>
      </c>
      <c r="P47" s="31">
        <v>0</v>
      </c>
      <c r="Q47" s="36" t="s">
        <v>1118</v>
      </c>
      <c r="R47" s="31">
        <v>5.1304347826086953</v>
      </c>
      <c r="S47" s="31">
        <v>0</v>
      </c>
      <c r="T47" s="36">
        <v>0</v>
      </c>
      <c r="U47" s="31">
        <v>29.591304347826092</v>
      </c>
      <c r="V47" s="31">
        <v>0</v>
      </c>
      <c r="W47" s="36">
        <v>0</v>
      </c>
      <c r="X47" s="31">
        <v>0</v>
      </c>
      <c r="Y47" s="31">
        <v>0</v>
      </c>
      <c r="Z47" s="36" t="s">
        <v>1118</v>
      </c>
      <c r="AA47" s="31">
        <v>124.44663043478261</v>
      </c>
      <c r="AB47" s="31">
        <v>0</v>
      </c>
      <c r="AC47" s="36">
        <v>0</v>
      </c>
      <c r="AD47" s="31">
        <v>0</v>
      </c>
      <c r="AE47" s="31">
        <v>0</v>
      </c>
      <c r="AF47" s="36" t="s">
        <v>1118</v>
      </c>
      <c r="AG47" s="31">
        <v>0</v>
      </c>
      <c r="AH47" s="31">
        <v>0</v>
      </c>
      <c r="AI47" s="36" t="s">
        <v>1118</v>
      </c>
      <c r="AJ47" t="s">
        <v>271</v>
      </c>
      <c r="AK47" s="37">
        <v>7</v>
      </c>
      <c r="AT47"/>
    </row>
    <row r="48" spans="1:46" x14ac:dyDescent="0.25">
      <c r="A48" t="s">
        <v>940</v>
      </c>
      <c r="B48" t="s">
        <v>453</v>
      </c>
      <c r="C48" t="s">
        <v>741</v>
      </c>
      <c r="D48" t="s">
        <v>839</v>
      </c>
      <c r="E48" s="31">
        <v>40.010869565217391</v>
      </c>
      <c r="F48" s="31">
        <v>157.84902173913042</v>
      </c>
      <c r="G48" s="31">
        <v>4.7771739130434785</v>
      </c>
      <c r="H48" s="36">
        <v>3.0264197144905254E-2</v>
      </c>
      <c r="I48" s="31">
        <v>27.1866304347826</v>
      </c>
      <c r="J48" s="31">
        <v>0.50543478260869568</v>
      </c>
      <c r="K48" s="36">
        <v>1.8591299271940739E-2</v>
      </c>
      <c r="L48" s="31">
        <v>18.92576086956521</v>
      </c>
      <c r="M48" s="31">
        <v>0.50543478260869568</v>
      </c>
      <c r="N48" s="36">
        <v>2.6706180327021496E-2</v>
      </c>
      <c r="O48" s="31">
        <v>3.1304347826086958</v>
      </c>
      <c r="P48" s="31">
        <v>0</v>
      </c>
      <c r="Q48" s="36">
        <v>0</v>
      </c>
      <c r="R48" s="31">
        <v>5.1304347826086953</v>
      </c>
      <c r="S48" s="31">
        <v>0</v>
      </c>
      <c r="T48" s="36">
        <v>0</v>
      </c>
      <c r="U48" s="31">
        <v>32.732717391304355</v>
      </c>
      <c r="V48" s="31">
        <v>0.40760869565217389</v>
      </c>
      <c r="W48" s="36">
        <v>1.2452638465037968E-2</v>
      </c>
      <c r="X48" s="31">
        <v>0</v>
      </c>
      <c r="Y48" s="31">
        <v>0</v>
      </c>
      <c r="Z48" s="36" t="s">
        <v>1118</v>
      </c>
      <c r="AA48" s="31">
        <v>90.212499999999991</v>
      </c>
      <c r="AB48" s="31">
        <v>3.8641304347826089</v>
      </c>
      <c r="AC48" s="36">
        <v>4.283364760740041E-2</v>
      </c>
      <c r="AD48" s="31">
        <v>0</v>
      </c>
      <c r="AE48" s="31">
        <v>0</v>
      </c>
      <c r="AF48" s="36" t="s">
        <v>1118</v>
      </c>
      <c r="AG48" s="31">
        <v>7.7171739130434762</v>
      </c>
      <c r="AH48" s="31">
        <v>0</v>
      </c>
      <c r="AI48" s="36">
        <v>0</v>
      </c>
      <c r="AJ48" t="s">
        <v>130</v>
      </c>
      <c r="AK48" s="37">
        <v>7</v>
      </c>
      <c r="AT48"/>
    </row>
    <row r="49" spans="1:46" x14ac:dyDescent="0.25">
      <c r="A49" t="s">
        <v>940</v>
      </c>
      <c r="B49" t="s">
        <v>436</v>
      </c>
      <c r="C49" t="s">
        <v>732</v>
      </c>
      <c r="D49" t="s">
        <v>831</v>
      </c>
      <c r="E49" s="31">
        <v>22.413043478260871</v>
      </c>
      <c r="F49" s="31">
        <v>106.89684782608697</v>
      </c>
      <c r="G49" s="31">
        <v>9.6929347826086953</v>
      </c>
      <c r="H49" s="36">
        <v>9.0675590344612991E-2</v>
      </c>
      <c r="I49" s="31">
        <v>25.408804347826088</v>
      </c>
      <c r="J49" s="31">
        <v>0.1358695652173913</v>
      </c>
      <c r="K49" s="36">
        <v>5.3473419432668408E-3</v>
      </c>
      <c r="L49" s="31">
        <v>15.234891304347828</v>
      </c>
      <c r="M49" s="31">
        <v>0.1358695652173913</v>
      </c>
      <c r="N49" s="36">
        <v>8.918315365900641E-3</v>
      </c>
      <c r="O49" s="31">
        <v>5.2173913043478262</v>
      </c>
      <c r="P49" s="31">
        <v>0</v>
      </c>
      <c r="Q49" s="36">
        <v>0</v>
      </c>
      <c r="R49" s="31">
        <v>4.9565217391304346</v>
      </c>
      <c r="S49" s="31">
        <v>0</v>
      </c>
      <c r="T49" s="36">
        <v>0</v>
      </c>
      <c r="U49" s="31">
        <v>15.284456521739131</v>
      </c>
      <c r="V49" s="31">
        <v>5.1630434782608692</v>
      </c>
      <c r="W49" s="36">
        <v>0.33779699467347474</v>
      </c>
      <c r="X49" s="31">
        <v>0</v>
      </c>
      <c r="Y49" s="31">
        <v>0</v>
      </c>
      <c r="Z49" s="36" t="s">
        <v>1118</v>
      </c>
      <c r="AA49" s="31">
        <v>40.518260869565232</v>
      </c>
      <c r="AB49" s="31">
        <v>3.2336956521739131</v>
      </c>
      <c r="AC49" s="36">
        <v>7.9808352648295958E-2</v>
      </c>
      <c r="AD49" s="31">
        <v>7.0182608695652178</v>
      </c>
      <c r="AE49" s="31">
        <v>0</v>
      </c>
      <c r="AF49" s="36">
        <v>0</v>
      </c>
      <c r="AG49" s="31">
        <v>18.667065217391297</v>
      </c>
      <c r="AH49" s="31">
        <v>1.1603260869565217</v>
      </c>
      <c r="AI49" s="36">
        <v>6.2158998934417183E-2</v>
      </c>
      <c r="AJ49" t="s">
        <v>113</v>
      </c>
      <c r="AK49" s="37">
        <v>7</v>
      </c>
      <c r="AT49"/>
    </row>
    <row r="50" spans="1:46" x14ac:dyDescent="0.25">
      <c r="A50" t="s">
        <v>940</v>
      </c>
      <c r="B50" t="s">
        <v>514</v>
      </c>
      <c r="C50" t="s">
        <v>650</v>
      </c>
      <c r="D50" t="s">
        <v>848</v>
      </c>
      <c r="E50" s="31">
        <v>41.923913043478258</v>
      </c>
      <c r="F50" s="31">
        <v>111.29141304347829</v>
      </c>
      <c r="G50" s="31">
        <v>6.8989130434782622</v>
      </c>
      <c r="H50" s="36">
        <v>6.198962574752339E-2</v>
      </c>
      <c r="I50" s="31">
        <v>16.518913043478264</v>
      </c>
      <c r="J50" s="31">
        <v>0.9558695652173913</v>
      </c>
      <c r="K50" s="36">
        <v>5.7865161145985486E-2</v>
      </c>
      <c r="L50" s="31">
        <v>9.2145652173913071</v>
      </c>
      <c r="M50" s="31">
        <v>0.9558695652173913</v>
      </c>
      <c r="N50" s="36">
        <v>0.10373463561941158</v>
      </c>
      <c r="O50" s="31">
        <v>2.0869565217391304</v>
      </c>
      <c r="P50" s="31">
        <v>0</v>
      </c>
      <c r="Q50" s="36">
        <v>0</v>
      </c>
      <c r="R50" s="31">
        <v>5.2173913043478262</v>
      </c>
      <c r="S50" s="31">
        <v>0</v>
      </c>
      <c r="T50" s="36">
        <v>0</v>
      </c>
      <c r="U50" s="31">
        <v>15.92065217391305</v>
      </c>
      <c r="V50" s="31">
        <v>0.63771739130434779</v>
      </c>
      <c r="W50" s="36">
        <v>4.0055984160578942E-2</v>
      </c>
      <c r="X50" s="31">
        <v>4.6956521739130439</v>
      </c>
      <c r="Y50" s="31">
        <v>0</v>
      </c>
      <c r="Z50" s="36">
        <v>0</v>
      </c>
      <c r="AA50" s="31">
        <v>44.192608695652183</v>
      </c>
      <c r="AB50" s="31">
        <v>2.1739130434782616</v>
      </c>
      <c r="AC50" s="36">
        <v>4.9191779069881848E-2</v>
      </c>
      <c r="AD50" s="31">
        <v>0</v>
      </c>
      <c r="AE50" s="31">
        <v>0</v>
      </c>
      <c r="AF50" s="36" t="s">
        <v>1118</v>
      </c>
      <c r="AG50" s="31">
        <v>29.963586956521734</v>
      </c>
      <c r="AH50" s="31">
        <v>3.1314130434782612</v>
      </c>
      <c r="AI50" s="36">
        <v>0.10450728238985728</v>
      </c>
      <c r="AJ50" t="s">
        <v>196</v>
      </c>
      <c r="AK50" s="37">
        <v>7</v>
      </c>
      <c r="AT50"/>
    </row>
    <row r="51" spans="1:46" x14ac:dyDescent="0.25">
      <c r="A51" t="s">
        <v>940</v>
      </c>
      <c r="B51" t="s">
        <v>618</v>
      </c>
      <c r="C51" t="s">
        <v>675</v>
      </c>
      <c r="D51" t="s">
        <v>898</v>
      </c>
      <c r="E51" s="31">
        <v>20.521739130434781</v>
      </c>
      <c r="F51" s="31">
        <v>121.76902173913044</v>
      </c>
      <c r="G51" s="31">
        <v>9.4701086956521738</v>
      </c>
      <c r="H51" s="36">
        <v>7.7771082993015106E-2</v>
      </c>
      <c r="I51" s="31">
        <v>31.375</v>
      </c>
      <c r="J51" s="31">
        <v>0</v>
      </c>
      <c r="K51" s="36">
        <v>0</v>
      </c>
      <c r="L51" s="31">
        <v>24.255434782608695</v>
      </c>
      <c r="M51" s="31">
        <v>0</v>
      </c>
      <c r="N51" s="36">
        <v>0</v>
      </c>
      <c r="O51" s="31">
        <v>1.5543478260869565</v>
      </c>
      <c r="P51" s="31">
        <v>0</v>
      </c>
      <c r="Q51" s="36">
        <v>0</v>
      </c>
      <c r="R51" s="31">
        <v>5.5652173913043477</v>
      </c>
      <c r="S51" s="31">
        <v>0</v>
      </c>
      <c r="T51" s="36">
        <v>0</v>
      </c>
      <c r="U51" s="31">
        <v>20.423913043478262</v>
      </c>
      <c r="V51" s="31">
        <v>0</v>
      </c>
      <c r="W51" s="36">
        <v>0</v>
      </c>
      <c r="X51" s="31">
        <v>1.4755434782608696</v>
      </c>
      <c r="Y51" s="31">
        <v>0</v>
      </c>
      <c r="Z51" s="36">
        <v>0</v>
      </c>
      <c r="AA51" s="31">
        <v>61.345108695652172</v>
      </c>
      <c r="AB51" s="31">
        <v>9.4701086956521738</v>
      </c>
      <c r="AC51" s="36">
        <v>0.15437430786267997</v>
      </c>
      <c r="AD51" s="31">
        <v>0</v>
      </c>
      <c r="AE51" s="31">
        <v>0</v>
      </c>
      <c r="AF51" s="36" t="s">
        <v>1118</v>
      </c>
      <c r="AG51" s="31">
        <v>7.1494565217391308</v>
      </c>
      <c r="AH51" s="31">
        <v>0</v>
      </c>
      <c r="AI51" s="36">
        <v>0</v>
      </c>
      <c r="AJ51" t="s">
        <v>300</v>
      </c>
      <c r="AK51" s="37">
        <v>7</v>
      </c>
      <c r="AT51"/>
    </row>
    <row r="52" spans="1:46" x14ac:dyDescent="0.25">
      <c r="A52" t="s">
        <v>940</v>
      </c>
      <c r="B52" t="s">
        <v>368</v>
      </c>
      <c r="C52" t="s">
        <v>697</v>
      </c>
      <c r="D52" t="s">
        <v>852</v>
      </c>
      <c r="E52" s="31">
        <v>32.293478260869563</v>
      </c>
      <c r="F52" s="31">
        <v>113.89315217391305</v>
      </c>
      <c r="G52" s="31">
        <v>2.9029347826086958</v>
      </c>
      <c r="H52" s="36">
        <v>2.5488229337756498E-2</v>
      </c>
      <c r="I52" s="31">
        <v>22.798152173913039</v>
      </c>
      <c r="J52" s="31">
        <v>4.3478260869565216E-2</v>
      </c>
      <c r="K52" s="36">
        <v>1.9070958267975574E-3</v>
      </c>
      <c r="L52" s="31">
        <v>12.466086956521735</v>
      </c>
      <c r="M52" s="31">
        <v>4.3478260869565216E-2</v>
      </c>
      <c r="N52" s="36">
        <v>3.4877232142857153E-3</v>
      </c>
      <c r="O52" s="31">
        <v>6.935326086956521</v>
      </c>
      <c r="P52" s="31">
        <v>0</v>
      </c>
      <c r="Q52" s="36">
        <v>0</v>
      </c>
      <c r="R52" s="31">
        <v>3.3967391304347827</v>
      </c>
      <c r="S52" s="31">
        <v>0</v>
      </c>
      <c r="T52" s="36">
        <v>0</v>
      </c>
      <c r="U52" s="31">
        <v>20.110543478260876</v>
      </c>
      <c r="V52" s="31">
        <v>0.86413043478260865</v>
      </c>
      <c r="W52" s="36">
        <v>4.2969024468021838E-2</v>
      </c>
      <c r="X52" s="31">
        <v>0</v>
      </c>
      <c r="Y52" s="31">
        <v>0</v>
      </c>
      <c r="Z52" s="36" t="s">
        <v>1118</v>
      </c>
      <c r="AA52" s="31">
        <v>65.364999999999995</v>
      </c>
      <c r="AB52" s="31">
        <v>1.9083695652173915</v>
      </c>
      <c r="AC52" s="36">
        <v>2.9195587320697495E-2</v>
      </c>
      <c r="AD52" s="31">
        <v>3.4695652173913043</v>
      </c>
      <c r="AE52" s="31">
        <v>0</v>
      </c>
      <c r="AF52" s="36">
        <v>0</v>
      </c>
      <c r="AG52" s="31">
        <v>2.1498913043478267</v>
      </c>
      <c r="AH52" s="31">
        <v>8.6956521739130432E-2</v>
      </c>
      <c r="AI52" s="36">
        <v>4.0446938672329222E-2</v>
      </c>
      <c r="AJ52" t="s">
        <v>44</v>
      </c>
      <c r="AK52" s="37">
        <v>7</v>
      </c>
      <c r="AT52"/>
    </row>
    <row r="53" spans="1:46" x14ac:dyDescent="0.25">
      <c r="A53" t="s">
        <v>940</v>
      </c>
      <c r="B53" t="s">
        <v>594</v>
      </c>
      <c r="C53" t="s">
        <v>693</v>
      </c>
      <c r="D53" t="s">
        <v>839</v>
      </c>
      <c r="E53" s="31">
        <v>29.771739130434781</v>
      </c>
      <c r="F53" s="31">
        <v>135.24891304347827</v>
      </c>
      <c r="G53" s="31">
        <v>1.6828260869565217</v>
      </c>
      <c r="H53" s="36">
        <v>1.2442437052455617E-2</v>
      </c>
      <c r="I53" s="31">
        <v>23.70380434782609</v>
      </c>
      <c r="J53" s="31">
        <v>8.6956521739130432E-2</v>
      </c>
      <c r="K53" s="36">
        <v>3.668462684856127E-3</v>
      </c>
      <c r="L53" s="31">
        <v>12.203804347826088</v>
      </c>
      <c r="M53" s="31">
        <v>8.6956521739130432E-2</v>
      </c>
      <c r="N53" s="36">
        <v>7.1253618347806719E-3</v>
      </c>
      <c r="O53" s="31">
        <v>5.9565217391304346</v>
      </c>
      <c r="P53" s="31">
        <v>0</v>
      </c>
      <c r="Q53" s="36">
        <v>0</v>
      </c>
      <c r="R53" s="31">
        <v>5.5434782608695654</v>
      </c>
      <c r="S53" s="31">
        <v>0</v>
      </c>
      <c r="T53" s="36">
        <v>0</v>
      </c>
      <c r="U53" s="31">
        <v>24.736086956521739</v>
      </c>
      <c r="V53" s="31">
        <v>0.27413043478260868</v>
      </c>
      <c r="W53" s="36">
        <v>1.1082206949888387E-2</v>
      </c>
      <c r="X53" s="31">
        <v>0</v>
      </c>
      <c r="Y53" s="31">
        <v>0</v>
      </c>
      <c r="Z53" s="36" t="s">
        <v>1118</v>
      </c>
      <c r="AA53" s="31">
        <v>70.940760869565224</v>
      </c>
      <c r="AB53" s="31">
        <v>1.3217391304347825</v>
      </c>
      <c r="AC53" s="36">
        <v>1.8631589430863165E-2</v>
      </c>
      <c r="AD53" s="31">
        <v>0</v>
      </c>
      <c r="AE53" s="31">
        <v>0</v>
      </c>
      <c r="AF53" s="36" t="s">
        <v>1118</v>
      </c>
      <c r="AG53" s="31">
        <v>15.868260869565219</v>
      </c>
      <c r="AH53" s="31">
        <v>0</v>
      </c>
      <c r="AI53" s="36">
        <v>0</v>
      </c>
      <c r="AJ53" t="s">
        <v>276</v>
      </c>
      <c r="AK53" s="37">
        <v>7</v>
      </c>
      <c r="AT53"/>
    </row>
    <row r="54" spans="1:46" x14ac:dyDescent="0.25">
      <c r="A54" t="s">
        <v>940</v>
      </c>
      <c r="B54" t="s">
        <v>611</v>
      </c>
      <c r="C54" t="s">
        <v>810</v>
      </c>
      <c r="D54" t="s">
        <v>874</v>
      </c>
      <c r="E54" s="31">
        <v>22.739130434782609</v>
      </c>
      <c r="F54" s="31">
        <v>131.58880434782606</v>
      </c>
      <c r="G54" s="31">
        <v>13.777173913043478</v>
      </c>
      <c r="H54" s="36">
        <v>0.10469867844248018</v>
      </c>
      <c r="I54" s="31">
        <v>26.216521739130428</v>
      </c>
      <c r="J54" s="31">
        <v>0</v>
      </c>
      <c r="K54" s="36">
        <v>0</v>
      </c>
      <c r="L54" s="31">
        <v>13.388804347826085</v>
      </c>
      <c r="M54" s="31">
        <v>0</v>
      </c>
      <c r="N54" s="36">
        <v>0</v>
      </c>
      <c r="O54" s="31">
        <v>9.4364130434782574</v>
      </c>
      <c r="P54" s="31">
        <v>0</v>
      </c>
      <c r="Q54" s="36">
        <v>0</v>
      </c>
      <c r="R54" s="31">
        <v>3.3913043478260869</v>
      </c>
      <c r="S54" s="31">
        <v>0</v>
      </c>
      <c r="T54" s="36">
        <v>0</v>
      </c>
      <c r="U54" s="31">
        <v>17.112065217391304</v>
      </c>
      <c r="V54" s="31">
        <v>0</v>
      </c>
      <c r="W54" s="36">
        <v>0</v>
      </c>
      <c r="X54" s="31">
        <v>0</v>
      </c>
      <c r="Y54" s="31">
        <v>0</v>
      </c>
      <c r="Z54" s="36" t="s">
        <v>1118</v>
      </c>
      <c r="AA54" s="31">
        <v>65.497065217391267</v>
      </c>
      <c r="AB54" s="31">
        <v>6.3125</v>
      </c>
      <c r="AC54" s="36">
        <v>9.6378364115219287E-2</v>
      </c>
      <c r="AD54" s="31">
        <v>0</v>
      </c>
      <c r="AE54" s="31">
        <v>0</v>
      </c>
      <c r="AF54" s="36" t="s">
        <v>1118</v>
      </c>
      <c r="AG54" s="31">
        <v>22.763152173913049</v>
      </c>
      <c r="AH54" s="31">
        <v>7.4646739130434785</v>
      </c>
      <c r="AI54" s="36">
        <v>0.32792795373911876</v>
      </c>
      <c r="AJ54" t="s">
        <v>293</v>
      </c>
      <c r="AK54" s="37">
        <v>7</v>
      </c>
      <c r="AT54"/>
    </row>
    <row r="55" spans="1:46" x14ac:dyDescent="0.25">
      <c r="A55" t="s">
        <v>940</v>
      </c>
      <c r="B55" t="s">
        <v>320</v>
      </c>
      <c r="C55" t="s">
        <v>678</v>
      </c>
      <c r="D55" t="s">
        <v>860</v>
      </c>
      <c r="E55" s="31">
        <v>88.880434782608702</v>
      </c>
      <c r="F55" s="31">
        <v>152.55467391304347</v>
      </c>
      <c r="G55" s="31">
        <v>0</v>
      </c>
      <c r="H55" s="36">
        <v>0</v>
      </c>
      <c r="I55" s="31">
        <v>31.189456521739128</v>
      </c>
      <c r="J55" s="31">
        <v>0</v>
      </c>
      <c r="K55" s="36">
        <v>0</v>
      </c>
      <c r="L55" s="31">
        <v>17.525217391304345</v>
      </c>
      <c r="M55" s="31">
        <v>0</v>
      </c>
      <c r="N55" s="36">
        <v>0</v>
      </c>
      <c r="O55" s="31">
        <v>8.359891304347828</v>
      </c>
      <c r="P55" s="31">
        <v>0</v>
      </c>
      <c r="Q55" s="36">
        <v>0</v>
      </c>
      <c r="R55" s="31">
        <v>5.3043478260869561</v>
      </c>
      <c r="S55" s="31">
        <v>0</v>
      </c>
      <c r="T55" s="36">
        <v>0</v>
      </c>
      <c r="U55" s="31">
        <v>26.364130434782613</v>
      </c>
      <c r="V55" s="31">
        <v>0</v>
      </c>
      <c r="W55" s="36">
        <v>0</v>
      </c>
      <c r="X55" s="31">
        <v>5.4652173913043471</v>
      </c>
      <c r="Y55" s="31">
        <v>0</v>
      </c>
      <c r="Z55" s="36">
        <v>0</v>
      </c>
      <c r="AA55" s="31">
        <v>51.781521739130419</v>
      </c>
      <c r="AB55" s="31">
        <v>0</v>
      </c>
      <c r="AC55" s="36">
        <v>0</v>
      </c>
      <c r="AD55" s="31">
        <v>0</v>
      </c>
      <c r="AE55" s="31">
        <v>0</v>
      </c>
      <c r="AF55" s="36" t="s">
        <v>1118</v>
      </c>
      <c r="AG55" s="31">
        <v>37.75434782608697</v>
      </c>
      <c r="AH55" s="31">
        <v>0</v>
      </c>
      <c r="AI55" s="36">
        <v>0</v>
      </c>
      <c r="AJ55" t="s">
        <v>302</v>
      </c>
      <c r="AK55" s="37">
        <v>7</v>
      </c>
      <c r="AT55"/>
    </row>
    <row r="56" spans="1:46" x14ac:dyDescent="0.25">
      <c r="A56" t="s">
        <v>940</v>
      </c>
      <c r="B56" t="s">
        <v>499</v>
      </c>
      <c r="C56" t="s">
        <v>768</v>
      </c>
      <c r="D56" t="s">
        <v>879</v>
      </c>
      <c r="E56" s="31">
        <v>22.206521739130434</v>
      </c>
      <c r="F56" s="31">
        <v>94.239130434782609</v>
      </c>
      <c r="G56" s="31">
        <v>0</v>
      </c>
      <c r="H56" s="36">
        <v>0</v>
      </c>
      <c r="I56" s="31">
        <v>12.875</v>
      </c>
      <c r="J56" s="31">
        <v>0</v>
      </c>
      <c r="K56" s="36">
        <v>0</v>
      </c>
      <c r="L56" s="31">
        <v>10.953804347826088</v>
      </c>
      <c r="M56" s="31">
        <v>0</v>
      </c>
      <c r="N56" s="36">
        <v>0</v>
      </c>
      <c r="O56" s="31">
        <v>0</v>
      </c>
      <c r="P56" s="31">
        <v>0</v>
      </c>
      <c r="Q56" s="36" t="s">
        <v>1118</v>
      </c>
      <c r="R56" s="31">
        <v>1.9211956521739131</v>
      </c>
      <c r="S56" s="31">
        <v>0</v>
      </c>
      <c r="T56" s="36">
        <v>0</v>
      </c>
      <c r="U56" s="31">
        <v>25.334239130434781</v>
      </c>
      <c r="V56" s="31">
        <v>0</v>
      </c>
      <c r="W56" s="36">
        <v>0</v>
      </c>
      <c r="X56" s="31">
        <v>0</v>
      </c>
      <c r="Y56" s="31">
        <v>0</v>
      </c>
      <c r="Z56" s="36" t="s">
        <v>1118</v>
      </c>
      <c r="AA56" s="31">
        <v>56.029891304347828</v>
      </c>
      <c r="AB56" s="31">
        <v>0</v>
      </c>
      <c r="AC56" s="36">
        <v>0</v>
      </c>
      <c r="AD56" s="31">
        <v>0</v>
      </c>
      <c r="AE56" s="31">
        <v>0</v>
      </c>
      <c r="AF56" s="36" t="s">
        <v>1118</v>
      </c>
      <c r="AG56" s="31">
        <v>0</v>
      </c>
      <c r="AH56" s="31">
        <v>0</v>
      </c>
      <c r="AI56" s="36" t="s">
        <v>1118</v>
      </c>
      <c r="AJ56" t="s">
        <v>181</v>
      </c>
      <c r="AK56" s="37">
        <v>7</v>
      </c>
      <c r="AT56"/>
    </row>
    <row r="57" spans="1:46" x14ac:dyDescent="0.25">
      <c r="A57" t="s">
        <v>940</v>
      </c>
      <c r="B57" t="s">
        <v>626</v>
      </c>
      <c r="C57" t="s">
        <v>636</v>
      </c>
      <c r="D57" t="s">
        <v>889</v>
      </c>
      <c r="E57" s="31">
        <v>38.347826086956523</v>
      </c>
      <c r="F57" s="31">
        <v>191.21760869565216</v>
      </c>
      <c r="G57" s="31">
        <v>0</v>
      </c>
      <c r="H57" s="36">
        <v>0</v>
      </c>
      <c r="I57" s="31">
        <v>18.326195652173915</v>
      </c>
      <c r="J57" s="31">
        <v>0</v>
      </c>
      <c r="K57" s="36">
        <v>0</v>
      </c>
      <c r="L57" s="31">
        <v>12.230978260869568</v>
      </c>
      <c r="M57" s="31">
        <v>0</v>
      </c>
      <c r="N57" s="36">
        <v>0</v>
      </c>
      <c r="O57" s="31">
        <v>0.46478260869565213</v>
      </c>
      <c r="P57" s="31">
        <v>0</v>
      </c>
      <c r="Q57" s="36">
        <v>0</v>
      </c>
      <c r="R57" s="31">
        <v>5.6304347826086953</v>
      </c>
      <c r="S57" s="31">
        <v>0</v>
      </c>
      <c r="T57" s="36">
        <v>0</v>
      </c>
      <c r="U57" s="31">
        <v>25.306413043478265</v>
      </c>
      <c r="V57" s="31">
        <v>0</v>
      </c>
      <c r="W57" s="36">
        <v>0</v>
      </c>
      <c r="X57" s="31">
        <v>8.5517391304347807</v>
      </c>
      <c r="Y57" s="31">
        <v>0</v>
      </c>
      <c r="Z57" s="36">
        <v>0</v>
      </c>
      <c r="AA57" s="31">
        <v>78.8820652173913</v>
      </c>
      <c r="AB57" s="31">
        <v>0</v>
      </c>
      <c r="AC57" s="36">
        <v>0</v>
      </c>
      <c r="AD57" s="31">
        <v>0</v>
      </c>
      <c r="AE57" s="31">
        <v>0</v>
      </c>
      <c r="AF57" s="36" t="s">
        <v>1118</v>
      </c>
      <c r="AG57" s="31">
        <v>60.151195652173904</v>
      </c>
      <c r="AH57" s="31">
        <v>0</v>
      </c>
      <c r="AI57" s="36">
        <v>0</v>
      </c>
      <c r="AJ57" t="s">
        <v>309</v>
      </c>
      <c r="AK57" s="37">
        <v>7</v>
      </c>
      <c r="AT57"/>
    </row>
    <row r="58" spans="1:46" x14ac:dyDescent="0.25">
      <c r="A58" t="s">
        <v>940</v>
      </c>
      <c r="B58" t="s">
        <v>616</v>
      </c>
      <c r="C58" t="s">
        <v>814</v>
      </c>
      <c r="D58" t="s">
        <v>837</v>
      </c>
      <c r="E58" s="31">
        <v>31.630434782608695</v>
      </c>
      <c r="F58" s="31">
        <v>129.97673913043477</v>
      </c>
      <c r="G58" s="31">
        <v>15.570652173913048</v>
      </c>
      <c r="H58" s="36">
        <v>0.11979568250506367</v>
      </c>
      <c r="I58" s="31">
        <v>26.209782608695654</v>
      </c>
      <c r="J58" s="31">
        <v>0.27065217391304347</v>
      </c>
      <c r="K58" s="36">
        <v>1.0326379961016877E-2</v>
      </c>
      <c r="L58" s="31">
        <v>11.441304347826089</v>
      </c>
      <c r="M58" s="31">
        <v>0.27065217391304347</v>
      </c>
      <c r="N58" s="36">
        <v>2.3655709671290135E-2</v>
      </c>
      <c r="O58" s="31">
        <v>11.397826086956524</v>
      </c>
      <c r="P58" s="31">
        <v>0</v>
      </c>
      <c r="Q58" s="36">
        <v>0</v>
      </c>
      <c r="R58" s="31">
        <v>3.3706521739130433</v>
      </c>
      <c r="S58" s="31">
        <v>0</v>
      </c>
      <c r="T58" s="36">
        <v>0</v>
      </c>
      <c r="U58" s="31">
        <v>14.383695652173914</v>
      </c>
      <c r="V58" s="31">
        <v>0</v>
      </c>
      <c r="W58" s="36">
        <v>0</v>
      </c>
      <c r="X58" s="31">
        <v>0</v>
      </c>
      <c r="Y58" s="31">
        <v>0</v>
      </c>
      <c r="Z58" s="36" t="s">
        <v>1118</v>
      </c>
      <c r="AA58" s="31">
        <v>74.870217391304323</v>
      </c>
      <c r="AB58" s="31">
        <v>15.300000000000004</v>
      </c>
      <c r="AC58" s="36">
        <v>0.20435362061306098</v>
      </c>
      <c r="AD58" s="31">
        <v>0</v>
      </c>
      <c r="AE58" s="31">
        <v>0</v>
      </c>
      <c r="AF58" s="36" t="s">
        <v>1118</v>
      </c>
      <c r="AG58" s="31">
        <v>14.513043478260865</v>
      </c>
      <c r="AH58" s="31">
        <v>0</v>
      </c>
      <c r="AI58" s="36">
        <v>0</v>
      </c>
      <c r="AJ58" t="s">
        <v>298</v>
      </c>
      <c r="AK58" s="37">
        <v>7</v>
      </c>
      <c r="AT58"/>
    </row>
    <row r="59" spans="1:46" x14ac:dyDescent="0.25">
      <c r="A59" t="s">
        <v>940</v>
      </c>
      <c r="B59" t="s">
        <v>334</v>
      </c>
      <c r="C59" t="s">
        <v>682</v>
      </c>
      <c r="D59" t="s">
        <v>839</v>
      </c>
      <c r="E59" s="31">
        <v>121.5</v>
      </c>
      <c r="F59" s="31">
        <v>411.05706521739125</v>
      </c>
      <c r="G59" s="31">
        <v>8.1902173913043459</v>
      </c>
      <c r="H59" s="36">
        <v>1.9924769780986187E-2</v>
      </c>
      <c r="I59" s="31">
        <v>53.032608695652179</v>
      </c>
      <c r="J59" s="31">
        <v>0</v>
      </c>
      <c r="K59" s="36">
        <v>0</v>
      </c>
      <c r="L59" s="31">
        <v>32.149456521739133</v>
      </c>
      <c r="M59" s="31">
        <v>0</v>
      </c>
      <c r="N59" s="36">
        <v>0</v>
      </c>
      <c r="O59" s="31">
        <v>16.244565217391305</v>
      </c>
      <c r="P59" s="31">
        <v>0</v>
      </c>
      <c r="Q59" s="36">
        <v>0</v>
      </c>
      <c r="R59" s="31">
        <v>4.6385869565217392</v>
      </c>
      <c r="S59" s="31">
        <v>0</v>
      </c>
      <c r="T59" s="36">
        <v>0</v>
      </c>
      <c r="U59" s="31">
        <v>75.255434782608702</v>
      </c>
      <c r="V59" s="31">
        <v>0</v>
      </c>
      <c r="W59" s="36">
        <v>0</v>
      </c>
      <c r="X59" s="31">
        <v>3.2255434782608696</v>
      </c>
      <c r="Y59" s="31">
        <v>0</v>
      </c>
      <c r="Z59" s="36">
        <v>0</v>
      </c>
      <c r="AA59" s="31">
        <v>237.27717391304344</v>
      </c>
      <c r="AB59" s="31">
        <v>8.1902173913043459</v>
      </c>
      <c r="AC59" s="36">
        <v>3.4517510707986893E-2</v>
      </c>
      <c r="AD59" s="31">
        <v>0</v>
      </c>
      <c r="AE59" s="31">
        <v>0</v>
      </c>
      <c r="AF59" s="36" t="s">
        <v>1118</v>
      </c>
      <c r="AG59" s="31">
        <v>42.266304347826086</v>
      </c>
      <c r="AH59" s="31">
        <v>0</v>
      </c>
      <c r="AI59" s="36">
        <v>0</v>
      </c>
      <c r="AJ59" t="s">
        <v>10</v>
      </c>
      <c r="AK59" s="37">
        <v>7</v>
      </c>
      <c r="AT59"/>
    </row>
    <row r="60" spans="1:46" x14ac:dyDescent="0.25">
      <c r="A60" t="s">
        <v>940</v>
      </c>
      <c r="B60" t="s">
        <v>360</v>
      </c>
      <c r="C60" t="s">
        <v>693</v>
      </c>
      <c r="D60" t="s">
        <v>839</v>
      </c>
      <c r="E60" s="31">
        <v>92.5</v>
      </c>
      <c r="F60" s="31">
        <v>292.33423913043475</v>
      </c>
      <c r="G60" s="31">
        <v>0</v>
      </c>
      <c r="H60" s="36">
        <v>0</v>
      </c>
      <c r="I60" s="31">
        <v>56.902173913043477</v>
      </c>
      <c r="J60" s="31">
        <v>0</v>
      </c>
      <c r="K60" s="36">
        <v>0</v>
      </c>
      <c r="L60" s="31">
        <v>35.355978260869563</v>
      </c>
      <c r="M60" s="31">
        <v>0</v>
      </c>
      <c r="N60" s="36">
        <v>0</v>
      </c>
      <c r="O60" s="31">
        <v>15.771739130434783</v>
      </c>
      <c r="P60" s="31">
        <v>0</v>
      </c>
      <c r="Q60" s="36">
        <v>0</v>
      </c>
      <c r="R60" s="31">
        <v>5.7744565217391308</v>
      </c>
      <c r="S60" s="31">
        <v>0</v>
      </c>
      <c r="T60" s="36">
        <v>0</v>
      </c>
      <c r="U60" s="31">
        <v>47.5</v>
      </c>
      <c r="V60" s="31">
        <v>0</v>
      </c>
      <c r="W60" s="36">
        <v>0</v>
      </c>
      <c r="X60" s="31">
        <v>0</v>
      </c>
      <c r="Y60" s="31">
        <v>0</v>
      </c>
      <c r="Z60" s="36" t="s">
        <v>1118</v>
      </c>
      <c r="AA60" s="31">
        <v>162.74456521739131</v>
      </c>
      <c r="AB60" s="31">
        <v>0</v>
      </c>
      <c r="AC60" s="36">
        <v>0</v>
      </c>
      <c r="AD60" s="31">
        <v>0</v>
      </c>
      <c r="AE60" s="31">
        <v>0</v>
      </c>
      <c r="AF60" s="36" t="s">
        <v>1118</v>
      </c>
      <c r="AG60" s="31">
        <v>25.1875</v>
      </c>
      <c r="AH60" s="31">
        <v>0</v>
      </c>
      <c r="AI60" s="36">
        <v>0</v>
      </c>
      <c r="AJ60" t="s">
        <v>36</v>
      </c>
      <c r="AK60" s="37">
        <v>7</v>
      </c>
      <c r="AT60"/>
    </row>
    <row r="61" spans="1:46" x14ac:dyDescent="0.25">
      <c r="A61" t="s">
        <v>940</v>
      </c>
      <c r="B61" t="s">
        <v>558</v>
      </c>
      <c r="C61" t="s">
        <v>704</v>
      </c>
      <c r="D61" t="s">
        <v>848</v>
      </c>
      <c r="E61" s="31">
        <v>65.217391304347828</v>
      </c>
      <c r="F61" s="31">
        <v>341.96989130434781</v>
      </c>
      <c r="G61" s="31">
        <v>116.76423913043477</v>
      </c>
      <c r="H61" s="36">
        <v>0.34144596381006082</v>
      </c>
      <c r="I61" s="31">
        <v>74.426195652173902</v>
      </c>
      <c r="J61" s="31">
        <v>24.170978260869571</v>
      </c>
      <c r="K61" s="36">
        <v>0.32476439308857197</v>
      </c>
      <c r="L61" s="31">
        <v>48.502282608695644</v>
      </c>
      <c r="M61" s="31">
        <v>24.170978260869571</v>
      </c>
      <c r="N61" s="36">
        <v>0.49834723152877181</v>
      </c>
      <c r="O61" s="31">
        <v>20.793478260869566</v>
      </c>
      <c r="P61" s="31">
        <v>0</v>
      </c>
      <c r="Q61" s="36">
        <v>0</v>
      </c>
      <c r="R61" s="31">
        <v>5.1304347826086953</v>
      </c>
      <c r="S61" s="31">
        <v>0</v>
      </c>
      <c r="T61" s="36">
        <v>0</v>
      </c>
      <c r="U61" s="31">
        <v>47.064130434782612</v>
      </c>
      <c r="V61" s="31">
        <v>9.739782608695652</v>
      </c>
      <c r="W61" s="36">
        <v>0.20694704265687427</v>
      </c>
      <c r="X61" s="31">
        <v>0</v>
      </c>
      <c r="Y61" s="31">
        <v>0</v>
      </c>
      <c r="Z61" s="36" t="s">
        <v>1118</v>
      </c>
      <c r="AA61" s="31">
        <v>188.04793478260871</v>
      </c>
      <c r="AB61" s="31">
        <v>69.346304347826077</v>
      </c>
      <c r="AC61" s="36">
        <v>0.36876929506294931</v>
      </c>
      <c r="AD61" s="31">
        <v>0</v>
      </c>
      <c r="AE61" s="31">
        <v>0</v>
      </c>
      <c r="AF61" s="36" t="s">
        <v>1118</v>
      </c>
      <c r="AG61" s="31">
        <v>32.431630434782605</v>
      </c>
      <c r="AH61" s="31">
        <v>13.507173913043479</v>
      </c>
      <c r="AI61" s="36">
        <v>0.41648149451521771</v>
      </c>
      <c r="AJ61" t="s">
        <v>240</v>
      </c>
      <c r="AK61" s="37">
        <v>7</v>
      </c>
      <c r="AT61"/>
    </row>
    <row r="62" spans="1:46" x14ac:dyDescent="0.25">
      <c r="A62" t="s">
        <v>940</v>
      </c>
      <c r="B62" t="s">
        <v>373</v>
      </c>
      <c r="C62" t="s">
        <v>701</v>
      </c>
      <c r="D62" t="s">
        <v>872</v>
      </c>
      <c r="E62" s="31">
        <v>47.184782608695649</v>
      </c>
      <c r="F62" s="31">
        <v>160.46934782608693</v>
      </c>
      <c r="G62" s="31">
        <v>0.30434782608695654</v>
      </c>
      <c r="H62" s="36">
        <v>1.8966103508864626E-3</v>
      </c>
      <c r="I62" s="31">
        <v>30.770326086956526</v>
      </c>
      <c r="J62" s="31">
        <v>0.30434782608695654</v>
      </c>
      <c r="K62" s="36">
        <v>9.8909522514280049E-3</v>
      </c>
      <c r="L62" s="31">
        <v>14.031195652173919</v>
      </c>
      <c r="M62" s="31">
        <v>0</v>
      </c>
      <c r="N62" s="36">
        <v>0</v>
      </c>
      <c r="O62" s="31">
        <v>11.347826086956522</v>
      </c>
      <c r="P62" s="31">
        <v>0.30434782608695654</v>
      </c>
      <c r="Q62" s="36">
        <v>2.681992337164751E-2</v>
      </c>
      <c r="R62" s="31">
        <v>5.3913043478260869</v>
      </c>
      <c r="S62" s="31">
        <v>0</v>
      </c>
      <c r="T62" s="36">
        <v>0</v>
      </c>
      <c r="U62" s="31">
        <v>27.462608695652168</v>
      </c>
      <c r="V62" s="31">
        <v>0</v>
      </c>
      <c r="W62" s="36">
        <v>0</v>
      </c>
      <c r="X62" s="31">
        <v>0</v>
      </c>
      <c r="Y62" s="31">
        <v>0</v>
      </c>
      <c r="Z62" s="36" t="s">
        <v>1118</v>
      </c>
      <c r="AA62" s="31">
        <v>80.282391304347797</v>
      </c>
      <c r="AB62" s="31">
        <v>0</v>
      </c>
      <c r="AC62" s="36">
        <v>0</v>
      </c>
      <c r="AD62" s="31">
        <v>2.318586956521739</v>
      </c>
      <c r="AE62" s="31">
        <v>0</v>
      </c>
      <c r="AF62" s="36">
        <v>0</v>
      </c>
      <c r="AG62" s="31">
        <v>19.635434782608705</v>
      </c>
      <c r="AH62" s="31">
        <v>0</v>
      </c>
      <c r="AI62" s="36">
        <v>0</v>
      </c>
      <c r="AJ62" t="s">
        <v>49</v>
      </c>
      <c r="AK62" s="37">
        <v>7</v>
      </c>
      <c r="AT62"/>
    </row>
    <row r="63" spans="1:46" x14ac:dyDescent="0.25">
      <c r="A63" t="s">
        <v>940</v>
      </c>
      <c r="B63" t="s">
        <v>392</v>
      </c>
      <c r="C63" t="s">
        <v>715</v>
      </c>
      <c r="D63" t="s">
        <v>878</v>
      </c>
      <c r="E63" s="31">
        <v>46.130434782608695</v>
      </c>
      <c r="F63" s="31">
        <v>129.70543478260871</v>
      </c>
      <c r="G63" s="31">
        <v>1.243586956521739</v>
      </c>
      <c r="H63" s="36">
        <v>9.5877783271459561E-3</v>
      </c>
      <c r="I63" s="31">
        <v>19.921304347826087</v>
      </c>
      <c r="J63" s="31">
        <v>0.52173913043478259</v>
      </c>
      <c r="K63" s="36">
        <v>2.6190008511752766E-2</v>
      </c>
      <c r="L63" s="31">
        <v>3.1006521739130433</v>
      </c>
      <c r="M63" s="31">
        <v>0.43478260869565216</v>
      </c>
      <c r="N63" s="36">
        <v>0.14022295449765126</v>
      </c>
      <c r="O63" s="31">
        <v>11.733695652173912</v>
      </c>
      <c r="P63" s="31">
        <v>8.6956521739130432E-2</v>
      </c>
      <c r="Q63" s="36">
        <v>7.4108383510884668E-3</v>
      </c>
      <c r="R63" s="31">
        <v>5.0869565217391308</v>
      </c>
      <c r="S63" s="31">
        <v>0</v>
      </c>
      <c r="T63" s="36">
        <v>0</v>
      </c>
      <c r="U63" s="31">
        <v>34.969673913043479</v>
      </c>
      <c r="V63" s="31">
        <v>0.4338043478260869</v>
      </c>
      <c r="W63" s="36">
        <v>1.2405158506905049E-2</v>
      </c>
      <c r="X63" s="31">
        <v>0</v>
      </c>
      <c r="Y63" s="31">
        <v>0</v>
      </c>
      <c r="Z63" s="36" t="s">
        <v>1118</v>
      </c>
      <c r="AA63" s="31">
        <v>71.182608695652192</v>
      </c>
      <c r="AB63" s="31">
        <v>0.28804347826086957</v>
      </c>
      <c r="AC63" s="36">
        <v>4.0465428780845332E-3</v>
      </c>
      <c r="AD63" s="31">
        <v>0</v>
      </c>
      <c r="AE63" s="31">
        <v>0</v>
      </c>
      <c r="AF63" s="36" t="s">
        <v>1118</v>
      </c>
      <c r="AG63" s="31">
        <v>3.6318478260869571</v>
      </c>
      <c r="AH63" s="31">
        <v>0</v>
      </c>
      <c r="AI63" s="36">
        <v>0</v>
      </c>
      <c r="AJ63" t="s">
        <v>68</v>
      </c>
      <c r="AK63" s="37">
        <v>7</v>
      </c>
      <c r="AT63"/>
    </row>
    <row r="64" spans="1:46" x14ac:dyDescent="0.25">
      <c r="A64" t="s">
        <v>940</v>
      </c>
      <c r="B64" t="s">
        <v>340</v>
      </c>
      <c r="C64" t="s">
        <v>687</v>
      </c>
      <c r="D64" t="s">
        <v>848</v>
      </c>
      <c r="E64" s="31">
        <v>78.934782608695656</v>
      </c>
      <c r="F64" s="31">
        <v>229.01380434782612</v>
      </c>
      <c r="G64" s="31">
        <v>0.2608695652173913</v>
      </c>
      <c r="H64" s="36">
        <v>1.1390997409971961E-3</v>
      </c>
      <c r="I64" s="31">
        <v>41.814782608695651</v>
      </c>
      <c r="J64" s="31">
        <v>0.2608695652173913</v>
      </c>
      <c r="K64" s="36">
        <v>6.2386923700792317E-3</v>
      </c>
      <c r="L64" s="31">
        <v>29.421630434782607</v>
      </c>
      <c r="M64" s="31">
        <v>0</v>
      </c>
      <c r="N64" s="36">
        <v>0</v>
      </c>
      <c r="O64" s="31">
        <v>6.9148913043478295</v>
      </c>
      <c r="P64" s="31">
        <v>0.2608695652173913</v>
      </c>
      <c r="Q64" s="36">
        <v>3.7725765125673938E-2</v>
      </c>
      <c r="R64" s="31">
        <v>5.4782608695652177</v>
      </c>
      <c r="S64" s="31">
        <v>0</v>
      </c>
      <c r="T64" s="36">
        <v>0</v>
      </c>
      <c r="U64" s="31">
        <v>45.397173913043481</v>
      </c>
      <c r="V64" s="31">
        <v>0</v>
      </c>
      <c r="W64" s="36">
        <v>0</v>
      </c>
      <c r="X64" s="31">
        <v>0</v>
      </c>
      <c r="Y64" s="31">
        <v>0</v>
      </c>
      <c r="Z64" s="36" t="s">
        <v>1118</v>
      </c>
      <c r="AA64" s="31">
        <v>120.12641304347831</v>
      </c>
      <c r="AB64" s="31">
        <v>0</v>
      </c>
      <c r="AC64" s="36">
        <v>0</v>
      </c>
      <c r="AD64" s="31">
        <v>0</v>
      </c>
      <c r="AE64" s="31">
        <v>0</v>
      </c>
      <c r="AF64" s="36" t="s">
        <v>1118</v>
      </c>
      <c r="AG64" s="31">
        <v>21.675434782608697</v>
      </c>
      <c r="AH64" s="31">
        <v>0</v>
      </c>
      <c r="AI64" s="36">
        <v>0</v>
      </c>
      <c r="AJ64" t="s">
        <v>16</v>
      </c>
      <c r="AK64" s="37">
        <v>7</v>
      </c>
      <c r="AT64"/>
    </row>
    <row r="65" spans="1:46" x14ac:dyDescent="0.25">
      <c r="A65" t="s">
        <v>940</v>
      </c>
      <c r="B65" t="s">
        <v>331</v>
      </c>
      <c r="C65" t="s">
        <v>681</v>
      </c>
      <c r="D65" t="s">
        <v>862</v>
      </c>
      <c r="E65" s="31">
        <v>47.608695652173914</v>
      </c>
      <c r="F65" s="31">
        <v>183.88369565217388</v>
      </c>
      <c r="G65" s="31">
        <v>37.512826086956522</v>
      </c>
      <c r="H65" s="36">
        <v>0.20400300284324335</v>
      </c>
      <c r="I65" s="31">
        <v>37.252608695652164</v>
      </c>
      <c r="J65" s="31">
        <v>11.030760869565217</v>
      </c>
      <c r="K65" s="36">
        <v>0.29610707157946342</v>
      </c>
      <c r="L65" s="31">
        <v>22.051956521739122</v>
      </c>
      <c r="M65" s="31">
        <v>10.639456521739129</v>
      </c>
      <c r="N65" s="36">
        <v>0.48247222468675771</v>
      </c>
      <c r="O65" s="31">
        <v>10.852826086956521</v>
      </c>
      <c r="P65" s="31">
        <v>0.39130434782608697</v>
      </c>
      <c r="Q65" s="36">
        <v>3.60555255092843E-2</v>
      </c>
      <c r="R65" s="31">
        <v>4.3478260869565215</v>
      </c>
      <c r="S65" s="31">
        <v>0</v>
      </c>
      <c r="T65" s="36">
        <v>0</v>
      </c>
      <c r="U65" s="31">
        <v>26.922717391304346</v>
      </c>
      <c r="V65" s="31">
        <v>10.75054347826087</v>
      </c>
      <c r="W65" s="36">
        <v>0.3993112330382052</v>
      </c>
      <c r="X65" s="31">
        <v>5.5652173913043477</v>
      </c>
      <c r="Y65" s="31">
        <v>0</v>
      </c>
      <c r="Z65" s="36">
        <v>0</v>
      </c>
      <c r="AA65" s="31">
        <v>92.145434782608689</v>
      </c>
      <c r="AB65" s="31">
        <v>9.9319565217391332</v>
      </c>
      <c r="AC65" s="36">
        <v>0.10778566019218205</v>
      </c>
      <c r="AD65" s="31">
        <v>0</v>
      </c>
      <c r="AE65" s="31">
        <v>0</v>
      </c>
      <c r="AF65" s="36" t="s">
        <v>1118</v>
      </c>
      <c r="AG65" s="31">
        <v>21.997717391304349</v>
      </c>
      <c r="AH65" s="31">
        <v>5.7995652173913035</v>
      </c>
      <c r="AI65" s="36">
        <v>0.26364395515344968</v>
      </c>
      <c r="AJ65" t="s">
        <v>7</v>
      </c>
      <c r="AK65" s="37">
        <v>7</v>
      </c>
      <c r="AT65"/>
    </row>
    <row r="66" spans="1:46" x14ac:dyDescent="0.25">
      <c r="A66" t="s">
        <v>940</v>
      </c>
      <c r="B66" t="s">
        <v>388</v>
      </c>
      <c r="C66" t="s">
        <v>712</v>
      </c>
      <c r="D66" t="s">
        <v>877</v>
      </c>
      <c r="E66" s="31">
        <v>48.163043478260867</v>
      </c>
      <c r="F66" s="31">
        <v>162.28445652173914</v>
      </c>
      <c r="G66" s="31">
        <v>0</v>
      </c>
      <c r="H66" s="36">
        <v>0</v>
      </c>
      <c r="I66" s="31">
        <v>44.559782608695663</v>
      </c>
      <c r="J66" s="31">
        <v>0</v>
      </c>
      <c r="K66" s="36">
        <v>0</v>
      </c>
      <c r="L66" s="31">
        <v>29.953260869565231</v>
      </c>
      <c r="M66" s="31">
        <v>0</v>
      </c>
      <c r="N66" s="36">
        <v>0</v>
      </c>
      <c r="O66" s="31">
        <v>9.5630434782608695</v>
      </c>
      <c r="P66" s="31">
        <v>0</v>
      </c>
      <c r="Q66" s="36">
        <v>0</v>
      </c>
      <c r="R66" s="31">
        <v>5.0434782608695654</v>
      </c>
      <c r="S66" s="31">
        <v>0</v>
      </c>
      <c r="T66" s="36">
        <v>0</v>
      </c>
      <c r="U66" s="31">
        <v>4.883043478260868</v>
      </c>
      <c r="V66" s="31">
        <v>0</v>
      </c>
      <c r="W66" s="36">
        <v>0</v>
      </c>
      <c r="X66" s="31">
        <v>0</v>
      </c>
      <c r="Y66" s="31">
        <v>0</v>
      </c>
      <c r="Z66" s="36" t="s">
        <v>1118</v>
      </c>
      <c r="AA66" s="31">
        <v>85.475217391304355</v>
      </c>
      <c r="AB66" s="31">
        <v>0</v>
      </c>
      <c r="AC66" s="36">
        <v>0</v>
      </c>
      <c r="AD66" s="31">
        <v>13.484456521739132</v>
      </c>
      <c r="AE66" s="31">
        <v>0</v>
      </c>
      <c r="AF66" s="36">
        <v>0</v>
      </c>
      <c r="AG66" s="31">
        <v>13.881956521739129</v>
      </c>
      <c r="AH66" s="31">
        <v>0</v>
      </c>
      <c r="AI66" s="36">
        <v>0</v>
      </c>
      <c r="AJ66" t="s">
        <v>64</v>
      </c>
      <c r="AK66" s="37">
        <v>7</v>
      </c>
      <c r="AT66"/>
    </row>
    <row r="67" spans="1:46" x14ac:dyDescent="0.25">
      <c r="A67" t="s">
        <v>940</v>
      </c>
      <c r="B67" t="s">
        <v>402</v>
      </c>
      <c r="C67" t="s">
        <v>719</v>
      </c>
      <c r="D67" t="s">
        <v>881</v>
      </c>
      <c r="E67" s="31">
        <v>42.967391304347828</v>
      </c>
      <c r="F67" s="31">
        <v>161.19271739130437</v>
      </c>
      <c r="G67" s="31">
        <v>19.979891304347824</v>
      </c>
      <c r="H67" s="36">
        <v>0.12395033490157943</v>
      </c>
      <c r="I67" s="31">
        <v>39.681847826086958</v>
      </c>
      <c r="J67" s="31">
        <v>3.7282608695652173</v>
      </c>
      <c r="K67" s="36">
        <v>9.3953811977330548E-2</v>
      </c>
      <c r="L67" s="31">
        <v>24.290869565217395</v>
      </c>
      <c r="M67" s="31">
        <v>0.53260869565217395</v>
      </c>
      <c r="N67" s="36">
        <v>2.1926291861318441E-2</v>
      </c>
      <c r="O67" s="31">
        <v>10.3475</v>
      </c>
      <c r="P67" s="31">
        <v>1.7173913043478262</v>
      </c>
      <c r="Q67" s="36">
        <v>0.16597161675262875</v>
      </c>
      <c r="R67" s="31">
        <v>5.0434782608695654</v>
      </c>
      <c r="S67" s="31">
        <v>1.4782608695652173</v>
      </c>
      <c r="T67" s="36">
        <v>0.29310344827586204</v>
      </c>
      <c r="U67" s="31">
        <v>23.203478260869574</v>
      </c>
      <c r="V67" s="31">
        <v>1.4127173913043478</v>
      </c>
      <c r="W67" s="36">
        <v>6.088386298905709E-2</v>
      </c>
      <c r="X67" s="31">
        <v>0</v>
      </c>
      <c r="Y67" s="31">
        <v>0</v>
      </c>
      <c r="Z67" s="36" t="s">
        <v>1118</v>
      </c>
      <c r="AA67" s="31">
        <v>62.239239130434768</v>
      </c>
      <c r="AB67" s="31">
        <v>12.850869565217391</v>
      </c>
      <c r="AC67" s="36">
        <v>0.20647536417156104</v>
      </c>
      <c r="AD67" s="31">
        <v>0</v>
      </c>
      <c r="AE67" s="31">
        <v>0</v>
      </c>
      <c r="AF67" s="36" t="s">
        <v>1118</v>
      </c>
      <c r="AG67" s="31">
        <v>36.068152173913049</v>
      </c>
      <c r="AH67" s="31">
        <v>1.9880434782608696</v>
      </c>
      <c r="AI67" s="36">
        <v>5.5119083136694717E-2</v>
      </c>
      <c r="AJ67" t="s">
        <v>79</v>
      </c>
      <c r="AK67" s="37">
        <v>7</v>
      </c>
      <c r="AT67"/>
    </row>
    <row r="68" spans="1:46" x14ac:dyDescent="0.25">
      <c r="A68" t="s">
        <v>940</v>
      </c>
      <c r="B68" t="s">
        <v>625</v>
      </c>
      <c r="C68" t="s">
        <v>689</v>
      </c>
      <c r="D68" t="s">
        <v>865</v>
      </c>
      <c r="E68" s="31">
        <v>35.293478260869563</v>
      </c>
      <c r="F68" s="31">
        <v>149.08760869565219</v>
      </c>
      <c r="G68" s="31">
        <v>2.3858695652173911</v>
      </c>
      <c r="H68" s="36">
        <v>1.6003137927363978E-2</v>
      </c>
      <c r="I68" s="31">
        <v>28.725543478260867</v>
      </c>
      <c r="J68" s="31">
        <v>2.3858695652173911</v>
      </c>
      <c r="K68" s="36">
        <v>8.3057421246807303E-2</v>
      </c>
      <c r="L68" s="31">
        <v>26.339673913043477</v>
      </c>
      <c r="M68" s="31">
        <v>0</v>
      </c>
      <c r="N68" s="36">
        <v>0</v>
      </c>
      <c r="O68" s="31">
        <v>2.3858695652173911</v>
      </c>
      <c r="P68" s="31">
        <v>2.3858695652173911</v>
      </c>
      <c r="Q68" s="36">
        <v>1</v>
      </c>
      <c r="R68" s="31">
        <v>0</v>
      </c>
      <c r="S68" s="31">
        <v>0</v>
      </c>
      <c r="T68" s="36" t="s">
        <v>1118</v>
      </c>
      <c r="U68" s="31">
        <v>13.560217391304352</v>
      </c>
      <c r="V68" s="31">
        <v>0</v>
      </c>
      <c r="W68" s="36">
        <v>0</v>
      </c>
      <c r="X68" s="31">
        <v>4.7010869565217392</v>
      </c>
      <c r="Y68" s="31">
        <v>0</v>
      </c>
      <c r="Z68" s="36">
        <v>0</v>
      </c>
      <c r="AA68" s="31">
        <v>80.47999999999999</v>
      </c>
      <c r="AB68" s="31">
        <v>0</v>
      </c>
      <c r="AC68" s="36">
        <v>0</v>
      </c>
      <c r="AD68" s="31">
        <v>0</v>
      </c>
      <c r="AE68" s="31">
        <v>0</v>
      </c>
      <c r="AF68" s="36" t="s">
        <v>1118</v>
      </c>
      <c r="AG68" s="31">
        <v>21.620760869565217</v>
      </c>
      <c r="AH68" s="31">
        <v>0</v>
      </c>
      <c r="AI68" s="36">
        <v>0</v>
      </c>
      <c r="AJ68" t="s">
        <v>308</v>
      </c>
      <c r="AK68" s="37">
        <v>7</v>
      </c>
      <c r="AT68"/>
    </row>
    <row r="69" spans="1:46" x14ac:dyDescent="0.25">
      <c r="A69" t="s">
        <v>940</v>
      </c>
      <c r="B69" t="s">
        <v>367</v>
      </c>
      <c r="C69" t="s">
        <v>696</v>
      </c>
      <c r="D69" t="s">
        <v>869</v>
      </c>
      <c r="E69" s="31">
        <v>33.826086956521742</v>
      </c>
      <c r="F69" s="31">
        <v>131.36152173913044</v>
      </c>
      <c r="G69" s="31">
        <v>21.553913043478254</v>
      </c>
      <c r="H69" s="36">
        <v>0.16408087207060496</v>
      </c>
      <c r="I69" s="31">
        <v>26.525217391304349</v>
      </c>
      <c r="J69" s="31">
        <v>5.7076086956521754</v>
      </c>
      <c r="K69" s="36">
        <v>0.21517669813794918</v>
      </c>
      <c r="L69" s="31">
        <v>13.734021739130437</v>
      </c>
      <c r="M69" s="31">
        <v>5.7076086956521754</v>
      </c>
      <c r="N69" s="36">
        <v>0.415581743211479</v>
      </c>
      <c r="O69" s="31">
        <v>8.3564130434782591</v>
      </c>
      <c r="P69" s="31">
        <v>0</v>
      </c>
      <c r="Q69" s="36">
        <v>0</v>
      </c>
      <c r="R69" s="31">
        <v>4.4347826086956523</v>
      </c>
      <c r="S69" s="31">
        <v>0</v>
      </c>
      <c r="T69" s="36">
        <v>0</v>
      </c>
      <c r="U69" s="31">
        <v>22.80847826086957</v>
      </c>
      <c r="V69" s="31">
        <v>10.169782608695646</v>
      </c>
      <c r="W69" s="36">
        <v>0.4458772958186788</v>
      </c>
      <c r="X69" s="31">
        <v>0.27445652173913043</v>
      </c>
      <c r="Y69" s="31">
        <v>0.27445652173913043</v>
      </c>
      <c r="Z69" s="36">
        <v>1</v>
      </c>
      <c r="AA69" s="31">
        <v>74.579891304347825</v>
      </c>
      <c r="AB69" s="31">
        <v>5.4020652173913053</v>
      </c>
      <c r="AC69" s="36">
        <v>7.243326750566581E-2</v>
      </c>
      <c r="AD69" s="31">
        <v>0</v>
      </c>
      <c r="AE69" s="31">
        <v>0</v>
      </c>
      <c r="AF69" s="36" t="s">
        <v>1118</v>
      </c>
      <c r="AG69" s="31">
        <v>7.1734782608695653</v>
      </c>
      <c r="AH69" s="31">
        <v>0</v>
      </c>
      <c r="AI69" s="36">
        <v>0</v>
      </c>
      <c r="AJ69" t="s">
        <v>43</v>
      </c>
      <c r="AK69" s="37">
        <v>7</v>
      </c>
      <c r="AT69"/>
    </row>
    <row r="70" spans="1:46" x14ac:dyDescent="0.25">
      <c r="A70" t="s">
        <v>940</v>
      </c>
      <c r="B70" t="s">
        <v>471</v>
      </c>
      <c r="C70" t="s">
        <v>663</v>
      </c>
      <c r="D70" t="s">
        <v>879</v>
      </c>
      <c r="E70" s="31">
        <v>21.847826086956523</v>
      </c>
      <c r="F70" s="31">
        <v>124.24195652173916</v>
      </c>
      <c r="G70" s="31">
        <v>4.8233695652173916</v>
      </c>
      <c r="H70" s="36">
        <v>3.8822388992026426E-2</v>
      </c>
      <c r="I70" s="31">
        <v>26.826956521739131</v>
      </c>
      <c r="J70" s="31">
        <v>4.8233695652173916</v>
      </c>
      <c r="K70" s="36">
        <v>0.17979563061164955</v>
      </c>
      <c r="L70" s="31">
        <v>21.783478260869565</v>
      </c>
      <c r="M70" s="31">
        <v>4.8233695652173916</v>
      </c>
      <c r="N70" s="36">
        <v>0.22142329647519063</v>
      </c>
      <c r="O70" s="31">
        <v>0</v>
      </c>
      <c r="P70" s="31">
        <v>0</v>
      </c>
      <c r="Q70" s="36" t="s">
        <v>1118</v>
      </c>
      <c r="R70" s="31">
        <v>5.0434782608695654</v>
      </c>
      <c r="S70" s="31">
        <v>0</v>
      </c>
      <c r="T70" s="36">
        <v>0</v>
      </c>
      <c r="U70" s="31">
        <v>20.10554347826087</v>
      </c>
      <c r="V70" s="31">
        <v>0</v>
      </c>
      <c r="W70" s="36">
        <v>0</v>
      </c>
      <c r="X70" s="31">
        <v>0</v>
      </c>
      <c r="Y70" s="31">
        <v>0</v>
      </c>
      <c r="Z70" s="36" t="s">
        <v>1118</v>
      </c>
      <c r="AA70" s="31">
        <v>43.056195652173926</v>
      </c>
      <c r="AB70" s="31">
        <v>0</v>
      </c>
      <c r="AC70" s="36">
        <v>0</v>
      </c>
      <c r="AD70" s="31">
        <v>0</v>
      </c>
      <c r="AE70" s="31">
        <v>0</v>
      </c>
      <c r="AF70" s="36" t="s">
        <v>1118</v>
      </c>
      <c r="AG70" s="31">
        <v>34.253260869565217</v>
      </c>
      <c r="AH70" s="31">
        <v>0</v>
      </c>
      <c r="AI70" s="36">
        <v>0</v>
      </c>
      <c r="AJ70" t="s">
        <v>148</v>
      </c>
      <c r="AK70" s="37">
        <v>7</v>
      </c>
      <c r="AT70"/>
    </row>
    <row r="71" spans="1:46" x14ac:dyDescent="0.25">
      <c r="A71" t="s">
        <v>940</v>
      </c>
      <c r="B71" t="s">
        <v>398</v>
      </c>
      <c r="C71" t="s">
        <v>662</v>
      </c>
      <c r="D71" t="s">
        <v>864</v>
      </c>
      <c r="E71" s="31">
        <v>93.304347826086953</v>
      </c>
      <c r="F71" s="31">
        <v>208.56576086956522</v>
      </c>
      <c r="G71" s="31">
        <v>16.138260869565215</v>
      </c>
      <c r="H71" s="36">
        <v>7.7377325991958526E-2</v>
      </c>
      <c r="I71" s="31">
        <v>31.813804347826089</v>
      </c>
      <c r="J71" s="31">
        <v>5.7603260869565194</v>
      </c>
      <c r="K71" s="36">
        <v>0.18106373019642136</v>
      </c>
      <c r="L71" s="31">
        <v>16.438478260869566</v>
      </c>
      <c r="M71" s="31">
        <v>5.7603260869565194</v>
      </c>
      <c r="N71" s="36">
        <v>0.35041723421981813</v>
      </c>
      <c r="O71" s="31">
        <v>9.8101086956521755</v>
      </c>
      <c r="P71" s="31">
        <v>0</v>
      </c>
      <c r="Q71" s="36">
        <v>0</v>
      </c>
      <c r="R71" s="31">
        <v>5.5652173913043477</v>
      </c>
      <c r="S71" s="31">
        <v>0</v>
      </c>
      <c r="T71" s="36">
        <v>0</v>
      </c>
      <c r="U71" s="31">
        <v>20.875217391304346</v>
      </c>
      <c r="V71" s="31">
        <v>5.5654347826086967</v>
      </c>
      <c r="W71" s="36">
        <v>0.26660487784558357</v>
      </c>
      <c r="X71" s="31">
        <v>0</v>
      </c>
      <c r="Y71" s="31">
        <v>0</v>
      </c>
      <c r="Z71" s="36" t="s">
        <v>1118</v>
      </c>
      <c r="AA71" s="31">
        <v>105.91771739130436</v>
      </c>
      <c r="AB71" s="31">
        <v>4.8125</v>
      </c>
      <c r="AC71" s="36">
        <v>4.5436213303394854E-2</v>
      </c>
      <c r="AD71" s="31">
        <v>0.83945652173913043</v>
      </c>
      <c r="AE71" s="31">
        <v>0</v>
      </c>
      <c r="AF71" s="36">
        <v>0</v>
      </c>
      <c r="AG71" s="31">
        <v>49.119565217391298</v>
      </c>
      <c r="AH71" s="31">
        <v>0</v>
      </c>
      <c r="AI71" s="36">
        <v>0</v>
      </c>
      <c r="AJ71" t="s">
        <v>74</v>
      </c>
      <c r="AK71" s="37">
        <v>7</v>
      </c>
      <c r="AT71"/>
    </row>
    <row r="72" spans="1:46" x14ac:dyDescent="0.25">
      <c r="A72" t="s">
        <v>940</v>
      </c>
      <c r="B72" t="s">
        <v>442</v>
      </c>
      <c r="C72" t="s">
        <v>638</v>
      </c>
      <c r="D72" t="s">
        <v>834</v>
      </c>
      <c r="E72" s="31">
        <v>28.195652173913043</v>
      </c>
      <c r="F72" s="31">
        <v>100.1661956521739</v>
      </c>
      <c r="G72" s="31">
        <v>4.4619565217391308</v>
      </c>
      <c r="H72" s="36">
        <v>4.4545532479173214E-2</v>
      </c>
      <c r="I72" s="31">
        <v>18.684347826086956</v>
      </c>
      <c r="J72" s="31">
        <v>0.125</v>
      </c>
      <c r="K72" s="36">
        <v>6.690091683343417E-3</v>
      </c>
      <c r="L72" s="31">
        <v>9.0321739130434793</v>
      </c>
      <c r="M72" s="31">
        <v>0.125</v>
      </c>
      <c r="N72" s="36">
        <v>1.3839414652931547E-2</v>
      </c>
      <c r="O72" s="31">
        <v>4.7826086956521738</v>
      </c>
      <c r="P72" s="31">
        <v>0</v>
      </c>
      <c r="Q72" s="36">
        <v>0</v>
      </c>
      <c r="R72" s="31">
        <v>4.8695652173913047</v>
      </c>
      <c r="S72" s="31">
        <v>0</v>
      </c>
      <c r="T72" s="36">
        <v>0</v>
      </c>
      <c r="U72" s="31">
        <v>25.340978260869569</v>
      </c>
      <c r="V72" s="31">
        <v>0.125</v>
      </c>
      <c r="W72" s="36">
        <v>4.9327219617649699E-3</v>
      </c>
      <c r="X72" s="31">
        <v>0.125</v>
      </c>
      <c r="Y72" s="31">
        <v>0.125</v>
      </c>
      <c r="Z72" s="36">
        <v>1</v>
      </c>
      <c r="AA72" s="31">
        <v>43.507282608695647</v>
      </c>
      <c r="AB72" s="31">
        <v>3.6576086956521738</v>
      </c>
      <c r="AC72" s="36">
        <v>8.4068884019916718E-2</v>
      </c>
      <c r="AD72" s="31">
        <v>1.0178260869565217</v>
      </c>
      <c r="AE72" s="31">
        <v>0</v>
      </c>
      <c r="AF72" s="36">
        <v>0</v>
      </c>
      <c r="AG72" s="31">
        <v>11.490760869565213</v>
      </c>
      <c r="AH72" s="31">
        <v>0.42934782608695654</v>
      </c>
      <c r="AI72" s="36">
        <v>3.7364612401267573E-2</v>
      </c>
      <c r="AJ72" t="s">
        <v>119</v>
      </c>
      <c r="AK72" s="37">
        <v>7</v>
      </c>
      <c r="AT72"/>
    </row>
    <row r="73" spans="1:46" x14ac:dyDescent="0.25">
      <c r="A73" t="s">
        <v>940</v>
      </c>
      <c r="B73" t="s">
        <v>490</v>
      </c>
      <c r="C73" t="s">
        <v>700</v>
      </c>
      <c r="D73" t="s">
        <v>871</v>
      </c>
      <c r="E73" s="31">
        <v>32.771739130434781</v>
      </c>
      <c r="F73" s="31">
        <v>120.09782608695652</v>
      </c>
      <c r="G73" s="31">
        <v>0.27717391304347827</v>
      </c>
      <c r="H73" s="36">
        <v>2.3079011675264734E-3</v>
      </c>
      <c r="I73" s="31">
        <v>30.595108695652176</v>
      </c>
      <c r="J73" s="31">
        <v>0.27717391304347827</v>
      </c>
      <c r="K73" s="36">
        <v>9.059419131361577E-3</v>
      </c>
      <c r="L73" s="31">
        <v>19.793478260869566</v>
      </c>
      <c r="M73" s="31">
        <v>0.27717391304347827</v>
      </c>
      <c r="N73" s="36">
        <v>1.400329489291598E-2</v>
      </c>
      <c r="O73" s="31">
        <v>5.7472826086956523</v>
      </c>
      <c r="P73" s="31">
        <v>0</v>
      </c>
      <c r="Q73" s="36">
        <v>0</v>
      </c>
      <c r="R73" s="31">
        <v>5.0543478260869561</v>
      </c>
      <c r="S73" s="31">
        <v>0</v>
      </c>
      <c r="T73" s="36">
        <v>0</v>
      </c>
      <c r="U73" s="31">
        <v>10.548913043478262</v>
      </c>
      <c r="V73" s="31">
        <v>0</v>
      </c>
      <c r="W73" s="36">
        <v>0</v>
      </c>
      <c r="X73" s="31">
        <v>0</v>
      </c>
      <c r="Y73" s="31">
        <v>0</v>
      </c>
      <c r="Z73" s="36" t="s">
        <v>1118</v>
      </c>
      <c r="AA73" s="31">
        <v>60.815217391304351</v>
      </c>
      <c r="AB73" s="31">
        <v>0</v>
      </c>
      <c r="AC73" s="36">
        <v>0</v>
      </c>
      <c r="AD73" s="31">
        <v>2.6141304347826089</v>
      </c>
      <c r="AE73" s="31">
        <v>0</v>
      </c>
      <c r="AF73" s="36">
        <v>0</v>
      </c>
      <c r="AG73" s="31">
        <v>15.524456521739131</v>
      </c>
      <c r="AH73" s="31">
        <v>0</v>
      </c>
      <c r="AI73" s="36">
        <v>0</v>
      </c>
      <c r="AJ73" t="s">
        <v>172</v>
      </c>
      <c r="AK73" s="37">
        <v>7</v>
      </c>
      <c r="AT73"/>
    </row>
    <row r="74" spans="1:46" x14ac:dyDescent="0.25">
      <c r="A74" t="s">
        <v>940</v>
      </c>
      <c r="B74" t="s">
        <v>432</v>
      </c>
      <c r="C74" t="s">
        <v>694</v>
      </c>
      <c r="D74" t="s">
        <v>858</v>
      </c>
      <c r="E74" s="31">
        <v>34.760869565217391</v>
      </c>
      <c r="F74" s="31">
        <v>165.51043478260868</v>
      </c>
      <c r="G74" s="31">
        <v>13.806413043478262</v>
      </c>
      <c r="H74" s="36">
        <v>8.3417175851253314E-2</v>
      </c>
      <c r="I74" s="31">
        <v>35.17554347826087</v>
      </c>
      <c r="J74" s="31">
        <v>0.8385869565217392</v>
      </c>
      <c r="K74" s="36">
        <v>2.384005685768583E-2</v>
      </c>
      <c r="L74" s="31">
        <v>22.083260869565219</v>
      </c>
      <c r="M74" s="31">
        <v>0.8385869565217392</v>
      </c>
      <c r="N74" s="36">
        <v>3.7973873581209454E-2</v>
      </c>
      <c r="O74" s="31">
        <v>8.3558695652173895</v>
      </c>
      <c r="P74" s="31">
        <v>0</v>
      </c>
      <c r="Q74" s="36">
        <v>0</v>
      </c>
      <c r="R74" s="31">
        <v>4.7364130434782608</v>
      </c>
      <c r="S74" s="31">
        <v>0</v>
      </c>
      <c r="T74" s="36">
        <v>0</v>
      </c>
      <c r="U74" s="31">
        <v>36.105869565217382</v>
      </c>
      <c r="V74" s="31">
        <v>0.48576086956521736</v>
      </c>
      <c r="W74" s="36">
        <v>1.3453792289583173E-2</v>
      </c>
      <c r="X74" s="31">
        <v>0</v>
      </c>
      <c r="Y74" s="31">
        <v>0</v>
      </c>
      <c r="Z74" s="36" t="s">
        <v>1118</v>
      </c>
      <c r="AA74" s="31">
        <v>70.890869565217386</v>
      </c>
      <c r="AB74" s="31">
        <v>11.226956521739131</v>
      </c>
      <c r="AC74" s="36">
        <v>0.15836956988389997</v>
      </c>
      <c r="AD74" s="31">
        <v>0</v>
      </c>
      <c r="AE74" s="31">
        <v>0</v>
      </c>
      <c r="AF74" s="36" t="s">
        <v>1118</v>
      </c>
      <c r="AG74" s="31">
        <v>23.338152173913041</v>
      </c>
      <c r="AH74" s="31">
        <v>1.2551086956521738</v>
      </c>
      <c r="AI74" s="36">
        <v>5.3779266083246784E-2</v>
      </c>
      <c r="AJ74" t="s">
        <v>109</v>
      </c>
      <c r="AK74" s="37">
        <v>7</v>
      </c>
      <c r="AT74"/>
    </row>
    <row r="75" spans="1:46" x14ac:dyDescent="0.25">
      <c r="A75" t="s">
        <v>940</v>
      </c>
      <c r="B75" t="s">
        <v>530</v>
      </c>
      <c r="C75" t="s">
        <v>635</v>
      </c>
      <c r="D75" t="s">
        <v>859</v>
      </c>
      <c r="E75" s="31">
        <v>35.641304347826086</v>
      </c>
      <c r="F75" s="31">
        <v>120.57869565217395</v>
      </c>
      <c r="G75" s="31">
        <v>6.8052173913043479</v>
      </c>
      <c r="H75" s="36">
        <v>5.6437974838730601E-2</v>
      </c>
      <c r="I75" s="31">
        <v>22.860869565217399</v>
      </c>
      <c r="J75" s="31">
        <v>0.53880434782608688</v>
      </c>
      <c r="K75" s="36">
        <v>2.3568847470521098E-2</v>
      </c>
      <c r="L75" s="31">
        <v>17.186956521739138</v>
      </c>
      <c r="M75" s="31">
        <v>0.53880434782608688</v>
      </c>
      <c r="N75" s="36">
        <v>3.1349607892739675E-2</v>
      </c>
      <c r="O75" s="31">
        <v>0</v>
      </c>
      <c r="P75" s="31">
        <v>0</v>
      </c>
      <c r="Q75" s="36" t="s">
        <v>1118</v>
      </c>
      <c r="R75" s="31">
        <v>5.6739130434782608</v>
      </c>
      <c r="S75" s="31">
        <v>0</v>
      </c>
      <c r="T75" s="36">
        <v>0</v>
      </c>
      <c r="U75" s="31">
        <v>22.343695652173921</v>
      </c>
      <c r="V75" s="31">
        <v>0</v>
      </c>
      <c r="W75" s="36">
        <v>0</v>
      </c>
      <c r="X75" s="31">
        <v>0</v>
      </c>
      <c r="Y75" s="31">
        <v>0</v>
      </c>
      <c r="Z75" s="36" t="s">
        <v>1118</v>
      </c>
      <c r="AA75" s="31">
        <v>59.867826086956534</v>
      </c>
      <c r="AB75" s="31">
        <v>6.266413043478261</v>
      </c>
      <c r="AC75" s="36">
        <v>0.10467079653729953</v>
      </c>
      <c r="AD75" s="31">
        <v>0</v>
      </c>
      <c r="AE75" s="31">
        <v>0</v>
      </c>
      <c r="AF75" s="36" t="s">
        <v>1118</v>
      </c>
      <c r="AG75" s="31">
        <v>15.506304347826088</v>
      </c>
      <c r="AH75" s="31">
        <v>0</v>
      </c>
      <c r="AI75" s="36">
        <v>0</v>
      </c>
      <c r="AJ75" t="s">
        <v>212</v>
      </c>
      <c r="AK75" s="37">
        <v>7</v>
      </c>
      <c r="AT75"/>
    </row>
    <row r="76" spans="1:46" x14ac:dyDescent="0.25">
      <c r="A76" t="s">
        <v>940</v>
      </c>
      <c r="B76" t="s">
        <v>515</v>
      </c>
      <c r="C76" t="s">
        <v>774</v>
      </c>
      <c r="D76" t="s">
        <v>895</v>
      </c>
      <c r="E76" s="31">
        <v>56.467391304347828</v>
      </c>
      <c r="F76" s="31">
        <v>99.524891304347804</v>
      </c>
      <c r="G76" s="31">
        <v>27.852282608695653</v>
      </c>
      <c r="H76" s="36">
        <v>0.27985242931361942</v>
      </c>
      <c r="I76" s="31">
        <v>12.542826086956522</v>
      </c>
      <c r="J76" s="31">
        <v>8.5007608695652177</v>
      </c>
      <c r="K76" s="36">
        <v>0.67773887723798465</v>
      </c>
      <c r="L76" s="31">
        <v>7.6732608695652171</v>
      </c>
      <c r="M76" s="31">
        <v>3.631195652173913</v>
      </c>
      <c r="N76" s="36">
        <v>0.47322718644644024</v>
      </c>
      <c r="O76" s="31">
        <v>0</v>
      </c>
      <c r="P76" s="31">
        <v>0</v>
      </c>
      <c r="Q76" s="36" t="s">
        <v>1118</v>
      </c>
      <c r="R76" s="31">
        <v>4.8695652173913047</v>
      </c>
      <c r="S76" s="31">
        <v>4.8695652173913047</v>
      </c>
      <c r="T76" s="36">
        <v>1</v>
      </c>
      <c r="U76" s="31">
        <v>18.29597826086956</v>
      </c>
      <c r="V76" s="31">
        <v>2.718804347826087</v>
      </c>
      <c r="W76" s="36">
        <v>0.14860120126185969</v>
      </c>
      <c r="X76" s="31">
        <v>6.6490217391304336</v>
      </c>
      <c r="Y76" s="31">
        <v>0</v>
      </c>
      <c r="Z76" s="36">
        <v>0</v>
      </c>
      <c r="AA76" s="31">
        <v>57.50652173913042</v>
      </c>
      <c r="AB76" s="31">
        <v>16.502282608695651</v>
      </c>
      <c r="AC76" s="36">
        <v>0.28696367141723061</v>
      </c>
      <c r="AD76" s="31">
        <v>0</v>
      </c>
      <c r="AE76" s="31">
        <v>0</v>
      </c>
      <c r="AF76" s="36" t="s">
        <v>1118</v>
      </c>
      <c r="AG76" s="31">
        <v>4.5305434782608698</v>
      </c>
      <c r="AH76" s="31">
        <v>0.13043478260869565</v>
      </c>
      <c r="AI76" s="36">
        <v>2.8790096206904824E-2</v>
      </c>
      <c r="AJ76" t="s">
        <v>197</v>
      </c>
      <c r="AK76" s="37">
        <v>7</v>
      </c>
      <c r="AT76"/>
    </row>
    <row r="77" spans="1:46" x14ac:dyDescent="0.25">
      <c r="A77" t="s">
        <v>940</v>
      </c>
      <c r="B77" t="s">
        <v>420</v>
      </c>
      <c r="C77" t="s">
        <v>640</v>
      </c>
      <c r="D77" t="s">
        <v>885</v>
      </c>
      <c r="E77" s="31">
        <v>39.336956521739133</v>
      </c>
      <c r="F77" s="31">
        <v>133.42391304347825</v>
      </c>
      <c r="G77" s="31">
        <v>0</v>
      </c>
      <c r="H77" s="36">
        <v>0</v>
      </c>
      <c r="I77" s="31">
        <v>14.924999999999995</v>
      </c>
      <c r="J77" s="31">
        <v>0</v>
      </c>
      <c r="K77" s="36">
        <v>0</v>
      </c>
      <c r="L77" s="31">
        <v>10.011956521739126</v>
      </c>
      <c r="M77" s="31">
        <v>0</v>
      </c>
      <c r="N77" s="36">
        <v>0</v>
      </c>
      <c r="O77" s="31">
        <v>0</v>
      </c>
      <c r="P77" s="31">
        <v>0</v>
      </c>
      <c r="Q77" s="36" t="s">
        <v>1118</v>
      </c>
      <c r="R77" s="31">
        <v>4.9130434782608692</v>
      </c>
      <c r="S77" s="31">
        <v>0</v>
      </c>
      <c r="T77" s="36">
        <v>0</v>
      </c>
      <c r="U77" s="31">
        <v>23.193478260869551</v>
      </c>
      <c r="V77" s="31">
        <v>0</v>
      </c>
      <c r="W77" s="36">
        <v>0</v>
      </c>
      <c r="X77" s="31">
        <v>0</v>
      </c>
      <c r="Y77" s="31">
        <v>0</v>
      </c>
      <c r="Z77" s="36" t="s">
        <v>1118</v>
      </c>
      <c r="AA77" s="31">
        <v>88.65652173913044</v>
      </c>
      <c r="AB77" s="31">
        <v>0</v>
      </c>
      <c r="AC77" s="36">
        <v>0</v>
      </c>
      <c r="AD77" s="31">
        <v>0</v>
      </c>
      <c r="AE77" s="31">
        <v>0</v>
      </c>
      <c r="AF77" s="36" t="s">
        <v>1118</v>
      </c>
      <c r="AG77" s="31">
        <v>6.6489130434782622</v>
      </c>
      <c r="AH77" s="31">
        <v>0</v>
      </c>
      <c r="AI77" s="36">
        <v>0</v>
      </c>
      <c r="AJ77" t="s">
        <v>97</v>
      </c>
      <c r="AK77" s="37">
        <v>7</v>
      </c>
      <c r="AT77"/>
    </row>
    <row r="78" spans="1:46" x14ac:dyDescent="0.25">
      <c r="A78" t="s">
        <v>940</v>
      </c>
      <c r="B78" t="s">
        <v>462</v>
      </c>
      <c r="C78" t="s">
        <v>648</v>
      </c>
      <c r="D78" t="s">
        <v>839</v>
      </c>
      <c r="E78" s="31">
        <v>81.478260869565219</v>
      </c>
      <c r="F78" s="31">
        <v>352.15304347826088</v>
      </c>
      <c r="G78" s="31">
        <v>3.1521739130434785</v>
      </c>
      <c r="H78" s="36">
        <v>8.9511477223341625E-3</v>
      </c>
      <c r="I78" s="31">
        <v>50.071195652173898</v>
      </c>
      <c r="J78" s="31">
        <v>0.25</v>
      </c>
      <c r="K78" s="36">
        <v>4.9928905580097918E-3</v>
      </c>
      <c r="L78" s="31">
        <v>27.118586956521732</v>
      </c>
      <c r="M78" s="31">
        <v>0.25</v>
      </c>
      <c r="N78" s="36">
        <v>9.2187694145279813E-3</v>
      </c>
      <c r="O78" s="31">
        <v>16.909130434782607</v>
      </c>
      <c r="P78" s="31">
        <v>0</v>
      </c>
      <c r="Q78" s="36">
        <v>0</v>
      </c>
      <c r="R78" s="31">
        <v>6.0434782608695654</v>
      </c>
      <c r="S78" s="31">
        <v>0</v>
      </c>
      <c r="T78" s="36">
        <v>0</v>
      </c>
      <c r="U78" s="31">
        <v>60.209021739130414</v>
      </c>
      <c r="V78" s="31">
        <v>0.96739130434782605</v>
      </c>
      <c r="W78" s="36">
        <v>1.606721511834678E-2</v>
      </c>
      <c r="X78" s="31">
        <v>10.948043478260869</v>
      </c>
      <c r="Y78" s="31">
        <v>0</v>
      </c>
      <c r="Z78" s="36">
        <v>0</v>
      </c>
      <c r="AA78" s="31">
        <v>187.60380434782616</v>
      </c>
      <c r="AB78" s="31">
        <v>1.9347826086956521</v>
      </c>
      <c r="AC78" s="36">
        <v>1.031313099124832E-2</v>
      </c>
      <c r="AD78" s="31">
        <v>0</v>
      </c>
      <c r="AE78" s="31">
        <v>0</v>
      </c>
      <c r="AF78" s="36" t="s">
        <v>1118</v>
      </c>
      <c r="AG78" s="31">
        <v>43.320978260869566</v>
      </c>
      <c r="AH78" s="31">
        <v>0</v>
      </c>
      <c r="AI78" s="36">
        <v>0</v>
      </c>
      <c r="AJ78" t="s">
        <v>139</v>
      </c>
      <c r="AK78" s="37">
        <v>7</v>
      </c>
      <c r="AT78"/>
    </row>
    <row r="79" spans="1:46" x14ac:dyDescent="0.25">
      <c r="A79" t="s">
        <v>940</v>
      </c>
      <c r="B79" t="s">
        <v>547</v>
      </c>
      <c r="C79" t="s">
        <v>677</v>
      </c>
      <c r="D79" t="s">
        <v>848</v>
      </c>
      <c r="E79" s="31">
        <v>59.586956521739133</v>
      </c>
      <c r="F79" s="31">
        <v>353.48108695652178</v>
      </c>
      <c r="G79" s="31">
        <v>4.1533695652173908</v>
      </c>
      <c r="H79" s="36">
        <v>1.1749906058561644E-2</v>
      </c>
      <c r="I79" s="31">
        <v>52.501304347826093</v>
      </c>
      <c r="J79" s="31">
        <v>3.7756521739130431</v>
      </c>
      <c r="K79" s="36">
        <v>7.1915397547058862E-2</v>
      </c>
      <c r="L79" s="31">
        <v>35.196956521739132</v>
      </c>
      <c r="M79" s="31">
        <v>3.7756521739130431</v>
      </c>
      <c r="N79" s="36">
        <v>0.10727212086025223</v>
      </c>
      <c r="O79" s="31">
        <v>11.826086956521738</v>
      </c>
      <c r="P79" s="31">
        <v>0</v>
      </c>
      <c r="Q79" s="36">
        <v>0</v>
      </c>
      <c r="R79" s="31">
        <v>5.4782608695652177</v>
      </c>
      <c r="S79" s="31">
        <v>0</v>
      </c>
      <c r="T79" s="36">
        <v>0</v>
      </c>
      <c r="U79" s="31">
        <v>87.09076086956523</v>
      </c>
      <c r="V79" s="31">
        <v>0.37771739130434784</v>
      </c>
      <c r="W79" s="36">
        <v>4.3370546718503305E-3</v>
      </c>
      <c r="X79" s="31">
        <v>0</v>
      </c>
      <c r="Y79" s="31">
        <v>0</v>
      </c>
      <c r="Z79" s="36" t="s">
        <v>1118</v>
      </c>
      <c r="AA79" s="31">
        <v>177.86358695652171</v>
      </c>
      <c r="AB79" s="31">
        <v>0</v>
      </c>
      <c r="AC79" s="36">
        <v>0</v>
      </c>
      <c r="AD79" s="31">
        <v>0</v>
      </c>
      <c r="AE79" s="31">
        <v>0</v>
      </c>
      <c r="AF79" s="36" t="s">
        <v>1118</v>
      </c>
      <c r="AG79" s="31">
        <v>36.025434782608706</v>
      </c>
      <c r="AH79" s="31">
        <v>0</v>
      </c>
      <c r="AI79" s="36">
        <v>0</v>
      </c>
      <c r="AJ79" t="s">
        <v>229</v>
      </c>
      <c r="AK79" s="37">
        <v>7</v>
      </c>
      <c r="AT79"/>
    </row>
    <row r="80" spans="1:46" x14ac:dyDescent="0.25">
      <c r="A80" t="s">
        <v>940</v>
      </c>
      <c r="B80" t="s">
        <v>416</v>
      </c>
      <c r="C80" t="s">
        <v>694</v>
      </c>
      <c r="D80" t="s">
        <v>858</v>
      </c>
      <c r="E80" s="31">
        <v>42.076086956521742</v>
      </c>
      <c r="F80" s="31">
        <v>153.83695652173913</v>
      </c>
      <c r="G80" s="31">
        <v>0</v>
      </c>
      <c r="H80" s="36">
        <v>0</v>
      </c>
      <c r="I80" s="31">
        <v>13.605978260869565</v>
      </c>
      <c r="J80" s="31">
        <v>0</v>
      </c>
      <c r="K80" s="36">
        <v>0</v>
      </c>
      <c r="L80" s="31">
        <v>4.4782608695652177</v>
      </c>
      <c r="M80" s="31">
        <v>0</v>
      </c>
      <c r="N80" s="36">
        <v>0</v>
      </c>
      <c r="O80" s="31">
        <v>4.0353260869565215</v>
      </c>
      <c r="P80" s="31">
        <v>0</v>
      </c>
      <c r="Q80" s="36">
        <v>0</v>
      </c>
      <c r="R80" s="31">
        <v>5.0923913043478262</v>
      </c>
      <c r="S80" s="31">
        <v>0</v>
      </c>
      <c r="T80" s="36">
        <v>0</v>
      </c>
      <c r="U80" s="31">
        <v>30.866847826086957</v>
      </c>
      <c r="V80" s="31">
        <v>0</v>
      </c>
      <c r="W80" s="36">
        <v>0</v>
      </c>
      <c r="X80" s="31">
        <v>4.0788043478260869</v>
      </c>
      <c r="Y80" s="31">
        <v>0</v>
      </c>
      <c r="Z80" s="36">
        <v>0</v>
      </c>
      <c r="AA80" s="31">
        <v>71.828804347826093</v>
      </c>
      <c r="AB80" s="31">
        <v>0</v>
      </c>
      <c r="AC80" s="36">
        <v>0</v>
      </c>
      <c r="AD80" s="31">
        <v>0</v>
      </c>
      <c r="AE80" s="31">
        <v>0</v>
      </c>
      <c r="AF80" s="36" t="s">
        <v>1118</v>
      </c>
      <c r="AG80" s="31">
        <v>33.456521739130437</v>
      </c>
      <c r="AH80" s="31">
        <v>0</v>
      </c>
      <c r="AI80" s="36">
        <v>0</v>
      </c>
      <c r="AJ80" t="s">
        <v>93</v>
      </c>
      <c r="AK80" s="37">
        <v>7</v>
      </c>
      <c r="AT80"/>
    </row>
    <row r="81" spans="1:46" x14ac:dyDescent="0.25">
      <c r="A81" t="s">
        <v>940</v>
      </c>
      <c r="B81" t="s">
        <v>565</v>
      </c>
      <c r="C81" t="s">
        <v>643</v>
      </c>
      <c r="D81" t="s">
        <v>905</v>
      </c>
      <c r="E81" s="31">
        <v>14.989130434782609</v>
      </c>
      <c r="F81" s="31">
        <v>76.699565217391324</v>
      </c>
      <c r="G81" s="31">
        <v>18.190326086956524</v>
      </c>
      <c r="H81" s="36">
        <v>0.23716335334365024</v>
      </c>
      <c r="I81" s="31">
        <v>28.626847826086962</v>
      </c>
      <c r="J81" s="31">
        <v>4.3898913043478265</v>
      </c>
      <c r="K81" s="36">
        <v>0.15334874908397786</v>
      </c>
      <c r="L81" s="31">
        <v>18.338478260869568</v>
      </c>
      <c r="M81" s="31">
        <v>4.3898913043478265</v>
      </c>
      <c r="N81" s="36">
        <v>0.23938143841056461</v>
      </c>
      <c r="O81" s="31">
        <v>4.4817391304347822</v>
      </c>
      <c r="P81" s="31">
        <v>0</v>
      </c>
      <c r="Q81" s="36">
        <v>0</v>
      </c>
      <c r="R81" s="31">
        <v>5.8066304347826119</v>
      </c>
      <c r="S81" s="31">
        <v>0</v>
      </c>
      <c r="T81" s="36">
        <v>0</v>
      </c>
      <c r="U81" s="31">
        <v>7.7859782608695642</v>
      </c>
      <c r="V81" s="31">
        <v>0.54619565217391308</v>
      </c>
      <c r="W81" s="36">
        <v>7.0151191523223203E-2</v>
      </c>
      <c r="X81" s="31">
        <v>0</v>
      </c>
      <c r="Y81" s="31">
        <v>0</v>
      </c>
      <c r="Z81" s="36" t="s">
        <v>1118</v>
      </c>
      <c r="AA81" s="31">
        <v>35.621413043478263</v>
      </c>
      <c r="AB81" s="31">
        <v>9.8539130434782631</v>
      </c>
      <c r="AC81" s="36">
        <v>0.27662892068461514</v>
      </c>
      <c r="AD81" s="31">
        <v>0</v>
      </c>
      <c r="AE81" s="31">
        <v>0</v>
      </c>
      <c r="AF81" s="36" t="s">
        <v>1118</v>
      </c>
      <c r="AG81" s="31">
        <v>4.6653260869565214</v>
      </c>
      <c r="AH81" s="31">
        <v>3.4003260869565222</v>
      </c>
      <c r="AI81" s="36">
        <v>0.72885067915472623</v>
      </c>
      <c r="AJ81" t="s">
        <v>247</v>
      </c>
      <c r="AK81" s="37">
        <v>7</v>
      </c>
      <c r="AT81"/>
    </row>
    <row r="82" spans="1:46" x14ac:dyDescent="0.25">
      <c r="A82" t="s">
        <v>940</v>
      </c>
      <c r="B82" t="s">
        <v>491</v>
      </c>
      <c r="C82" t="s">
        <v>668</v>
      </c>
      <c r="D82" t="s">
        <v>828</v>
      </c>
      <c r="E82" s="31">
        <v>24.880434782608695</v>
      </c>
      <c r="F82" s="31">
        <v>89.986413043478265</v>
      </c>
      <c r="G82" s="31">
        <v>7.8428260869565207</v>
      </c>
      <c r="H82" s="36">
        <v>8.7155669636116553E-2</v>
      </c>
      <c r="I82" s="31">
        <v>16.633043478260866</v>
      </c>
      <c r="J82" s="31">
        <v>2.6889130434782609</v>
      </c>
      <c r="K82" s="36">
        <v>0.16166091593475537</v>
      </c>
      <c r="L82" s="31">
        <v>5.3569565217391304</v>
      </c>
      <c r="M82" s="31">
        <v>2.6889130434782609</v>
      </c>
      <c r="N82" s="36">
        <v>0.50194789383978577</v>
      </c>
      <c r="O82" s="31">
        <v>6.4934782608695638</v>
      </c>
      <c r="P82" s="31">
        <v>0</v>
      </c>
      <c r="Q82" s="36">
        <v>0</v>
      </c>
      <c r="R82" s="31">
        <v>4.7826086956521738</v>
      </c>
      <c r="S82" s="31">
        <v>0</v>
      </c>
      <c r="T82" s="36">
        <v>0</v>
      </c>
      <c r="U82" s="31">
        <v>13.703043478260868</v>
      </c>
      <c r="V82" s="31">
        <v>0</v>
      </c>
      <c r="W82" s="36">
        <v>0</v>
      </c>
      <c r="X82" s="31">
        <v>0</v>
      </c>
      <c r="Y82" s="31">
        <v>0</v>
      </c>
      <c r="Z82" s="36" t="s">
        <v>1118</v>
      </c>
      <c r="AA82" s="31">
        <v>52.575543478260869</v>
      </c>
      <c r="AB82" s="31">
        <v>4.972282608695652</v>
      </c>
      <c r="AC82" s="36">
        <v>9.4574060099856305E-2</v>
      </c>
      <c r="AD82" s="31">
        <v>0</v>
      </c>
      <c r="AE82" s="31">
        <v>0</v>
      </c>
      <c r="AF82" s="36" t="s">
        <v>1118</v>
      </c>
      <c r="AG82" s="31">
        <v>7.0747826086956511</v>
      </c>
      <c r="AH82" s="31">
        <v>0.18163043478260871</v>
      </c>
      <c r="AI82" s="36">
        <v>2.5672935103244844E-2</v>
      </c>
      <c r="AJ82" t="s">
        <v>173</v>
      </c>
      <c r="AK82" s="37">
        <v>7</v>
      </c>
      <c r="AT82"/>
    </row>
    <row r="83" spans="1:46" x14ac:dyDescent="0.25">
      <c r="A83" t="s">
        <v>940</v>
      </c>
      <c r="B83" t="s">
        <v>387</v>
      </c>
      <c r="C83" t="s">
        <v>667</v>
      </c>
      <c r="D83" t="s">
        <v>836</v>
      </c>
      <c r="E83" s="31">
        <v>34.282608695652172</v>
      </c>
      <c r="F83" s="31">
        <v>141.98369565217394</v>
      </c>
      <c r="G83" s="31">
        <v>0</v>
      </c>
      <c r="H83" s="36">
        <v>0</v>
      </c>
      <c r="I83" s="31">
        <v>24.776086956521741</v>
      </c>
      <c r="J83" s="31">
        <v>0</v>
      </c>
      <c r="K83" s="36">
        <v>0</v>
      </c>
      <c r="L83" s="31">
        <v>19.471739130434784</v>
      </c>
      <c r="M83" s="31">
        <v>0</v>
      </c>
      <c r="N83" s="36">
        <v>0</v>
      </c>
      <c r="O83" s="31">
        <v>0</v>
      </c>
      <c r="P83" s="31">
        <v>0</v>
      </c>
      <c r="Q83" s="36" t="s">
        <v>1118</v>
      </c>
      <c r="R83" s="31">
        <v>5.3043478260869561</v>
      </c>
      <c r="S83" s="31">
        <v>0</v>
      </c>
      <c r="T83" s="36">
        <v>0</v>
      </c>
      <c r="U83" s="31">
        <v>19.749999999999996</v>
      </c>
      <c r="V83" s="31">
        <v>0</v>
      </c>
      <c r="W83" s="36">
        <v>0</v>
      </c>
      <c r="X83" s="31">
        <v>10.614130434782606</v>
      </c>
      <c r="Y83" s="31">
        <v>0</v>
      </c>
      <c r="Z83" s="36">
        <v>0</v>
      </c>
      <c r="AA83" s="31">
        <v>70.201086956521763</v>
      </c>
      <c r="AB83" s="31">
        <v>0</v>
      </c>
      <c r="AC83" s="36">
        <v>0</v>
      </c>
      <c r="AD83" s="31">
        <v>0</v>
      </c>
      <c r="AE83" s="31">
        <v>0</v>
      </c>
      <c r="AF83" s="36" t="s">
        <v>1118</v>
      </c>
      <c r="AG83" s="31">
        <v>16.642391304347829</v>
      </c>
      <c r="AH83" s="31">
        <v>0</v>
      </c>
      <c r="AI83" s="36">
        <v>0</v>
      </c>
      <c r="AJ83" t="s">
        <v>63</v>
      </c>
      <c r="AK83" s="37">
        <v>7</v>
      </c>
      <c r="AT83"/>
    </row>
    <row r="84" spans="1:46" x14ac:dyDescent="0.25">
      <c r="A84" t="s">
        <v>940</v>
      </c>
      <c r="B84" t="s">
        <v>347</v>
      </c>
      <c r="C84" t="s">
        <v>693</v>
      </c>
      <c r="D84" t="s">
        <v>839</v>
      </c>
      <c r="E84" s="31">
        <v>120.73913043478261</v>
      </c>
      <c r="F84" s="31">
        <v>480.87793478260869</v>
      </c>
      <c r="G84" s="31">
        <v>218.89304347826084</v>
      </c>
      <c r="H84" s="36">
        <v>0.45519460895459091</v>
      </c>
      <c r="I84" s="31">
        <v>74.160217391304357</v>
      </c>
      <c r="J84" s="31">
        <v>3.7758695652173913</v>
      </c>
      <c r="K84" s="36">
        <v>5.0915028273098482E-2</v>
      </c>
      <c r="L84" s="31">
        <v>43.312826086956527</v>
      </c>
      <c r="M84" s="31">
        <v>3.7758695652173913</v>
      </c>
      <c r="N84" s="36">
        <v>8.7176707371548728E-2</v>
      </c>
      <c r="O84" s="31">
        <v>25.63000000000001</v>
      </c>
      <c r="P84" s="31">
        <v>0</v>
      </c>
      <c r="Q84" s="36">
        <v>0</v>
      </c>
      <c r="R84" s="31">
        <v>5.2173913043478262</v>
      </c>
      <c r="S84" s="31">
        <v>0</v>
      </c>
      <c r="T84" s="36">
        <v>0</v>
      </c>
      <c r="U84" s="31">
        <v>85.518695652173889</v>
      </c>
      <c r="V84" s="31">
        <v>36.570217391304347</v>
      </c>
      <c r="W84" s="36">
        <v>0.42762833451114185</v>
      </c>
      <c r="X84" s="31">
        <v>0</v>
      </c>
      <c r="Y84" s="31">
        <v>0</v>
      </c>
      <c r="Z84" s="36" t="s">
        <v>1118</v>
      </c>
      <c r="AA84" s="31">
        <v>318.36152173913047</v>
      </c>
      <c r="AB84" s="31">
        <v>175.7094565217391</v>
      </c>
      <c r="AC84" s="36">
        <v>0.55191800680522474</v>
      </c>
      <c r="AD84" s="31">
        <v>0</v>
      </c>
      <c r="AE84" s="31">
        <v>0</v>
      </c>
      <c r="AF84" s="36" t="s">
        <v>1118</v>
      </c>
      <c r="AG84" s="31">
        <v>2.8374999999999999</v>
      </c>
      <c r="AH84" s="31">
        <v>2.8374999999999999</v>
      </c>
      <c r="AI84" s="36">
        <v>1</v>
      </c>
      <c r="AJ84" t="s">
        <v>23</v>
      </c>
      <c r="AK84" s="37">
        <v>7</v>
      </c>
      <c r="AT84"/>
    </row>
    <row r="85" spans="1:46" x14ac:dyDescent="0.25">
      <c r="A85" t="s">
        <v>940</v>
      </c>
      <c r="B85" t="s">
        <v>356</v>
      </c>
      <c r="C85" t="s">
        <v>695</v>
      </c>
      <c r="D85" t="s">
        <v>868</v>
      </c>
      <c r="E85" s="31">
        <v>51.195652173913047</v>
      </c>
      <c r="F85" s="31">
        <v>162.81076086956523</v>
      </c>
      <c r="G85" s="31">
        <v>5.4629347826086958</v>
      </c>
      <c r="H85" s="36">
        <v>3.3553892589355871E-2</v>
      </c>
      <c r="I85" s="31">
        <v>28.560760869565211</v>
      </c>
      <c r="J85" s="31">
        <v>5.4629347826086958</v>
      </c>
      <c r="K85" s="36">
        <v>0.19127413333130364</v>
      </c>
      <c r="L85" s="31">
        <v>18.207500000000003</v>
      </c>
      <c r="M85" s="31">
        <v>5.4629347826086958</v>
      </c>
      <c r="N85" s="36">
        <v>0.30003760991946699</v>
      </c>
      <c r="O85" s="31">
        <v>4.7771739130434785</v>
      </c>
      <c r="P85" s="31">
        <v>0</v>
      </c>
      <c r="Q85" s="36">
        <v>0</v>
      </c>
      <c r="R85" s="31">
        <v>5.5760869565217321</v>
      </c>
      <c r="S85" s="31">
        <v>0</v>
      </c>
      <c r="T85" s="36">
        <v>0</v>
      </c>
      <c r="U85" s="31">
        <v>21.494565217391305</v>
      </c>
      <c r="V85" s="31">
        <v>0</v>
      </c>
      <c r="W85" s="36">
        <v>0</v>
      </c>
      <c r="X85" s="31">
        <v>0</v>
      </c>
      <c r="Y85" s="31">
        <v>0</v>
      </c>
      <c r="Z85" s="36" t="s">
        <v>1118</v>
      </c>
      <c r="AA85" s="31">
        <v>87.217391304347828</v>
      </c>
      <c r="AB85" s="31">
        <v>0</v>
      </c>
      <c r="AC85" s="36">
        <v>0</v>
      </c>
      <c r="AD85" s="31">
        <v>0</v>
      </c>
      <c r="AE85" s="31">
        <v>0</v>
      </c>
      <c r="AF85" s="36" t="s">
        <v>1118</v>
      </c>
      <c r="AG85" s="31">
        <v>25.538043478260871</v>
      </c>
      <c r="AH85" s="31">
        <v>0</v>
      </c>
      <c r="AI85" s="36">
        <v>0</v>
      </c>
      <c r="AJ85" t="s">
        <v>32</v>
      </c>
      <c r="AK85" s="37">
        <v>7</v>
      </c>
      <c r="AT85"/>
    </row>
    <row r="86" spans="1:46" x14ac:dyDescent="0.25">
      <c r="A86" t="s">
        <v>940</v>
      </c>
      <c r="B86" t="s">
        <v>468</v>
      </c>
      <c r="C86" t="s">
        <v>751</v>
      </c>
      <c r="D86" t="s">
        <v>897</v>
      </c>
      <c r="E86" s="31">
        <v>27.586956521739129</v>
      </c>
      <c r="F86" s="31">
        <v>107.80695652173914</v>
      </c>
      <c r="G86" s="31">
        <v>9.7907608695652186</v>
      </c>
      <c r="H86" s="36">
        <v>9.0817524076852355E-2</v>
      </c>
      <c r="I86" s="31">
        <v>21.211739130434783</v>
      </c>
      <c r="J86" s="31">
        <v>0</v>
      </c>
      <c r="K86" s="36">
        <v>0</v>
      </c>
      <c r="L86" s="31">
        <v>10.631304347826086</v>
      </c>
      <c r="M86" s="31">
        <v>0</v>
      </c>
      <c r="N86" s="36">
        <v>0</v>
      </c>
      <c r="O86" s="31">
        <v>4.8413043478260871</v>
      </c>
      <c r="P86" s="31">
        <v>0</v>
      </c>
      <c r="Q86" s="36">
        <v>0</v>
      </c>
      <c r="R86" s="31">
        <v>5.7391304347826084</v>
      </c>
      <c r="S86" s="31">
        <v>0</v>
      </c>
      <c r="T86" s="36">
        <v>0</v>
      </c>
      <c r="U86" s="31">
        <v>18.604347826086954</v>
      </c>
      <c r="V86" s="31">
        <v>0.41413043478260864</v>
      </c>
      <c r="W86" s="36">
        <v>2.2259873802290255E-2</v>
      </c>
      <c r="X86" s="31">
        <v>0</v>
      </c>
      <c r="Y86" s="31">
        <v>0</v>
      </c>
      <c r="Z86" s="36" t="s">
        <v>1118</v>
      </c>
      <c r="AA86" s="31">
        <v>61.115108695652197</v>
      </c>
      <c r="AB86" s="31">
        <v>9.3766304347826104</v>
      </c>
      <c r="AC86" s="36">
        <v>0.15342573440353999</v>
      </c>
      <c r="AD86" s="31">
        <v>0</v>
      </c>
      <c r="AE86" s="31">
        <v>0</v>
      </c>
      <c r="AF86" s="36" t="s">
        <v>1118</v>
      </c>
      <c r="AG86" s="31">
        <v>6.875760869565215</v>
      </c>
      <c r="AH86" s="31">
        <v>0</v>
      </c>
      <c r="AI86" s="36">
        <v>0</v>
      </c>
      <c r="AJ86" t="s">
        <v>145</v>
      </c>
      <c r="AK86" s="37">
        <v>7</v>
      </c>
      <c r="AT86"/>
    </row>
    <row r="87" spans="1:46" x14ac:dyDescent="0.25">
      <c r="A87" t="s">
        <v>940</v>
      </c>
      <c r="B87" t="s">
        <v>463</v>
      </c>
      <c r="C87" t="s">
        <v>747</v>
      </c>
      <c r="D87" t="s">
        <v>851</v>
      </c>
      <c r="E87" s="31">
        <v>39.902173913043477</v>
      </c>
      <c r="F87" s="31">
        <v>139.95119565217394</v>
      </c>
      <c r="G87" s="31">
        <v>5.4281521739130438</v>
      </c>
      <c r="H87" s="36">
        <v>3.8786036436614935E-2</v>
      </c>
      <c r="I87" s="31">
        <v>23.793478260869556</v>
      </c>
      <c r="J87" s="31">
        <v>3.2516304347826086</v>
      </c>
      <c r="K87" s="36">
        <v>0.13666057560529926</v>
      </c>
      <c r="L87" s="31">
        <v>19.010869565217384</v>
      </c>
      <c r="M87" s="31">
        <v>3.1646739130434782</v>
      </c>
      <c r="N87" s="36">
        <v>0.16646655231560897</v>
      </c>
      <c r="O87" s="31">
        <v>0</v>
      </c>
      <c r="P87" s="31">
        <v>0</v>
      </c>
      <c r="Q87" s="36" t="s">
        <v>1118</v>
      </c>
      <c r="R87" s="31">
        <v>4.7826086956521738</v>
      </c>
      <c r="S87" s="31">
        <v>8.6956521739130432E-2</v>
      </c>
      <c r="T87" s="36">
        <v>1.8181818181818181E-2</v>
      </c>
      <c r="U87" s="31">
        <v>17.334782608695651</v>
      </c>
      <c r="V87" s="31">
        <v>0.13043478260869565</v>
      </c>
      <c r="W87" s="36">
        <v>7.5244544770504138E-3</v>
      </c>
      <c r="X87" s="31">
        <v>0</v>
      </c>
      <c r="Y87" s="31">
        <v>0</v>
      </c>
      <c r="Z87" s="36" t="s">
        <v>1118</v>
      </c>
      <c r="AA87" s="31">
        <v>92.50315217391308</v>
      </c>
      <c r="AB87" s="31">
        <v>2.0460869565217394</v>
      </c>
      <c r="AC87" s="36">
        <v>2.2119105224381302E-2</v>
      </c>
      <c r="AD87" s="31">
        <v>0</v>
      </c>
      <c r="AE87" s="31">
        <v>0</v>
      </c>
      <c r="AF87" s="36" t="s">
        <v>1118</v>
      </c>
      <c r="AG87" s="31">
        <v>6.319782608695653</v>
      </c>
      <c r="AH87" s="31">
        <v>0</v>
      </c>
      <c r="AI87" s="36">
        <v>0</v>
      </c>
      <c r="AJ87" t="s">
        <v>140</v>
      </c>
      <c r="AK87" s="37">
        <v>7</v>
      </c>
      <c r="AT87"/>
    </row>
    <row r="88" spans="1:46" x14ac:dyDescent="0.25">
      <c r="A88" t="s">
        <v>940</v>
      </c>
      <c r="B88" t="s">
        <v>444</v>
      </c>
      <c r="C88" t="s">
        <v>737</v>
      </c>
      <c r="D88" t="s">
        <v>892</v>
      </c>
      <c r="E88" s="31">
        <v>37.934782608695649</v>
      </c>
      <c r="F88" s="31">
        <v>119.19521739130435</v>
      </c>
      <c r="G88" s="31">
        <v>0.2608695652173913</v>
      </c>
      <c r="H88" s="36">
        <v>2.1885908757646386E-3</v>
      </c>
      <c r="I88" s="31">
        <v>21.725760869565217</v>
      </c>
      <c r="J88" s="31">
        <v>0.2608695652173913</v>
      </c>
      <c r="K88" s="36">
        <v>1.2007384541493018E-2</v>
      </c>
      <c r="L88" s="31">
        <v>11.644347826086957</v>
      </c>
      <c r="M88" s="31">
        <v>0</v>
      </c>
      <c r="N88" s="36">
        <v>0</v>
      </c>
      <c r="O88" s="31">
        <v>4.3857608695652184</v>
      </c>
      <c r="P88" s="31">
        <v>0</v>
      </c>
      <c r="Q88" s="36">
        <v>0</v>
      </c>
      <c r="R88" s="31">
        <v>5.6956521739130439</v>
      </c>
      <c r="S88" s="31">
        <v>0.2608695652173913</v>
      </c>
      <c r="T88" s="36">
        <v>4.5801526717557245E-2</v>
      </c>
      <c r="U88" s="31">
        <v>21.59010869565217</v>
      </c>
      <c r="V88" s="31">
        <v>0</v>
      </c>
      <c r="W88" s="36">
        <v>0</v>
      </c>
      <c r="X88" s="31">
        <v>0</v>
      </c>
      <c r="Y88" s="31">
        <v>0</v>
      </c>
      <c r="Z88" s="36" t="s">
        <v>1118</v>
      </c>
      <c r="AA88" s="31">
        <v>67.089021739130445</v>
      </c>
      <c r="AB88" s="31">
        <v>0</v>
      </c>
      <c r="AC88" s="36">
        <v>0</v>
      </c>
      <c r="AD88" s="31">
        <v>0</v>
      </c>
      <c r="AE88" s="31">
        <v>0</v>
      </c>
      <c r="AF88" s="36" t="s">
        <v>1118</v>
      </c>
      <c r="AG88" s="31">
        <v>8.7903260869565258</v>
      </c>
      <c r="AH88" s="31">
        <v>0</v>
      </c>
      <c r="AI88" s="36">
        <v>0</v>
      </c>
      <c r="AJ88" t="s">
        <v>121</v>
      </c>
      <c r="AK88" s="37">
        <v>7</v>
      </c>
      <c r="AT88"/>
    </row>
    <row r="89" spans="1:46" x14ac:dyDescent="0.25">
      <c r="A89" t="s">
        <v>940</v>
      </c>
      <c r="B89" t="s">
        <v>385</v>
      </c>
      <c r="C89" t="s">
        <v>710</v>
      </c>
      <c r="D89" t="s">
        <v>870</v>
      </c>
      <c r="E89" s="31">
        <v>33.065217391304351</v>
      </c>
      <c r="F89" s="31">
        <v>126.29456521739131</v>
      </c>
      <c r="G89" s="31">
        <v>0</v>
      </c>
      <c r="H89" s="36">
        <v>0</v>
      </c>
      <c r="I89" s="31">
        <v>26.585108695652167</v>
      </c>
      <c r="J89" s="31">
        <v>0</v>
      </c>
      <c r="K89" s="36">
        <v>0</v>
      </c>
      <c r="L89" s="31">
        <v>18.188804347826082</v>
      </c>
      <c r="M89" s="31">
        <v>0</v>
      </c>
      <c r="N89" s="36">
        <v>0</v>
      </c>
      <c r="O89" s="31">
        <v>4.1354347826086961</v>
      </c>
      <c r="P89" s="31">
        <v>0</v>
      </c>
      <c r="Q89" s="36">
        <v>0</v>
      </c>
      <c r="R89" s="31">
        <v>4.2608695652173916</v>
      </c>
      <c r="S89" s="31">
        <v>0</v>
      </c>
      <c r="T89" s="36">
        <v>0</v>
      </c>
      <c r="U89" s="31">
        <v>18.426304347826086</v>
      </c>
      <c r="V89" s="31">
        <v>0</v>
      </c>
      <c r="W89" s="36">
        <v>0</v>
      </c>
      <c r="X89" s="31">
        <v>0</v>
      </c>
      <c r="Y89" s="31">
        <v>0</v>
      </c>
      <c r="Z89" s="36" t="s">
        <v>1118</v>
      </c>
      <c r="AA89" s="31">
        <v>70.319891304347834</v>
      </c>
      <c r="AB89" s="31">
        <v>0</v>
      </c>
      <c r="AC89" s="36">
        <v>0</v>
      </c>
      <c r="AD89" s="31">
        <v>0</v>
      </c>
      <c r="AE89" s="31">
        <v>0</v>
      </c>
      <c r="AF89" s="36" t="s">
        <v>1118</v>
      </c>
      <c r="AG89" s="31">
        <v>10.963260869565218</v>
      </c>
      <c r="AH89" s="31">
        <v>0</v>
      </c>
      <c r="AI89" s="36">
        <v>0</v>
      </c>
      <c r="AJ89" t="s">
        <v>61</v>
      </c>
      <c r="AK89" s="37">
        <v>7</v>
      </c>
      <c r="AT89"/>
    </row>
    <row r="90" spans="1:46" x14ac:dyDescent="0.25">
      <c r="A90" t="s">
        <v>940</v>
      </c>
      <c r="B90" t="s">
        <v>440</v>
      </c>
      <c r="C90" t="s">
        <v>735</v>
      </c>
      <c r="D90" t="s">
        <v>892</v>
      </c>
      <c r="E90" s="31">
        <v>45.782608695652172</v>
      </c>
      <c r="F90" s="31">
        <v>175.60141304347826</v>
      </c>
      <c r="G90" s="31">
        <v>0</v>
      </c>
      <c r="H90" s="36">
        <v>0</v>
      </c>
      <c r="I90" s="31">
        <v>27.891847826086952</v>
      </c>
      <c r="J90" s="31">
        <v>0</v>
      </c>
      <c r="K90" s="36">
        <v>0</v>
      </c>
      <c r="L90" s="31">
        <v>20.455434782608691</v>
      </c>
      <c r="M90" s="31">
        <v>0</v>
      </c>
      <c r="N90" s="36">
        <v>0</v>
      </c>
      <c r="O90" s="31">
        <v>1.6972826086956523</v>
      </c>
      <c r="P90" s="31">
        <v>0</v>
      </c>
      <c r="Q90" s="36">
        <v>0</v>
      </c>
      <c r="R90" s="31">
        <v>5.7391304347826084</v>
      </c>
      <c r="S90" s="31">
        <v>0</v>
      </c>
      <c r="T90" s="36">
        <v>0</v>
      </c>
      <c r="U90" s="31">
        <v>29.982934782608694</v>
      </c>
      <c r="V90" s="31">
        <v>0</v>
      </c>
      <c r="W90" s="36">
        <v>0</v>
      </c>
      <c r="X90" s="31">
        <v>0</v>
      </c>
      <c r="Y90" s="31">
        <v>0</v>
      </c>
      <c r="Z90" s="36" t="s">
        <v>1118</v>
      </c>
      <c r="AA90" s="31">
        <v>90.282499999999999</v>
      </c>
      <c r="AB90" s="31">
        <v>0</v>
      </c>
      <c r="AC90" s="36">
        <v>0</v>
      </c>
      <c r="AD90" s="31">
        <v>0</v>
      </c>
      <c r="AE90" s="31">
        <v>0</v>
      </c>
      <c r="AF90" s="36" t="s">
        <v>1118</v>
      </c>
      <c r="AG90" s="31">
        <v>27.444130434782601</v>
      </c>
      <c r="AH90" s="31">
        <v>0</v>
      </c>
      <c r="AI90" s="36">
        <v>0</v>
      </c>
      <c r="AJ90" t="s">
        <v>117</v>
      </c>
      <c r="AK90" s="37">
        <v>7</v>
      </c>
      <c r="AT90"/>
    </row>
    <row r="91" spans="1:46" x14ac:dyDescent="0.25">
      <c r="A91" t="s">
        <v>940</v>
      </c>
      <c r="B91" t="s">
        <v>407</v>
      </c>
      <c r="C91" t="s">
        <v>681</v>
      </c>
      <c r="D91" t="s">
        <v>862</v>
      </c>
      <c r="E91" s="31">
        <v>49.891304347826086</v>
      </c>
      <c r="F91" s="31">
        <v>166.28521739130434</v>
      </c>
      <c r="G91" s="31">
        <v>0</v>
      </c>
      <c r="H91" s="36">
        <v>0</v>
      </c>
      <c r="I91" s="31">
        <v>32.056086956521739</v>
      </c>
      <c r="J91" s="31">
        <v>0</v>
      </c>
      <c r="K91" s="36">
        <v>0</v>
      </c>
      <c r="L91" s="31">
        <v>22.652173913043484</v>
      </c>
      <c r="M91" s="31">
        <v>0</v>
      </c>
      <c r="N91" s="36">
        <v>0</v>
      </c>
      <c r="O91" s="31">
        <v>3.6647826086956505</v>
      </c>
      <c r="P91" s="31">
        <v>0</v>
      </c>
      <c r="Q91" s="36">
        <v>0</v>
      </c>
      <c r="R91" s="31">
        <v>5.7391304347826084</v>
      </c>
      <c r="S91" s="31">
        <v>0</v>
      </c>
      <c r="T91" s="36">
        <v>0</v>
      </c>
      <c r="U91" s="31">
        <v>25.580652173913045</v>
      </c>
      <c r="V91" s="31">
        <v>0</v>
      </c>
      <c r="W91" s="36">
        <v>0</v>
      </c>
      <c r="X91" s="31">
        <v>0</v>
      </c>
      <c r="Y91" s="31">
        <v>0</v>
      </c>
      <c r="Z91" s="36" t="s">
        <v>1118</v>
      </c>
      <c r="AA91" s="31">
        <v>79.678804347826059</v>
      </c>
      <c r="AB91" s="31">
        <v>0</v>
      </c>
      <c r="AC91" s="36">
        <v>0</v>
      </c>
      <c r="AD91" s="31">
        <v>0</v>
      </c>
      <c r="AE91" s="31">
        <v>0</v>
      </c>
      <c r="AF91" s="36" t="s">
        <v>1118</v>
      </c>
      <c r="AG91" s="31">
        <v>28.969673913043479</v>
      </c>
      <c r="AH91" s="31">
        <v>0</v>
      </c>
      <c r="AI91" s="36">
        <v>0</v>
      </c>
      <c r="AJ91" t="s">
        <v>84</v>
      </c>
      <c r="AK91" s="37">
        <v>7</v>
      </c>
      <c r="AT91"/>
    </row>
    <row r="92" spans="1:46" x14ac:dyDescent="0.25">
      <c r="A92" t="s">
        <v>940</v>
      </c>
      <c r="B92" t="s">
        <v>447</v>
      </c>
      <c r="C92" t="s">
        <v>738</v>
      </c>
      <c r="D92" t="s">
        <v>893</v>
      </c>
      <c r="E92" s="31">
        <v>29.510869565217391</v>
      </c>
      <c r="F92" s="31">
        <v>100.82413043478259</v>
      </c>
      <c r="G92" s="31">
        <v>0.39130434782608697</v>
      </c>
      <c r="H92" s="36">
        <v>3.8810584940199367E-3</v>
      </c>
      <c r="I92" s="31">
        <v>19.726956521739126</v>
      </c>
      <c r="J92" s="31">
        <v>0.39130434782608697</v>
      </c>
      <c r="K92" s="36">
        <v>1.9836022216344888E-2</v>
      </c>
      <c r="L92" s="31">
        <v>8.7052173913043447</v>
      </c>
      <c r="M92" s="31">
        <v>0</v>
      </c>
      <c r="N92" s="36">
        <v>0</v>
      </c>
      <c r="O92" s="31">
        <v>4.891304347826086</v>
      </c>
      <c r="P92" s="31">
        <v>0</v>
      </c>
      <c r="Q92" s="36">
        <v>0</v>
      </c>
      <c r="R92" s="31">
        <v>6.1304347826086953</v>
      </c>
      <c r="S92" s="31">
        <v>0.39130434782608697</v>
      </c>
      <c r="T92" s="36">
        <v>6.3829787234042562E-2</v>
      </c>
      <c r="U92" s="31">
        <v>10.824999999999999</v>
      </c>
      <c r="V92" s="31">
        <v>0</v>
      </c>
      <c r="W92" s="36">
        <v>0</v>
      </c>
      <c r="X92" s="31">
        <v>0</v>
      </c>
      <c r="Y92" s="31">
        <v>0</v>
      </c>
      <c r="Z92" s="36" t="s">
        <v>1118</v>
      </c>
      <c r="AA92" s="31">
        <v>40.146956521739128</v>
      </c>
      <c r="AB92" s="31">
        <v>0</v>
      </c>
      <c r="AC92" s="36">
        <v>0</v>
      </c>
      <c r="AD92" s="31">
        <v>0</v>
      </c>
      <c r="AE92" s="31">
        <v>0</v>
      </c>
      <c r="AF92" s="36" t="s">
        <v>1118</v>
      </c>
      <c r="AG92" s="31">
        <v>30.125217391304332</v>
      </c>
      <c r="AH92" s="31">
        <v>0</v>
      </c>
      <c r="AI92" s="36">
        <v>0</v>
      </c>
      <c r="AJ92" t="s">
        <v>124</v>
      </c>
      <c r="AK92" s="37">
        <v>7</v>
      </c>
      <c r="AT92"/>
    </row>
    <row r="93" spans="1:46" x14ac:dyDescent="0.25">
      <c r="A93" t="s">
        <v>940</v>
      </c>
      <c r="B93" t="s">
        <v>449</v>
      </c>
      <c r="C93" t="s">
        <v>657</v>
      </c>
      <c r="D93" t="s">
        <v>888</v>
      </c>
      <c r="E93" s="31">
        <v>25.956521739130434</v>
      </c>
      <c r="F93" s="31">
        <v>90.749673913043466</v>
      </c>
      <c r="G93" s="31">
        <v>0</v>
      </c>
      <c r="H93" s="36">
        <v>0</v>
      </c>
      <c r="I93" s="31">
        <v>24.253913043478256</v>
      </c>
      <c r="J93" s="31">
        <v>0</v>
      </c>
      <c r="K93" s="36">
        <v>0</v>
      </c>
      <c r="L93" s="31">
        <v>15.03489130434782</v>
      </c>
      <c r="M93" s="31">
        <v>0</v>
      </c>
      <c r="N93" s="36">
        <v>0</v>
      </c>
      <c r="O93" s="31">
        <v>4.0885869565217394</v>
      </c>
      <c r="P93" s="31">
        <v>0</v>
      </c>
      <c r="Q93" s="36">
        <v>0</v>
      </c>
      <c r="R93" s="31">
        <v>5.1304347826086953</v>
      </c>
      <c r="S93" s="31">
        <v>0</v>
      </c>
      <c r="T93" s="36">
        <v>0</v>
      </c>
      <c r="U93" s="31">
        <v>17.43347826086956</v>
      </c>
      <c r="V93" s="31">
        <v>0</v>
      </c>
      <c r="W93" s="36">
        <v>0</v>
      </c>
      <c r="X93" s="31">
        <v>0</v>
      </c>
      <c r="Y93" s="31">
        <v>0</v>
      </c>
      <c r="Z93" s="36" t="s">
        <v>1118</v>
      </c>
      <c r="AA93" s="31">
        <v>32.91402173913044</v>
      </c>
      <c r="AB93" s="31">
        <v>0</v>
      </c>
      <c r="AC93" s="36">
        <v>0</v>
      </c>
      <c r="AD93" s="31">
        <v>0</v>
      </c>
      <c r="AE93" s="31">
        <v>0</v>
      </c>
      <c r="AF93" s="36" t="s">
        <v>1118</v>
      </c>
      <c r="AG93" s="31">
        <v>16.148260869565213</v>
      </c>
      <c r="AH93" s="31">
        <v>0</v>
      </c>
      <c r="AI93" s="36">
        <v>0</v>
      </c>
      <c r="AJ93" t="s">
        <v>126</v>
      </c>
      <c r="AK93" s="37">
        <v>7</v>
      </c>
      <c r="AT93"/>
    </row>
    <row r="94" spans="1:46" x14ac:dyDescent="0.25">
      <c r="A94" t="s">
        <v>940</v>
      </c>
      <c r="B94" t="s">
        <v>408</v>
      </c>
      <c r="C94" t="s">
        <v>648</v>
      </c>
      <c r="D94" t="s">
        <v>839</v>
      </c>
      <c r="E94" s="31">
        <v>111.45652173913044</v>
      </c>
      <c r="F94" s="31">
        <v>390.03663043478264</v>
      </c>
      <c r="G94" s="31">
        <v>1.3423913043478262</v>
      </c>
      <c r="H94" s="36">
        <v>3.4417057260786822E-3</v>
      </c>
      <c r="I94" s="31">
        <v>80.469239130434772</v>
      </c>
      <c r="J94" s="31">
        <v>0.60869565217391308</v>
      </c>
      <c r="K94" s="36">
        <v>7.5643271733595221E-3</v>
      </c>
      <c r="L94" s="31">
        <v>59.263043478260855</v>
      </c>
      <c r="M94" s="31">
        <v>0</v>
      </c>
      <c r="N94" s="36">
        <v>0</v>
      </c>
      <c r="O94" s="31">
        <v>15.46706521739131</v>
      </c>
      <c r="P94" s="31">
        <v>0.60869565217391308</v>
      </c>
      <c r="Q94" s="36">
        <v>3.9354308242619297E-2</v>
      </c>
      <c r="R94" s="31">
        <v>5.7391304347826084</v>
      </c>
      <c r="S94" s="31">
        <v>0</v>
      </c>
      <c r="T94" s="36">
        <v>0</v>
      </c>
      <c r="U94" s="31">
        <v>75.472717391304343</v>
      </c>
      <c r="V94" s="31">
        <v>0</v>
      </c>
      <c r="W94" s="36">
        <v>0</v>
      </c>
      <c r="X94" s="31">
        <v>0</v>
      </c>
      <c r="Y94" s="31">
        <v>0</v>
      </c>
      <c r="Z94" s="36" t="s">
        <v>1118</v>
      </c>
      <c r="AA94" s="31">
        <v>146.76152173913044</v>
      </c>
      <c r="AB94" s="31">
        <v>0.73369565217391308</v>
      </c>
      <c r="AC94" s="36">
        <v>4.9992371534417707E-3</v>
      </c>
      <c r="AD94" s="31">
        <v>0</v>
      </c>
      <c r="AE94" s="31">
        <v>0</v>
      </c>
      <c r="AF94" s="36" t="s">
        <v>1118</v>
      </c>
      <c r="AG94" s="31">
        <v>87.333152173913064</v>
      </c>
      <c r="AH94" s="31">
        <v>0</v>
      </c>
      <c r="AI94" s="36">
        <v>0</v>
      </c>
      <c r="AJ94" t="s">
        <v>85</v>
      </c>
      <c r="AK94" s="37">
        <v>7</v>
      </c>
      <c r="AT94"/>
    </row>
    <row r="95" spans="1:46" x14ac:dyDescent="0.25">
      <c r="A95" t="s">
        <v>940</v>
      </c>
      <c r="B95" t="s">
        <v>372</v>
      </c>
      <c r="C95" t="s">
        <v>700</v>
      </c>
      <c r="D95" t="s">
        <v>871</v>
      </c>
      <c r="E95" s="31">
        <v>46.119565217391305</v>
      </c>
      <c r="F95" s="31">
        <v>171.51771739130436</v>
      </c>
      <c r="G95" s="31">
        <v>0</v>
      </c>
      <c r="H95" s="36">
        <v>0</v>
      </c>
      <c r="I95" s="31">
        <v>36.935434782608688</v>
      </c>
      <c r="J95" s="31">
        <v>0</v>
      </c>
      <c r="K95" s="36">
        <v>0</v>
      </c>
      <c r="L95" s="31">
        <v>25.457173913043469</v>
      </c>
      <c r="M95" s="31">
        <v>0</v>
      </c>
      <c r="N95" s="36">
        <v>0</v>
      </c>
      <c r="O95" s="31">
        <v>0</v>
      </c>
      <c r="P95" s="31">
        <v>0</v>
      </c>
      <c r="Q95" s="36" t="s">
        <v>1118</v>
      </c>
      <c r="R95" s="31">
        <v>11.478260869565217</v>
      </c>
      <c r="S95" s="31">
        <v>0</v>
      </c>
      <c r="T95" s="36">
        <v>0</v>
      </c>
      <c r="U95" s="31">
        <v>19.799565217391297</v>
      </c>
      <c r="V95" s="31">
        <v>0</v>
      </c>
      <c r="W95" s="36">
        <v>0</v>
      </c>
      <c r="X95" s="31">
        <v>0</v>
      </c>
      <c r="Y95" s="31">
        <v>0</v>
      </c>
      <c r="Z95" s="36" t="s">
        <v>1118</v>
      </c>
      <c r="AA95" s="31">
        <v>70.909891304347823</v>
      </c>
      <c r="AB95" s="31">
        <v>0</v>
      </c>
      <c r="AC95" s="36">
        <v>0</v>
      </c>
      <c r="AD95" s="31">
        <v>0</v>
      </c>
      <c r="AE95" s="31">
        <v>0</v>
      </c>
      <c r="AF95" s="36" t="s">
        <v>1118</v>
      </c>
      <c r="AG95" s="31">
        <v>43.872826086956536</v>
      </c>
      <c r="AH95" s="31">
        <v>0</v>
      </c>
      <c r="AI95" s="36">
        <v>0</v>
      </c>
      <c r="AJ95" t="s">
        <v>48</v>
      </c>
      <c r="AK95" s="37">
        <v>7</v>
      </c>
      <c r="AT95"/>
    </row>
    <row r="96" spans="1:46" x14ac:dyDescent="0.25">
      <c r="A96" t="s">
        <v>940</v>
      </c>
      <c r="B96" t="s">
        <v>465</v>
      </c>
      <c r="C96" t="s">
        <v>748</v>
      </c>
      <c r="D96" t="s">
        <v>874</v>
      </c>
      <c r="E96" s="31">
        <v>38.663043478260867</v>
      </c>
      <c r="F96" s="31">
        <v>145.15489130434781</v>
      </c>
      <c r="G96" s="31">
        <v>0</v>
      </c>
      <c r="H96" s="36">
        <v>0</v>
      </c>
      <c r="I96" s="31">
        <v>29.196956521739125</v>
      </c>
      <c r="J96" s="31">
        <v>0</v>
      </c>
      <c r="K96" s="36">
        <v>0</v>
      </c>
      <c r="L96" s="31">
        <v>18.820543478260866</v>
      </c>
      <c r="M96" s="31">
        <v>0</v>
      </c>
      <c r="N96" s="36">
        <v>0</v>
      </c>
      <c r="O96" s="31">
        <v>5.2459782608695642</v>
      </c>
      <c r="P96" s="31">
        <v>0</v>
      </c>
      <c r="Q96" s="36">
        <v>0</v>
      </c>
      <c r="R96" s="31">
        <v>5.1304347826086953</v>
      </c>
      <c r="S96" s="31">
        <v>0</v>
      </c>
      <c r="T96" s="36">
        <v>0</v>
      </c>
      <c r="U96" s="31">
        <v>35.345434782608692</v>
      </c>
      <c r="V96" s="31">
        <v>0</v>
      </c>
      <c r="W96" s="36">
        <v>0</v>
      </c>
      <c r="X96" s="31">
        <v>0</v>
      </c>
      <c r="Y96" s="31">
        <v>0</v>
      </c>
      <c r="Z96" s="36" t="s">
        <v>1118</v>
      </c>
      <c r="AA96" s="31">
        <v>68.125543478260866</v>
      </c>
      <c r="AB96" s="31">
        <v>0</v>
      </c>
      <c r="AC96" s="36">
        <v>0</v>
      </c>
      <c r="AD96" s="31">
        <v>0</v>
      </c>
      <c r="AE96" s="31">
        <v>0</v>
      </c>
      <c r="AF96" s="36" t="s">
        <v>1118</v>
      </c>
      <c r="AG96" s="31">
        <v>12.486956521739128</v>
      </c>
      <c r="AH96" s="31">
        <v>0</v>
      </c>
      <c r="AI96" s="36">
        <v>0</v>
      </c>
      <c r="AJ96" t="s">
        <v>142</v>
      </c>
      <c r="AK96" s="37">
        <v>7</v>
      </c>
      <c r="AT96"/>
    </row>
    <row r="97" spans="1:46" x14ac:dyDescent="0.25">
      <c r="A97" t="s">
        <v>940</v>
      </c>
      <c r="B97" t="s">
        <v>609</v>
      </c>
      <c r="C97" t="s">
        <v>809</v>
      </c>
      <c r="D97" t="s">
        <v>914</v>
      </c>
      <c r="E97" s="31">
        <v>32.782608695652172</v>
      </c>
      <c r="F97" s="31">
        <v>184.77673913043475</v>
      </c>
      <c r="G97" s="31">
        <v>2.5951086956521738</v>
      </c>
      <c r="H97" s="36">
        <v>1.4044563768496178E-2</v>
      </c>
      <c r="I97" s="31">
        <v>37.338478260869564</v>
      </c>
      <c r="J97" s="31">
        <v>0</v>
      </c>
      <c r="K97" s="36">
        <v>0</v>
      </c>
      <c r="L97" s="31">
        <v>22.073478260869564</v>
      </c>
      <c r="M97" s="31">
        <v>0</v>
      </c>
      <c r="N97" s="36">
        <v>0</v>
      </c>
      <c r="O97" s="31">
        <v>8.221521739130436</v>
      </c>
      <c r="P97" s="31">
        <v>0</v>
      </c>
      <c r="Q97" s="36">
        <v>0</v>
      </c>
      <c r="R97" s="31">
        <v>7.0434782608695654</v>
      </c>
      <c r="S97" s="31">
        <v>0</v>
      </c>
      <c r="T97" s="36">
        <v>0</v>
      </c>
      <c r="U97" s="31">
        <v>25.269456521739116</v>
      </c>
      <c r="V97" s="31">
        <v>0</v>
      </c>
      <c r="W97" s="36">
        <v>0</v>
      </c>
      <c r="X97" s="31">
        <v>0</v>
      </c>
      <c r="Y97" s="31">
        <v>0</v>
      </c>
      <c r="Z97" s="36" t="s">
        <v>1118</v>
      </c>
      <c r="AA97" s="31">
        <v>108.48586956521739</v>
      </c>
      <c r="AB97" s="31">
        <v>2.5951086956521738</v>
      </c>
      <c r="AC97" s="36">
        <v>2.392116785395814E-2</v>
      </c>
      <c r="AD97" s="31">
        <v>0</v>
      </c>
      <c r="AE97" s="31">
        <v>0</v>
      </c>
      <c r="AF97" s="36" t="s">
        <v>1118</v>
      </c>
      <c r="AG97" s="31">
        <v>13.682934782608692</v>
      </c>
      <c r="AH97" s="31">
        <v>0</v>
      </c>
      <c r="AI97" s="36">
        <v>0</v>
      </c>
      <c r="AJ97" t="s">
        <v>291</v>
      </c>
      <c r="AK97" s="37">
        <v>7</v>
      </c>
      <c r="AT97"/>
    </row>
    <row r="98" spans="1:46" x14ac:dyDescent="0.25">
      <c r="A98" t="s">
        <v>940</v>
      </c>
      <c r="B98" t="s">
        <v>600</v>
      </c>
      <c r="C98" t="s">
        <v>733</v>
      </c>
      <c r="D98" t="s">
        <v>890</v>
      </c>
      <c r="E98" s="31">
        <v>26.608695652173914</v>
      </c>
      <c r="F98" s="31">
        <v>109.80456521739131</v>
      </c>
      <c r="G98" s="31">
        <v>10.152173913043478</v>
      </c>
      <c r="H98" s="36">
        <v>9.2456756173517771E-2</v>
      </c>
      <c r="I98" s="31">
        <v>13.0625</v>
      </c>
      <c r="J98" s="31">
        <v>1.0733695652173914</v>
      </c>
      <c r="K98" s="36">
        <v>8.2171832743915124E-2</v>
      </c>
      <c r="L98" s="31">
        <v>7.3206521739130439</v>
      </c>
      <c r="M98" s="31">
        <v>1.0733695652173914</v>
      </c>
      <c r="N98" s="36">
        <v>0.14662212323682255</v>
      </c>
      <c r="O98" s="31">
        <v>0.49184782608695654</v>
      </c>
      <c r="P98" s="31">
        <v>0</v>
      </c>
      <c r="Q98" s="36">
        <v>0</v>
      </c>
      <c r="R98" s="31">
        <v>5.25</v>
      </c>
      <c r="S98" s="31">
        <v>0</v>
      </c>
      <c r="T98" s="36">
        <v>0</v>
      </c>
      <c r="U98" s="31">
        <v>11.005434782608695</v>
      </c>
      <c r="V98" s="31">
        <v>2.0326086956521738</v>
      </c>
      <c r="W98" s="36">
        <v>0.18469135802469136</v>
      </c>
      <c r="X98" s="31">
        <v>6.0298913043478262</v>
      </c>
      <c r="Y98" s="31">
        <v>0</v>
      </c>
      <c r="Z98" s="36">
        <v>0</v>
      </c>
      <c r="AA98" s="31">
        <v>63.720326086956526</v>
      </c>
      <c r="AB98" s="31">
        <v>6.4239130434782608</v>
      </c>
      <c r="AC98" s="36">
        <v>0.1008141897251406</v>
      </c>
      <c r="AD98" s="31">
        <v>0</v>
      </c>
      <c r="AE98" s="31">
        <v>0</v>
      </c>
      <c r="AF98" s="36" t="s">
        <v>1118</v>
      </c>
      <c r="AG98" s="31">
        <v>15.986413043478262</v>
      </c>
      <c r="AH98" s="31">
        <v>0.62228260869565222</v>
      </c>
      <c r="AI98" s="36">
        <v>3.892571817100119E-2</v>
      </c>
      <c r="AJ98" t="s">
        <v>282</v>
      </c>
      <c r="AK98" s="37">
        <v>7</v>
      </c>
      <c r="AT98"/>
    </row>
    <row r="99" spans="1:46" x14ac:dyDescent="0.25">
      <c r="A99" t="s">
        <v>940</v>
      </c>
      <c r="B99" t="s">
        <v>608</v>
      </c>
      <c r="C99" t="s">
        <v>808</v>
      </c>
      <c r="D99" t="s">
        <v>913</v>
      </c>
      <c r="E99" s="31">
        <v>28.021739130434781</v>
      </c>
      <c r="F99" s="31">
        <v>102.52989130434781</v>
      </c>
      <c r="G99" s="31">
        <v>7.8249999999999984</v>
      </c>
      <c r="H99" s="36">
        <v>7.6319207018101826E-2</v>
      </c>
      <c r="I99" s="31">
        <v>16.552934782608698</v>
      </c>
      <c r="J99" s="31">
        <v>0</v>
      </c>
      <c r="K99" s="36">
        <v>0</v>
      </c>
      <c r="L99" s="31">
        <v>10.124673913043479</v>
      </c>
      <c r="M99" s="31">
        <v>0</v>
      </c>
      <c r="N99" s="36">
        <v>0</v>
      </c>
      <c r="O99" s="31">
        <v>3.080434782608696</v>
      </c>
      <c r="P99" s="31">
        <v>0</v>
      </c>
      <c r="Q99" s="36">
        <v>0</v>
      </c>
      <c r="R99" s="31">
        <v>3.347826086956522</v>
      </c>
      <c r="S99" s="31">
        <v>0</v>
      </c>
      <c r="T99" s="36">
        <v>0</v>
      </c>
      <c r="U99" s="31">
        <v>9.4149999999999991</v>
      </c>
      <c r="V99" s="31">
        <v>0</v>
      </c>
      <c r="W99" s="36">
        <v>0</v>
      </c>
      <c r="X99" s="31">
        <v>0</v>
      </c>
      <c r="Y99" s="31">
        <v>0</v>
      </c>
      <c r="Z99" s="36" t="s">
        <v>1118</v>
      </c>
      <c r="AA99" s="31">
        <v>39.189239130434764</v>
      </c>
      <c r="AB99" s="31">
        <v>7.8249999999999984</v>
      </c>
      <c r="AC99" s="36">
        <v>0.19967215933832774</v>
      </c>
      <c r="AD99" s="31">
        <v>0</v>
      </c>
      <c r="AE99" s="31">
        <v>0</v>
      </c>
      <c r="AF99" s="36" t="s">
        <v>1118</v>
      </c>
      <c r="AG99" s="31">
        <v>37.372717391304356</v>
      </c>
      <c r="AH99" s="31">
        <v>0</v>
      </c>
      <c r="AI99" s="36">
        <v>0</v>
      </c>
      <c r="AJ99" t="s">
        <v>290</v>
      </c>
      <c r="AK99" s="37">
        <v>7</v>
      </c>
      <c r="AT99"/>
    </row>
    <row r="100" spans="1:46" x14ac:dyDescent="0.25">
      <c r="A100" t="s">
        <v>940</v>
      </c>
      <c r="B100" t="s">
        <v>509</v>
      </c>
      <c r="C100" t="s">
        <v>772</v>
      </c>
      <c r="D100" t="s">
        <v>881</v>
      </c>
      <c r="E100" s="31">
        <v>29.804347826086957</v>
      </c>
      <c r="F100" s="31">
        <v>102.46119565217393</v>
      </c>
      <c r="G100" s="31">
        <v>0</v>
      </c>
      <c r="H100" s="36">
        <v>0</v>
      </c>
      <c r="I100" s="31">
        <v>23.901413043478261</v>
      </c>
      <c r="J100" s="31">
        <v>0</v>
      </c>
      <c r="K100" s="36">
        <v>0</v>
      </c>
      <c r="L100" s="31">
        <v>11.804565217391303</v>
      </c>
      <c r="M100" s="31">
        <v>0</v>
      </c>
      <c r="N100" s="36">
        <v>0</v>
      </c>
      <c r="O100" s="31">
        <v>8.5316304347826115</v>
      </c>
      <c r="P100" s="31">
        <v>0</v>
      </c>
      <c r="Q100" s="36">
        <v>0</v>
      </c>
      <c r="R100" s="31">
        <v>3.5652173913043477</v>
      </c>
      <c r="S100" s="31">
        <v>0</v>
      </c>
      <c r="T100" s="36">
        <v>0</v>
      </c>
      <c r="U100" s="31">
        <v>8.7586956521739143</v>
      </c>
      <c r="V100" s="31">
        <v>0</v>
      </c>
      <c r="W100" s="36">
        <v>0</v>
      </c>
      <c r="X100" s="31">
        <v>5.5293478260869566</v>
      </c>
      <c r="Y100" s="31">
        <v>0</v>
      </c>
      <c r="Z100" s="36">
        <v>0</v>
      </c>
      <c r="AA100" s="31">
        <v>48.357608695652182</v>
      </c>
      <c r="AB100" s="31">
        <v>0</v>
      </c>
      <c r="AC100" s="36">
        <v>0</v>
      </c>
      <c r="AD100" s="31">
        <v>0</v>
      </c>
      <c r="AE100" s="31">
        <v>0</v>
      </c>
      <c r="AF100" s="36" t="s">
        <v>1118</v>
      </c>
      <c r="AG100" s="31">
        <v>15.914130434782605</v>
      </c>
      <c r="AH100" s="31">
        <v>0</v>
      </c>
      <c r="AI100" s="36">
        <v>0</v>
      </c>
      <c r="AJ100" t="s">
        <v>191</v>
      </c>
      <c r="AK100" s="37">
        <v>7</v>
      </c>
      <c r="AT100"/>
    </row>
    <row r="101" spans="1:46" x14ac:dyDescent="0.25">
      <c r="A101" t="s">
        <v>940</v>
      </c>
      <c r="B101" t="s">
        <v>607</v>
      </c>
      <c r="C101" t="s">
        <v>807</v>
      </c>
      <c r="D101" t="s">
        <v>912</v>
      </c>
      <c r="E101" s="31">
        <v>44.152173913043477</v>
      </c>
      <c r="F101" s="31">
        <v>79.044673913043482</v>
      </c>
      <c r="G101" s="31">
        <v>3.5395652173913037</v>
      </c>
      <c r="H101" s="36">
        <v>4.4779300643142075E-2</v>
      </c>
      <c r="I101" s="31">
        <v>30.738152173913043</v>
      </c>
      <c r="J101" s="31">
        <v>2.4132608695652169</v>
      </c>
      <c r="K101" s="36">
        <v>7.8510277908419981E-2</v>
      </c>
      <c r="L101" s="31">
        <v>20.738152173913043</v>
      </c>
      <c r="M101" s="31">
        <v>2.4132608695652169</v>
      </c>
      <c r="N101" s="36">
        <v>0.11636817250289581</v>
      </c>
      <c r="O101" s="31">
        <v>4.8695652173913047</v>
      </c>
      <c r="P101" s="31">
        <v>0</v>
      </c>
      <c r="Q101" s="36">
        <v>0</v>
      </c>
      <c r="R101" s="31">
        <v>5.1304347826086953</v>
      </c>
      <c r="S101" s="31">
        <v>0</v>
      </c>
      <c r="T101" s="36">
        <v>0</v>
      </c>
      <c r="U101" s="31">
        <v>5.0014130434782613</v>
      </c>
      <c r="V101" s="31">
        <v>1.126304347826087</v>
      </c>
      <c r="W101" s="36">
        <v>0.22519722687066698</v>
      </c>
      <c r="X101" s="31">
        <v>0</v>
      </c>
      <c r="Y101" s="31">
        <v>0</v>
      </c>
      <c r="Z101" s="36" t="s">
        <v>1118</v>
      </c>
      <c r="AA101" s="31">
        <v>42.494021739130446</v>
      </c>
      <c r="AB101" s="31">
        <v>0</v>
      </c>
      <c r="AC101" s="36">
        <v>0</v>
      </c>
      <c r="AD101" s="31">
        <v>0</v>
      </c>
      <c r="AE101" s="31">
        <v>0</v>
      </c>
      <c r="AF101" s="36" t="s">
        <v>1118</v>
      </c>
      <c r="AG101" s="31">
        <v>0.81108695652173923</v>
      </c>
      <c r="AH101" s="31">
        <v>0</v>
      </c>
      <c r="AI101" s="36">
        <v>0</v>
      </c>
      <c r="AJ101" t="s">
        <v>289</v>
      </c>
      <c r="AK101" s="37">
        <v>7</v>
      </c>
      <c r="AT101"/>
    </row>
    <row r="102" spans="1:46" x14ac:dyDescent="0.25">
      <c r="A102" t="s">
        <v>940</v>
      </c>
      <c r="B102" t="s">
        <v>446</v>
      </c>
      <c r="C102" t="s">
        <v>673</v>
      </c>
      <c r="D102" t="s">
        <v>826</v>
      </c>
      <c r="E102" s="31">
        <v>40.804347826086953</v>
      </c>
      <c r="F102" s="31">
        <v>128.05858695652174</v>
      </c>
      <c r="G102" s="31">
        <v>46.636847826086971</v>
      </c>
      <c r="H102" s="36">
        <v>0.36418368291008119</v>
      </c>
      <c r="I102" s="31">
        <v>33.134782608695645</v>
      </c>
      <c r="J102" s="31">
        <v>7.9503260869565233</v>
      </c>
      <c r="K102" s="36">
        <v>0.23993898438525138</v>
      </c>
      <c r="L102" s="31">
        <v>22.005543478260865</v>
      </c>
      <c r="M102" s="31">
        <v>7.9503260869565233</v>
      </c>
      <c r="N102" s="36">
        <v>0.36128742263560087</v>
      </c>
      <c r="O102" s="31">
        <v>5.5522826086956529</v>
      </c>
      <c r="P102" s="31">
        <v>0</v>
      </c>
      <c r="Q102" s="36">
        <v>0</v>
      </c>
      <c r="R102" s="31">
        <v>5.576956521739131</v>
      </c>
      <c r="S102" s="31">
        <v>0</v>
      </c>
      <c r="T102" s="36">
        <v>0</v>
      </c>
      <c r="U102" s="31">
        <v>15.225217391304348</v>
      </c>
      <c r="V102" s="31">
        <v>3.9325000000000001</v>
      </c>
      <c r="W102" s="36">
        <v>0.25828859443714663</v>
      </c>
      <c r="X102" s="31">
        <v>4.7952173913043481</v>
      </c>
      <c r="Y102" s="31">
        <v>0</v>
      </c>
      <c r="Z102" s="36">
        <v>0</v>
      </c>
      <c r="AA102" s="31">
        <v>57.356630434782616</v>
      </c>
      <c r="AB102" s="31">
        <v>29.0288043478261</v>
      </c>
      <c r="AC102" s="36">
        <v>0.50611069945667952</v>
      </c>
      <c r="AD102" s="31">
        <v>2.14</v>
      </c>
      <c r="AE102" s="31">
        <v>0</v>
      </c>
      <c r="AF102" s="36">
        <v>0</v>
      </c>
      <c r="AG102" s="31">
        <v>15.406739130434781</v>
      </c>
      <c r="AH102" s="31">
        <v>5.7252173913043469</v>
      </c>
      <c r="AI102" s="36">
        <v>0.37160474665236837</v>
      </c>
      <c r="AJ102" t="s">
        <v>123</v>
      </c>
      <c r="AK102" s="37">
        <v>7</v>
      </c>
      <c r="AT102"/>
    </row>
    <row r="103" spans="1:46" x14ac:dyDescent="0.25">
      <c r="A103" t="s">
        <v>940</v>
      </c>
      <c r="B103" t="s">
        <v>316</v>
      </c>
      <c r="C103" t="s">
        <v>701</v>
      </c>
      <c r="D103" t="s">
        <v>872</v>
      </c>
      <c r="E103" s="31">
        <v>51.847826086956523</v>
      </c>
      <c r="F103" s="31">
        <v>153.42065217391306</v>
      </c>
      <c r="G103" s="31">
        <v>0</v>
      </c>
      <c r="H103" s="36">
        <v>0</v>
      </c>
      <c r="I103" s="31">
        <v>29.327173913043474</v>
      </c>
      <c r="J103" s="31">
        <v>0</v>
      </c>
      <c r="K103" s="36">
        <v>0</v>
      </c>
      <c r="L103" s="31">
        <v>24.109782608695649</v>
      </c>
      <c r="M103" s="31">
        <v>0</v>
      </c>
      <c r="N103" s="36">
        <v>0</v>
      </c>
      <c r="O103" s="31">
        <v>0</v>
      </c>
      <c r="P103" s="31">
        <v>0</v>
      </c>
      <c r="Q103" s="36" t="s">
        <v>1118</v>
      </c>
      <c r="R103" s="31">
        <v>5.2173913043478262</v>
      </c>
      <c r="S103" s="31">
        <v>0</v>
      </c>
      <c r="T103" s="36">
        <v>0</v>
      </c>
      <c r="U103" s="31">
        <v>26.595652173913049</v>
      </c>
      <c r="V103" s="31">
        <v>0</v>
      </c>
      <c r="W103" s="36">
        <v>0</v>
      </c>
      <c r="X103" s="31">
        <v>5.4108695652173919</v>
      </c>
      <c r="Y103" s="31">
        <v>0</v>
      </c>
      <c r="Z103" s="36">
        <v>0</v>
      </c>
      <c r="AA103" s="31">
        <v>71.952173913043481</v>
      </c>
      <c r="AB103" s="31">
        <v>0</v>
      </c>
      <c r="AC103" s="36">
        <v>0</v>
      </c>
      <c r="AD103" s="31">
        <v>0</v>
      </c>
      <c r="AE103" s="31">
        <v>0</v>
      </c>
      <c r="AF103" s="36" t="s">
        <v>1118</v>
      </c>
      <c r="AG103" s="31">
        <v>20.134782608695662</v>
      </c>
      <c r="AH103" s="31">
        <v>0</v>
      </c>
      <c r="AI103" s="36">
        <v>0</v>
      </c>
      <c r="AJ103" t="s">
        <v>76</v>
      </c>
      <c r="AK103" s="37">
        <v>7</v>
      </c>
      <c r="AT103"/>
    </row>
    <row r="104" spans="1:46" x14ac:dyDescent="0.25">
      <c r="A104" t="s">
        <v>940</v>
      </c>
      <c r="B104" t="s">
        <v>487</v>
      </c>
      <c r="C104" t="s">
        <v>645</v>
      </c>
      <c r="D104" t="s">
        <v>873</v>
      </c>
      <c r="E104" s="31">
        <v>24.173913043478262</v>
      </c>
      <c r="F104" s="31">
        <v>96.48880434782609</v>
      </c>
      <c r="G104" s="31">
        <v>22.679021739130434</v>
      </c>
      <c r="H104" s="36">
        <v>0.23504303833402612</v>
      </c>
      <c r="I104" s="31">
        <v>15.260869565217392</v>
      </c>
      <c r="J104" s="31">
        <v>4.0190217391304346</v>
      </c>
      <c r="K104" s="36">
        <v>0.26335470085470081</v>
      </c>
      <c r="L104" s="31">
        <v>4.8315217391304346</v>
      </c>
      <c r="M104" s="31">
        <v>4.0190217391304346</v>
      </c>
      <c r="N104" s="36">
        <v>0.83183352080989881</v>
      </c>
      <c r="O104" s="31">
        <v>5.2119565217391308</v>
      </c>
      <c r="P104" s="31">
        <v>0</v>
      </c>
      <c r="Q104" s="36">
        <v>0</v>
      </c>
      <c r="R104" s="31">
        <v>5.2173913043478262</v>
      </c>
      <c r="S104" s="31">
        <v>0</v>
      </c>
      <c r="T104" s="36">
        <v>0</v>
      </c>
      <c r="U104" s="31">
        <v>18.217065217391305</v>
      </c>
      <c r="V104" s="31">
        <v>12.776847826086957</v>
      </c>
      <c r="W104" s="36">
        <v>0.70136696957582778</v>
      </c>
      <c r="X104" s="31">
        <v>0.51902173913043481</v>
      </c>
      <c r="Y104" s="31">
        <v>0</v>
      </c>
      <c r="Z104" s="36">
        <v>0</v>
      </c>
      <c r="AA104" s="31">
        <v>62.467391304347828</v>
      </c>
      <c r="AB104" s="31">
        <v>5.8831521739130439</v>
      </c>
      <c r="AC104" s="36">
        <v>9.4179571950582922E-2</v>
      </c>
      <c r="AD104" s="31">
        <v>2.4456521739130436E-2</v>
      </c>
      <c r="AE104" s="31">
        <v>0</v>
      </c>
      <c r="AF104" s="36">
        <v>0</v>
      </c>
      <c r="AG104" s="31">
        <v>0</v>
      </c>
      <c r="AH104" s="31">
        <v>0</v>
      </c>
      <c r="AI104" s="36" t="s">
        <v>1118</v>
      </c>
      <c r="AJ104" t="s">
        <v>169</v>
      </c>
      <c r="AK104" s="37">
        <v>7</v>
      </c>
      <c r="AT104"/>
    </row>
    <row r="105" spans="1:46" x14ac:dyDescent="0.25">
      <c r="A105" t="s">
        <v>940</v>
      </c>
      <c r="B105" t="s">
        <v>546</v>
      </c>
      <c r="C105" t="s">
        <v>789</v>
      </c>
      <c r="D105" t="s">
        <v>853</v>
      </c>
      <c r="E105" s="31">
        <v>24.75</v>
      </c>
      <c r="F105" s="31">
        <v>110.87815217391304</v>
      </c>
      <c r="G105" s="31">
        <v>10.52141304347826</v>
      </c>
      <c r="H105" s="36">
        <v>9.4891670154958585E-2</v>
      </c>
      <c r="I105" s="31">
        <v>32.497282608695642</v>
      </c>
      <c r="J105" s="31">
        <v>7.3888043478260865</v>
      </c>
      <c r="K105" s="36">
        <v>0.22736683669203117</v>
      </c>
      <c r="L105" s="31">
        <v>22.750326086956512</v>
      </c>
      <c r="M105" s="31">
        <v>7.3888043478260865</v>
      </c>
      <c r="N105" s="36">
        <v>0.32477795349326111</v>
      </c>
      <c r="O105" s="31">
        <v>3.1164130434782606</v>
      </c>
      <c r="P105" s="31">
        <v>0</v>
      </c>
      <c r="Q105" s="36">
        <v>0</v>
      </c>
      <c r="R105" s="31">
        <v>6.6305434782608703</v>
      </c>
      <c r="S105" s="31">
        <v>0</v>
      </c>
      <c r="T105" s="36">
        <v>0</v>
      </c>
      <c r="U105" s="31">
        <v>0.98891304347826081</v>
      </c>
      <c r="V105" s="31">
        <v>0.64315217391304347</v>
      </c>
      <c r="W105" s="36">
        <v>0.65036271708067706</v>
      </c>
      <c r="X105" s="31">
        <v>0</v>
      </c>
      <c r="Y105" s="31">
        <v>0</v>
      </c>
      <c r="Z105" s="36" t="s">
        <v>1118</v>
      </c>
      <c r="AA105" s="31">
        <v>66.338913043478257</v>
      </c>
      <c r="AB105" s="31">
        <v>2.4894565217391307</v>
      </c>
      <c r="AC105" s="36">
        <v>3.7526338728335072E-2</v>
      </c>
      <c r="AD105" s="31">
        <v>0</v>
      </c>
      <c r="AE105" s="31">
        <v>0</v>
      </c>
      <c r="AF105" s="36" t="s">
        <v>1118</v>
      </c>
      <c r="AG105" s="31">
        <v>11.053043478260872</v>
      </c>
      <c r="AH105" s="31">
        <v>0</v>
      </c>
      <c r="AI105" s="36">
        <v>0</v>
      </c>
      <c r="AJ105" t="s">
        <v>228</v>
      </c>
      <c r="AK105" s="37">
        <v>7</v>
      </c>
      <c r="AT105"/>
    </row>
    <row r="106" spans="1:46" x14ac:dyDescent="0.25">
      <c r="A106" t="s">
        <v>940</v>
      </c>
      <c r="B106" t="s">
        <v>527</v>
      </c>
      <c r="C106" t="s">
        <v>780</v>
      </c>
      <c r="D106" t="s">
        <v>839</v>
      </c>
      <c r="E106" s="31">
        <v>45.184782608695649</v>
      </c>
      <c r="F106" s="31">
        <v>158.69760869565218</v>
      </c>
      <c r="G106" s="31">
        <v>0</v>
      </c>
      <c r="H106" s="36">
        <v>0</v>
      </c>
      <c r="I106" s="31">
        <v>28.23510869565218</v>
      </c>
      <c r="J106" s="31">
        <v>0</v>
      </c>
      <c r="K106" s="36">
        <v>0</v>
      </c>
      <c r="L106" s="31">
        <v>23.930760869565223</v>
      </c>
      <c r="M106" s="31">
        <v>0</v>
      </c>
      <c r="N106" s="36">
        <v>0</v>
      </c>
      <c r="O106" s="31">
        <v>0</v>
      </c>
      <c r="P106" s="31">
        <v>0</v>
      </c>
      <c r="Q106" s="36" t="s">
        <v>1118</v>
      </c>
      <c r="R106" s="31">
        <v>4.3043478260869561</v>
      </c>
      <c r="S106" s="31">
        <v>0</v>
      </c>
      <c r="T106" s="36">
        <v>0</v>
      </c>
      <c r="U106" s="31">
        <v>23.920217391304345</v>
      </c>
      <c r="V106" s="31">
        <v>0</v>
      </c>
      <c r="W106" s="36">
        <v>0</v>
      </c>
      <c r="X106" s="31">
        <v>4.933260869565216</v>
      </c>
      <c r="Y106" s="31">
        <v>0</v>
      </c>
      <c r="Z106" s="36">
        <v>0</v>
      </c>
      <c r="AA106" s="31">
        <v>84.469130434782613</v>
      </c>
      <c r="AB106" s="31">
        <v>0</v>
      </c>
      <c r="AC106" s="36">
        <v>0</v>
      </c>
      <c r="AD106" s="31">
        <v>0</v>
      </c>
      <c r="AE106" s="31">
        <v>0</v>
      </c>
      <c r="AF106" s="36" t="s">
        <v>1118</v>
      </c>
      <c r="AG106" s="31">
        <v>17.139891304347831</v>
      </c>
      <c r="AH106" s="31">
        <v>0</v>
      </c>
      <c r="AI106" s="36">
        <v>0</v>
      </c>
      <c r="AJ106" t="s">
        <v>209</v>
      </c>
      <c r="AK106" s="37">
        <v>7</v>
      </c>
      <c r="AT106"/>
    </row>
    <row r="107" spans="1:46" x14ac:dyDescent="0.25">
      <c r="A107" t="s">
        <v>940</v>
      </c>
      <c r="B107" t="s">
        <v>457</v>
      </c>
      <c r="C107" t="s">
        <v>743</v>
      </c>
      <c r="D107" t="s">
        <v>850</v>
      </c>
      <c r="E107" s="31">
        <v>57.510869565217391</v>
      </c>
      <c r="F107" s="31">
        <v>205.78423913043483</v>
      </c>
      <c r="G107" s="31">
        <v>14.033695652173913</v>
      </c>
      <c r="H107" s="36">
        <v>6.8196163668679977E-2</v>
      </c>
      <c r="I107" s="31">
        <v>28.748369565217388</v>
      </c>
      <c r="J107" s="31">
        <v>2.3983695652173909</v>
      </c>
      <c r="K107" s="36">
        <v>8.3426281263587726E-2</v>
      </c>
      <c r="L107" s="31">
        <v>10.984673913043476</v>
      </c>
      <c r="M107" s="31">
        <v>2.3983695652173909</v>
      </c>
      <c r="N107" s="36">
        <v>0.21833780266972758</v>
      </c>
      <c r="O107" s="31">
        <v>13.28</v>
      </c>
      <c r="P107" s="31">
        <v>0</v>
      </c>
      <c r="Q107" s="36">
        <v>0</v>
      </c>
      <c r="R107" s="31">
        <v>4.4836956521739131</v>
      </c>
      <c r="S107" s="31">
        <v>0</v>
      </c>
      <c r="T107" s="36">
        <v>0</v>
      </c>
      <c r="U107" s="31">
        <v>33.693369565217388</v>
      </c>
      <c r="V107" s="31">
        <v>5.5915217391304353</v>
      </c>
      <c r="W107" s="36">
        <v>0.16595317747331273</v>
      </c>
      <c r="X107" s="31">
        <v>0</v>
      </c>
      <c r="Y107" s="31">
        <v>0</v>
      </c>
      <c r="Z107" s="36" t="s">
        <v>1118</v>
      </c>
      <c r="AA107" s="31">
        <v>100.2931521739131</v>
      </c>
      <c r="AB107" s="31">
        <v>5.0872826086956522</v>
      </c>
      <c r="AC107" s="36">
        <v>5.0724127205355574E-2</v>
      </c>
      <c r="AD107" s="31">
        <v>8.1521739130434784E-2</v>
      </c>
      <c r="AE107" s="31">
        <v>8.1521739130434784E-2</v>
      </c>
      <c r="AF107" s="36">
        <v>1</v>
      </c>
      <c r="AG107" s="31">
        <v>42.967826086956507</v>
      </c>
      <c r="AH107" s="31">
        <v>0.875</v>
      </c>
      <c r="AI107" s="36">
        <v>2.0364074231477555E-2</v>
      </c>
      <c r="AJ107" t="s">
        <v>134</v>
      </c>
      <c r="AK107" s="37">
        <v>7</v>
      </c>
      <c r="AT107"/>
    </row>
    <row r="108" spans="1:46" x14ac:dyDescent="0.25">
      <c r="A108" t="s">
        <v>940</v>
      </c>
      <c r="B108" t="s">
        <v>580</v>
      </c>
      <c r="C108" t="s">
        <v>798</v>
      </c>
      <c r="D108" t="s">
        <v>904</v>
      </c>
      <c r="E108" s="31">
        <v>45.478260869565219</v>
      </c>
      <c r="F108" s="31">
        <v>144.19021739130434</v>
      </c>
      <c r="G108" s="31">
        <v>0</v>
      </c>
      <c r="H108" s="36">
        <v>0</v>
      </c>
      <c r="I108" s="31">
        <v>25.532608695652176</v>
      </c>
      <c r="J108" s="31">
        <v>0</v>
      </c>
      <c r="K108" s="36">
        <v>0</v>
      </c>
      <c r="L108" s="31">
        <v>20.489130434782609</v>
      </c>
      <c r="M108" s="31">
        <v>0</v>
      </c>
      <c r="N108" s="36">
        <v>0</v>
      </c>
      <c r="O108" s="31">
        <v>0</v>
      </c>
      <c r="P108" s="31">
        <v>0</v>
      </c>
      <c r="Q108" s="36" t="s">
        <v>1118</v>
      </c>
      <c r="R108" s="31">
        <v>5.0434782608695654</v>
      </c>
      <c r="S108" s="31">
        <v>0</v>
      </c>
      <c r="T108" s="36">
        <v>0</v>
      </c>
      <c r="U108" s="31">
        <v>29.342391304347824</v>
      </c>
      <c r="V108" s="31">
        <v>0</v>
      </c>
      <c r="W108" s="36">
        <v>0</v>
      </c>
      <c r="X108" s="31">
        <v>0</v>
      </c>
      <c r="Y108" s="31">
        <v>0</v>
      </c>
      <c r="Z108" s="36" t="s">
        <v>1118</v>
      </c>
      <c r="AA108" s="31">
        <v>89.315217391304344</v>
      </c>
      <c r="AB108" s="31">
        <v>0</v>
      </c>
      <c r="AC108" s="36">
        <v>0</v>
      </c>
      <c r="AD108" s="31">
        <v>0</v>
      </c>
      <c r="AE108" s="31">
        <v>0</v>
      </c>
      <c r="AF108" s="36" t="s">
        <v>1118</v>
      </c>
      <c r="AG108" s="31">
        <v>0</v>
      </c>
      <c r="AH108" s="31">
        <v>0</v>
      </c>
      <c r="AI108" s="36" t="s">
        <v>1118</v>
      </c>
      <c r="AJ108" t="s">
        <v>262</v>
      </c>
      <c r="AK108" s="37">
        <v>7</v>
      </c>
      <c r="AT108"/>
    </row>
    <row r="109" spans="1:46" x14ac:dyDescent="0.25">
      <c r="A109" t="s">
        <v>940</v>
      </c>
      <c r="B109" t="s">
        <v>540</v>
      </c>
      <c r="C109" t="s">
        <v>648</v>
      </c>
      <c r="D109" t="s">
        <v>839</v>
      </c>
      <c r="E109" s="31">
        <v>27.771739130434781</v>
      </c>
      <c r="F109" s="31">
        <v>122.10999999999999</v>
      </c>
      <c r="G109" s="31">
        <v>6.7717391304347831</v>
      </c>
      <c r="H109" s="36">
        <v>5.5456057083242846E-2</v>
      </c>
      <c r="I109" s="31">
        <v>44.465760869565216</v>
      </c>
      <c r="J109" s="31">
        <v>1.7065217391304348</v>
      </c>
      <c r="K109" s="36">
        <v>3.8378332131464125E-2</v>
      </c>
      <c r="L109" s="31">
        <v>33.726956521739126</v>
      </c>
      <c r="M109" s="31">
        <v>1.7065217391304348</v>
      </c>
      <c r="N109" s="36">
        <v>5.0598153973083079E-2</v>
      </c>
      <c r="O109" s="31">
        <v>8.1301086956521758</v>
      </c>
      <c r="P109" s="31">
        <v>0</v>
      </c>
      <c r="Q109" s="36">
        <v>0</v>
      </c>
      <c r="R109" s="31">
        <v>2.6086956521739131</v>
      </c>
      <c r="S109" s="31">
        <v>0</v>
      </c>
      <c r="T109" s="36">
        <v>0</v>
      </c>
      <c r="U109" s="31">
        <v>24.392826086956525</v>
      </c>
      <c r="V109" s="31">
        <v>1.9565217391304348</v>
      </c>
      <c r="W109" s="36">
        <v>8.0208899623018165E-2</v>
      </c>
      <c r="X109" s="31">
        <v>0</v>
      </c>
      <c r="Y109" s="31">
        <v>0</v>
      </c>
      <c r="Z109" s="36" t="s">
        <v>1118</v>
      </c>
      <c r="AA109" s="31">
        <v>11.66804347826087</v>
      </c>
      <c r="AB109" s="31">
        <v>0.39130434782608697</v>
      </c>
      <c r="AC109" s="36">
        <v>3.3536414957241072E-2</v>
      </c>
      <c r="AD109" s="31">
        <v>0</v>
      </c>
      <c r="AE109" s="31">
        <v>0</v>
      </c>
      <c r="AF109" s="36" t="s">
        <v>1118</v>
      </c>
      <c r="AG109" s="31">
        <v>41.583369565217367</v>
      </c>
      <c r="AH109" s="31">
        <v>2.7173913043478262</v>
      </c>
      <c r="AI109" s="36">
        <v>6.5348030541055591E-2</v>
      </c>
      <c r="AJ109" t="s">
        <v>222</v>
      </c>
      <c r="AK109" s="37">
        <v>7</v>
      </c>
      <c r="AT109"/>
    </row>
    <row r="110" spans="1:46" x14ac:dyDescent="0.25">
      <c r="A110" t="s">
        <v>940</v>
      </c>
      <c r="B110" t="s">
        <v>354</v>
      </c>
      <c r="C110" t="s">
        <v>694</v>
      </c>
      <c r="D110" t="s">
        <v>858</v>
      </c>
      <c r="E110" s="31">
        <v>82.076086956521735</v>
      </c>
      <c r="F110" s="31">
        <v>298.54000000000002</v>
      </c>
      <c r="G110" s="31">
        <v>0</v>
      </c>
      <c r="H110" s="36">
        <v>0</v>
      </c>
      <c r="I110" s="31">
        <v>36.934782608695649</v>
      </c>
      <c r="J110" s="31">
        <v>0</v>
      </c>
      <c r="K110" s="36">
        <v>0</v>
      </c>
      <c r="L110" s="31">
        <v>33.282608695652172</v>
      </c>
      <c r="M110" s="31">
        <v>0</v>
      </c>
      <c r="N110" s="36">
        <v>0</v>
      </c>
      <c r="O110" s="31">
        <v>0</v>
      </c>
      <c r="P110" s="31">
        <v>0</v>
      </c>
      <c r="Q110" s="36" t="s">
        <v>1118</v>
      </c>
      <c r="R110" s="31">
        <v>3.652173913043478</v>
      </c>
      <c r="S110" s="31">
        <v>0</v>
      </c>
      <c r="T110" s="36">
        <v>0</v>
      </c>
      <c r="U110" s="31">
        <v>79.059782608695627</v>
      </c>
      <c r="V110" s="31">
        <v>0</v>
      </c>
      <c r="W110" s="36">
        <v>0</v>
      </c>
      <c r="X110" s="31">
        <v>6.5021739130434808</v>
      </c>
      <c r="Y110" s="31">
        <v>0</v>
      </c>
      <c r="Z110" s="36">
        <v>0</v>
      </c>
      <c r="AA110" s="31">
        <v>137.07695652173916</v>
      </c>
      <c r="AB110" s="31">
        <v>0</v>
      </c>
      <c r="AC110" s="36">
        <v>0</v>
      </c>
      <c r="AD110" s="31">
        <v>0</v>
      </c>
      <c r="AE110" s="31">
        <v>0</v>
      </c>
      <c r="AF110" s="36" t="s">
        <v>1118</v>
      </c>
      <c r="AG110" s="31">
        <v>38.966304347826089</v>
      </c>
      <c r="AH110" s="31">
        <v>0</v>
      </c>
      <c r="AI110" s="36">
        <v>0</v>
      </c>
      <c r="AJ110" t="s">
        <v>30</v>
      </c>
      <c r="AK110" s="37">
        <v>7</v>
      </c>
      <c r="AT110"/>
    </row>
    <row r="111" spans="1:46" x14ac:dyDescent="0.25">
      <c r="A111" t="s">
        <v>940</v>
      </c>
      <c r="B111" t="s">
        <v>496</v>
      </c>
      <c r="C111" t="s">
        <v>685</v>
      </c>
      <c r="D111" t="s">
        <v>840</v>
      </c>
      <c r="E111" s="31">
        <v>37.771739130434781</v>
      </c>
      <c r="F111" s="31">
        <v>176.42749999999995</v>
      </c>
      <c r="G111" s="31">
        <v>0</v>
      </c>
      <c r="H111" s="36">
        <v>0</v>
      </c>
      <c r="I111" s="31">
        <v>42.143804347826077</v>
      </c>
      <c r="J111" s="31">
        <v>0</v>
      </c>
      <c r="K111" s="36">
        <v>0</v>
      </c>
      <c r="L111" s="31">
        <v>23.192608695652162</v>
      </c>
      <c r="M111" s="31">
        <v>0</v>
      </c>
      <c r="N111" s="36">
        <v>0</v>
      </c>
      <c r="O111" s="31">
        <v>14.168586956521739</v>
      </c>
      <c r="P111" s="31">
        <v>0</v>
      </c>
      <c r="Q111" s="36">
        <v>0</v>
      </c>
      <c r="R111" s="31">
        <v>4.7826086956521738</v>
      </c>
      <c r="S111" s="31">
        <v>0</v>
      </c>
      <c r="T111" s="36">
        <v>0</v>
      </c>
      <c r="U111" s="31">
        <v>41.071739130434764</v>
      </c>
      <c r="V111" s="31">
        <v>0</v>
      </c>
      <c r="W111" s="36">
        <v>0</v>
      </c>
      <c r="X111" s="31">
        <v>0</v>
      </c>
      <c r="Y111" s="31">
        <v>0</v>
      </c>
      <c r="Z111" s="36" t="s">
        <v>1118</v>
      </c>
      <c r="AA111" s="31">
        <v>66.110869565217385</v>
      </c>
      <c r="AB111" s="31">
        <v>0</v>
      </c>
      <c r="AC111" s="36">
        <v>0</v>
      </c>
      <c r="AD111" s="31">
        <v>0</v>
      </c>
      <c r="AE111" s="31">
        <v>0</v>
      </c>
      <c r="AF111" s="36" t="s">
        <v>1118</v>
      </c>
      <c r="AG111" s="31">
        <v>27.101086956521737</v>
      </c>
      <c r="AH111" s="31">
        <v>0</v>
      </c>
      <c r="AI111" s="36">
        <v>0</v>
      </c>
      <c r="AJ111" t="s">
        <v>178</v>
      </c>
      <c r="AK111" s="37">
        <v>7</v>
      </c>
      <c r="AT111"/>
    </row>
    <row r="112" spans="1:46" x14ac:dyDescent="0.25">
      <c r="A112" t="s">
        <v>940</v>
      </c>
      <c r="B112" t="s">
        <v>536</v>
      </c>
      <c r="C112" t="s">
        <v>677</v>
      </c>
      <c r="D112" t="s">
        <v>848</v>
      </c>
      <c r="E112" s="31">
        <v>44.336956521739133</v>
      </c>
      <c r="F112" s="31">
        <v>16.802499999999998</v>
      </c>
      <c r="G112" s="31">
        <v>0</v>
      </c>
      <c r="H112" s="36">
        <v>0</v>
      </c>
      <c r="I112" s="31">
        <v>9.0710869565217394</v>
      </c>
      <c r="J112" s="31">
        <v>0</v>
      </c>
      <c r="K112" s="36">
        <v>0</v>
      </c>
      <c r="L112" s="31">
        <v>9.0710869565217394</v>
      </c>
      <c r="M112" s="31">
        <v>0</v>
      </c>
      <c r="N112" s="36">
        <v>0</v>
      </c>
      <c r="O112" s="31">
        <v>0</v>
      </c>
      <c r="P112" s="31">
        <v>0</v>
      </c>
      <c r="Q112" s="36" t="s">
        <v>1118</v>
      </c>
      <c r="R112" s="31">
        <v>0</v>
      </c>
      <c r="S112" s="31">
        <v>0</v>
      </c>
      <c r="T112" s="36" t="s">
        <v>1118</v>
      </c>
      <c r="U112" s="31">
        <v>7.6371739130434779</v>
      </c>
      <c r="V112" s="31">
        <v>0</v>
      </c>
      <c r="W112" s="36">
        <v>0</v>
      </c>
      <c r="X112" s="31">
        <v>9.4239130434782603E-2</v>
      </c>
      <c r="Y112" s="31">
        <v>0</v>
      </c>
      <c r="Z112" s="36">
        <v>0</v>
      </c>
      <c r="AA112" s="31">
        <v>0</v>
      </c>
      <c r="AB112" s="31">
        <v>0</v>
      </c>
      <c r="AC112" s="36" t="s">
        <v>1118</v>
      </c>
      <c r="AD112" s="31">
        <v>0</v>
      </c>
      <c r="AE112" s="31">
        <v>0</v>
      </c>
      <c r="AF112" s="36" t="s">
        <v>1118</v>
      </c>
      <c r="AG112" s="31">
        <v>0</v>
      </c>
      <c r="AH112" s="31">
        <v>0</v>
      </c>
      <c r="AI112" s="36" t="s">
        <v>1118</v>
      </c>
      <c r="AJ112" t="s">
        <v>218</v>
      </c>
      <c r="AK112" s="37">
        <v>7</v>
      </c>
      <c r="AT112"/>
    </row>
    <row r="113" spans="1:46" x14ac:dyDescent="0.25">
      <c r="A113" t="s">
        <v>940</v>
      </c>
      <c r="B113" t="s">
        <v>389</v>
      </c>
      <c r="C113" t="s">
        <v>681</v>
      </c>
      <c r="D113" t="s">
        <v>862</v>
      </c>
      <c r="E113" s="31">
        <v>42.978260869565219</v>
      </c>
      <c r="F113" s="31">
        <v>140.63434782608698</v>
      </c>
      <c r="G113" s="31">
        <v>0</v>
      </c>
      <c r="H113" s="36">
        <v>0</v>
      </c>
      <c r="I113" s="31">
        <v>18.033586956521738</v>
      </c>
      <c r="J113" s="31">
        <v>0</v>
      </c>
      <c r="K113" s="36">
        <v>0</v>
      </c>
      <c r="L113" s="31">
        <v>12.29445652173913</v>
      </c>
      <c r="M113" s="31">
        <v>0</v>
      </c>
      <c r="N113" s="36">
        <v>0</v>
      </c>
      <c r="O113" s="31">
        <v>0</v>
      </c>
      <c r="P113" s="31">
        <v>0</v>
      </c>
      <c r="Q113" s="36" t="s">
        <v>1118</v>
      </c>
      <c r="R113" s="31">
        <v>5.7391304347826084</v>
      </c>
      <c r="S113" s="31">
        <v>0</v>
      </c>
      <c r="T113" s="36">
        <v>0</v>
      </c>
      <c r="U113" s="31">
        <v>32.217391304347835</v>
      </c>
      <c r="V113" s="31">
        <v>0</v>
      </c>
      <c r="W113" s="36">
        <v>0</v>
      </c>
      <c r="X113" s="31">
        <v>5.3913043478260869</v>
      </c>
      <c r="Y113" s="31">
        <v>0</v>
      </c>
      <c r="Z113" s="36">
        <v>0</v>
      </c>
      <c r="AA113" s="31">
        <v>64.246739130434776</v>
      </c>
      <c r="AB113" s="31">
        <v>0</v>
      </c>
      <c r="AC113" s="36">
        <v>0</v>
      </c>
      <c r="AD113" s="31">
        <v>1.6199999999999999</v>
      </c>
      <c r="AE113" s="31">
        <v>0</v>
      </c>
      <c r="AF113" s="36">
        <v>0</v>
      </c>
      <c r="AG113" s="31">
        <v>19.125326086956523</v>
      </c>
      <c r="AH113" s="31">
        <v>0</v>
      </c>
      <c r="AI113" s="36">
        <v>0</v>
      </c>
      <c r="AJ113" t="s">
        <v>65</v>
      </c>
      <c r="AK113" s="37">
        <v>7</v>
      </c>
      <c r="AT113"/>
    </row>
    <row r="114" spans="1:46" x14ac:dyDescent="0.25">
      <c r="A114" t="s">
        <v>940</v>
      </c>
      <c r="B114" t="s">
        <v>579</v>
      </c>
      <c r="C114" t="s">
        <v>688</v>
      </c>
      <c r="D114" t="s">
        <v>864</v>
      </c>
      <c r="E114" s="31">
        <v>85.5</v>
      </c>
      <c r="F114" s="31">
        <v>372.38608695652175</v>
      </c>
      <c r="G114" s="31">
        <v>47.232608695652175</v>
      </c>
      <c r="H114" s="36">
        <v>0.12683773736467996</v>
      </c>
      <c r="I114" s="31">
        <v>70.038260869565221</v>
      </c>
      <c r="J114" s="31">
        <v>13.281521739130437</v>
      </c>
      <c r="K114" s="36">
        <v>0.18963237485101311</v>
      </c>
      <c r="L114" s="31">
        <v>64.212173913043486</v>
      </c>
      <c r="M114" s="31">
        <v>9.0206521739130441</v>
      </c>
      <c r="N114" s="36">
        <v>0.1404819619738909</v>
      </c>
      <c r="O114" s="31">
        <v>4.2608695652173916</v>
      </c>
      <c r="P114" s="31">
        <v>4.2608695652173916</v>
      </c>
      <c r="Q114" s="36">
        <v>1</v>
      </c>
      <c r="R114" s="31">
        <v>1.5652173913043479</v>
      </c>
      <c r="S114" s="31">
        <v>0</v>
      </c>
      <c r="T114" s="36">
        <v>0</v>
      </c>
      <c r="U114" s="31">
        <v>121.19717391304349</v>
      </c>
      <c r="V114" s="31">
        <v>21.274456521739129</v>
      </c>
      <c r="W114" s="36">
        <v>0.17553591255356432</v>
      </c>
      <c r="X114" s="31">
        <v>0</v>
      </c>
      <c r="Y114" s="31">
        <v>0</v>
      </c>
      <c r="Z114" s="36" t="s">
        <v>1118</v>
      </c>
      <c r="AA114" s="31">
        <v>151.60750000000004</v>
      </c>
      <c r="AB114" s="31">
        <v>12.214673913043478</v>
      </c>
      <c r="AC114" s="36">
        <v>8.0567741787467478E-2</v>
      </c>
      <c r="AD114" s="31">
        <v>0</v>
      </c>
      <c r="AE114" s="31">
        <v>0</v>
      </c>
      <c r="AF114" s="36" t="s">
        <v>1118</v>
      </c>
      <c r="AG114" s="31">
        <v>29.54315217391304</v>
      </c>
      <c r="AH114" s="31">
        <v>0.46195652173913043</v>
      </c>
      <c r="AI114" s="36">
        <v>1.5636670014753658E-2</v>
      </c>
      <c r="AJ114" t="s">
        <v>261</v>
      </c>
      <c r="AK114" s="37">
        <v>7</v>
      </c>
      <c r="AT114"/>
    </row>
    <row r="115" spans="1:46" x14ac:dyDescent="0.25">
      <c r="A115" t="s">
        <v>940</v>
      </c>
      <c r="B115" t="s">
        <v>357</v>
      </c>
      <c r="C115" t="s">
        <v>693</v>
      </c>
      <c r="D115" t="s">
        <v>839</v>
      </c>
      <c r="E115" s="31">
        <v>58.891304347826086</v>
      </c>
      <c r="F115" s="31">
        <v>186.56967391304343</v>
      </c>
      <c r="G115" s="31">
        <v>8.6956521739130432E-2</v>
      </c>
      <c r="H115" s="36">
        <v>4.6608068672328393E-4</v>
      </c>
      <c r="I115" s="31">
        <v>34.945869565217393</v>
      </c>
      <c r="J115" s="31">
        <v>0</v>
      </c>
      <c r="K115" s="36">
        <v>0</v>
      </c>
      <c r="L115" s="31">
        <v>17.728478260869565</v>
      </c>
      <c r="M115" s="31">
        <v>0</v>
      </c>
      <c r="N115" s="36">
        <v>0</v>
      </c>
      <c r="O115" s="31">
        <v>11.478260869565217</v>
      </c>
      <c r="P115" s="31">
        <v>0</v>
      </c>
      <c r="Q115" s="36">
        <v>0</v>
      </c>
      <c r="R115" s="31">
        <v>5.7391304347826084</v>
      </c>
      <c r="S115" s="31">
        <v>0</v>
      </c>
      <c r="T115" s="36">
        <v>0</v>
      </c>
      <c r="U115" s="31">
        <v>38.922499999999999</v>
      </c>
      <c r="V115" s="31">
        <v>0</v>
      </c>
      <c r="W115" s="36">
        <v>0</v>
      </c>
      <c r="X115" s="31">
        <v>0</v>
      </c>
      <c r="Y115" s="31">
        <v>0</v>
      </c>
      <c r="Z115" s="36" t="s">
        <v>1118</v>
      </c>
      <c r="AA115" s="31">
        <v>109.44130434782605</v>
      </c>
      <c r="AB115" s="31">
        <v>8.6956521739130432E-2</v>
      </c>
      <c r="AC115" s="36">
        <v>7.9454939117652929E-4</v>
      </c>
      <c r="AD115" s="31">
        <v>0</v>
      </c>
      <c r="AE115" s="31">
        <v>0</v>
      </c>
      <c r="AF115" s="36" t="s">
        <v>1118</v>
      </c>
      <c r="AG115" s="31">
        <v>3.2600000000000002</v>
      </c>
      <c r="AH115" s="31">
        <v>0</v>
      </c>
      <c r="AI115" s="36">
        <v>0</v>
      </c>
      <c r="AJ115" t="s">
        <v>33</v>
      </c>
      <c r="AK115" s="37">
        <v>7</v>
      </c>
      <c r="AT115"/>
    </row>
    <row r="116" spans="1:46" x14ac:dyDescent="0.25">
      <c r="A116" t="s">
        <v>940</v>
      </c>
      <c r="B116" t="s">
        <v>523</v>
      </c>
      <c r="C116" t="s">
        <v>664</v>
      </c>
      <c r="D116" t="s">
        <v>881</v>
      </c>
      <c r="E116" s="31">
        <v>52.086956521739133</v>
      </c>
      <c r="F116" s="31">
        <v>177.44728260869562</v>
      </c>
      <c r="G116" s="31">
        <v>0</v>
      </c>
      <c r="H116" s="36">
        <v>0</v>
      </c>
      <c r="I116" s="31">
        <v>33.102826086956519</v>
      </c>
      <c r="J116" s="31">
        <v>0</v>
      </c>
      <c r="K116" s="36">
        <v>0</v>
      </c>
      <c r="L116" s="31">
        <v>25.67184782608695</v>
      </c>
      <c r="M116" s="31">
        <v>0</v>
      </c>
      <c r="N116" s="36">
        <v>0</v>
      </c>
      <c r="O116" s="31">
        <v>3.2353260869565217</v>
      </c>
      <c r="P116" s="31">
        <v>0</v>
      </c>
      <c r="Q116" s="36">
        <v>0</v>
      </c>
      <c r="R116" s="31">
        <v>4.1956521739130439</v>
      </c>
      <c r="S116" s="31">
        <v>0</v>
      </c>
      <c r="T116" s="36">
        <v>0</v>
      </c>
      <c r="U116" s="31">
        <v>26.362500000000004</v>
      </c>
      <c r="V116" s="31">
        <v>0</v>
      </c>
      <c r="W116" s="36">
        <v>0</v>
      </c>
      <c r="X116" s="31">
        <v>10.141195652173913</v>
      </c>
      <c r="Y116" s="31">
        <v>0</v>
      </c>
      <c r="Z116" s="36">
        <v>0</v>
      </c>
      <c r="AA116" s="31">
        <v>47.521521739130442</v>
      </c>
      <c r="AB116" s="31">
        <v>0</v>
      </c>
      <c r="AC116" s="36">
        <v>0</v>
      </c>
      <c r="AD116" s="31">
        <v>0</v>
      </c>
      <c r="AE116" s="31">
        <v>0</v>
      </c>
      <c r="AF116" s="36" t="s">
        <v>1118</v>
      </c>
      <c r="AG116" s="31">
        <v>60.319239130434752</v>
      </c>
      <c r="AH116" s="31">
        <v>0</v>
      </c>
      <c r="AI116" s="36">
        <v>0</v>
      </c>
      <c r="AJ116" t="s">
        <v>205</v>
      </c>
      <c r="AK116" s="37">
        <v>7</v>
      </c>
      <c r="AT116"/>
    </row>
    <row r="117" spans="1:46" x14ac:dyDescent="0.25">
      <c r="A117" t="s">
        <v>940</v>
      </c>
      <c r="B117" t="s">
        <v>333</v>
      </c>
      <c r="C117" t="s">
        <v>677</v>
      </c>
      <c r="D117" t="s">
        <v>848</v>
      </c>
      <c r="E117" s="31">
        <v>15.826086956521738</v>
      </c>
      <c r="F117" s="31">
        <v>87.01619565217392</v>
      </c>
      <c r="G117" s="31">
        <v>0</v>
      </c>
      <c r="H117" s="36">
        <v>0</v>
      </c>
      <c r="I117" s="31">
        <v>1.4782608695652173</v>
      </c>
      <c r="J117" s="31">
        <v>0</v>
      </c>
      <c r="K117" s="36">
        <v>0</v>
      </c>
      <c r="L117" s="31">
        <v>0</v>
      </c>
      <c r="M117" s="31">
        <v>0</v>
      </c>
      <c r="N117" s="36" t="s">
        <v>1118</v>
      </c>
      <c r="O117" s="31">
        <v>1.4782608695652173</v>
      </c>
      <c r="P117" s="31">
        <v>0</v>
      </c>
      <c r="Q117" s="36">
        <v>0</v>
      </c>
      <c r="R117" s="31">
        <v>0</v>
      </c>
      <c r="S117" s="31">
        <v>0</v>
      </c>
      <c r="T117" s="36" t="s">
        <v>1118</v>
      </c>
      <c r="U117" s="31">
        <v>16.77</v>
      </c>
      <c r="V117" s="31">
        <v>0</v>
      </c>
      <c r="W117" s="36">
        <v>0</v>
      </c>
      <c r="X117" s="31">
        <v>1.1318478260869567</v>
      </c>
      <c r="Y117" s="31">
        <v>0</v>
      </c>
      <c r="Z117" s="36">
        <v>0</v>
      </c>
      <c r="AA117" s="31">
        <v>42.780326086956528</v>
      </c>
      <c r="AB117" s="31">
        <v>0</v>
      </c>
      <c r="AC117" s="36">
        <v>0</v>
      </c>
      <c r="AD117" s="31">
        <v>0</v>
      </c>
      <c r="AE117" s="31">
        <v>0</v>
      </c>
      <c r="AF117" s="36" t="s">
        <v>1118</v>
      </c>
      <c r="AG117" s="31">
        <v>24.855760869565213</v>
      </c>
      <c r="AH117" s="31">
        <v>0</v>
      </c>
      <c r="AI117" s="36">
        <v>0</v>
      </c>
      <c r="AJ117" t="s">
        <v>9</v>
      </c>
      <c r="AK117" s="37">
        <v>7</v>
      </c>
      <c r="AT117"/>
    </row>
    <row r="118" spans="1:46" x14ac:dyDescent="0.25">
      <c r="A118" t="s">
        <v>940</v>
      </c>
      <c r="B118" t="s">
        <v>557</v>
      </c>
      <c r="C118" t="s">
        <v>671</v>
      </c>
      <c r="D118" t="s">
        <v>853</v>
      </c>
      <c r="E118" s="31">
        <v>31.663043478260871</v>
      </c>
      <c r="F118" s="31">
        <v>199.80163043478262</v>
      </c>
      <c r="G118" s="31">
        <v>63.440217391304344</v>
      </c>
      <c r="H118" s="36">
        <v>0.31751601452527639</v>
      </c>
      <c r="I118" s="31">
        <v>59.788043478260875</v>
      </c>
      <c r="J118" s="31">
        <v>11.589673913043478</v>
      </c>
      <c r="K118" s="36">
        <v>0.19384601399872739</v>
      </c>
      <c r="L118" s="31">
        <v>54.801630434782609</v>
      </c>
      <c r="M118" s="31">
        <v>11.589673913043478</v>
      </c>
      <c r="N118" s="36">
        <v>0.21148410770069917</v>
      </c>
      <c r="O118" s="31">
        <v>0.22826086956521738</v>
      </c>
      <c r="P118" s="31">
        <v>0</v>
      </c>
      <c r="Q118" s="36">
        <v>0</v>
      </c>
      <c r="R118" s="31">
        <v>4.7581521739130439</v>
      </c>
      <c r="S118" s="31">
        <v>0</v>
      </c>
      <c r="T118" s="36">
        <v>0</v>
      </c>
      <c r="U118" s="31">
        <v>1.1711956521739131</v>
      </c>
      <c r="V118" s="31">
        <v>1.1711956521739131</v>
      </c>
      <c r="W118" s="36">
        <v>1</v>
      </c>
      <c r="X118" s="31">
        <v>2.8885869565217392</v>
      </c>
      <c r="Y118" s="31">
        <v>0</v>
      </c>
      <c r="Z118" s="36">
        <v>0</v>
      </c>
      <c r="AA118" s="31">
        <v>78.875</v>
      </c>
      <c r="AB118" s="31">
        <v>47.089673913043477</v>
      </c>
      <c r="AC118" s="36">
        <v>0.59701646799421204</v>
      </c>
      <c r="AD118" s="31">
        <v>0</v>
      </c>
      <c r="AE118" s="31">
        <v>0</v>
      </c>
      <c r="AF118" s="36" t="s">
        <v>1118</v>
      </c>
      <c r="AG118" s="31">
        <v>57.078804347826086</v>
      </c>
      <c r="AH118" s="31">
        <v>3.589673913043478</v>
      </c>
      <c r="AI118" s="36">
        <v>6.2889788145679595E-2</v>
      </c>
      <c r="AJ118" t="s">
        <v>239</v>
      </c>
      <c r="AK118" s="37">
        <v>7</v>
      </c>
      <c r="AT118"/>
    </row>
    <row r="119" spans="1:46" x14ac:dyDescent="0.25">
      <c r="A119" t="s">
        <v>940</v>
      </c>
      <c r="B119" t="s">
        <v>559</v>
      </c>
      <c r="C119" t="s">
        <v>636</v>
      </c>
      <c r="D119" t="s">
        <v>889</v>
      </c>
      <c r="E119" s="31">
        <v>70.5</v>
      </c>
      <c r="F119" s="31">
        <v>377.36543478260876</v>
      </c>
      <c r="G119" s="31">
        <v>106.9225</v>
      </c>
      <c r="H119" s="36">
        <v>0.28333941093888343</v>
      </c>
      <c r="I119" s="31">
        <v>69.869565217391312</v>
      </c>
      <c r="J119" s="31">
        <v>18.260869565217391</v>
      </c>
      <c r="K119" s="36">
        <v>0.26135656502800247</v>
      </c>
      <c r="L119" s="31">
        <v>59.209239130434781</v>
      </c>
      <c r="M119" s="31">
        <v>18.260869565217391</v>
      </c>
      <c r="N119" s="36">
        <v>0.30841250172105189</v>
      </c>
      <c r="O119" s="31">
        <v>5.2364130434782608</v>
      </c>
      <c r="P119" s="31">
        <v>0</v>
      </c>
      <c r="Q119" s="36">
        <v>0</v>
      </c>
      <c r="R119" s="31">
        <v>5.4239130434782608</v>
      </c>
      <c r="S119" s="31">
        <v>0</v>
      </c>
      <c r="T119" s="36">
        <v>0</v>
      </c>
      <c r="U119" s="31">
        <v>78.581521739130437</v>
      </c>
      <c r="V119" s="31">
        <v>11.144021739130435</v>
      </c>
      <c r="W119" s="36">
        <v>0.14181478663808009</v>
      </c>
      <c r="X119" s="31">
        <v>1.5163043478260869</v>
      </c>
      <c r="Y119" s="31">
        <v>0</v>
      </c>
      <c r="Z119" s="36">
        <v>0</v>
      </c>
      <c r="AA119" s="31">
        <v>200.43880434782611</v>
      </c>
      <c r="AB119" s="31">
        <v>73.819239130434781</v>
      </c>
      <c r="AC119" s="36">
        <v>0.36828816341537612</v>
      </c>
      <c r="AD119" s="31">
        <v>0</v>
      </c>
      <c r="AE119" s="31">
        <v>0</v>
      </c>
      <c r="AF119" s="36" t="s">
        <v>1118</v>
      </c>
      <c r="AG119" s="31">
        <v>26.959239130434781</v>
      </c>
      <c r="AH119" s="31">
        <v>3.6983695652173911</v>
      </c>
      <c r="AI119" s="36">
        <v>0.13718375163793972</v>
      </c>
      <c r="AJ119" t="s">
        <v>241</v>
      </c>
      <c r="AK119" s="37">
        <v>7</v>
      </c>
      <c r="AT119"/>
    </row>
    <row r="120" spans="1:46" x14ac:dyDescent="0.25">
      <c r="A120" t="s">
        <v>940</v>
      </c>
      <c r="B120" t="s">
        <v>377</v>
      </c>
      <c r="C120" t="s">
        <v>662</v>
      </c>
      <c r="D120" t="s">
        <v>864</v>
      </c>
      <c r="E120" s="31">
        <v>32.771739130434781</v>
      </c>
      <c r="F120" s="31">
        <v>122.29271739130436</v>
      </c>
      <c r="G120" s="31">
        <v>0.43478260869565216</v>
      </c>
      <c r="H120" s="36">
        <v>3.5552616539254972E-3</v>
      </c>
      <c r="I120" s="31">
        <v>16.282934782608695</v>
      </c>
      <c r="J120" s="31">
        <v>0.43478260869565216</v>
      </c>
      <c r="K120" s="36">
        <v>2.6701734945228067E-2</v>
      </c>
      <c r="L120" s="31">
        <v>7.3972826086956518</v>
      </c>
      <c r="M120" s="31">
        <v>0.43478260869565216</v>
      </c>
      <c r="N120" s="36">
        <v>5.8775990008081702E-2</v>
      </c>
      <c r="O120" s="31">
        <v>4.7986956521739126</v>
      </c>
      <c r="P120" s="31">
        <v>0</v>
      </c>
      <c r="Q120" s="36">
        <v>0</v>
      </c>
      <c r="R120" s="31">
        <v>4.0869565217391308</v>
      </c>
      <c r="S120" s="31">
        <v>0</v>
      </c>
      <c r="T120" s="36">
        <v>0</v>
      </c>
      <c r="U120" s="31">
        <v>27.63326086956522</v>
      </c>
      <c r="V120" s="31">
        <v>0</v>
      </c>
      <c r="W120" s="36">
        <v>0</v>
      </c>
      <c r="X120" s="31">
        <v>0</v>
      </c>
      <c r="Y120" s="31">
        <v>0</v>
      </c>
      <c r="Z120" s="36" t="s">
        <v>1118</v>
      </c>
      <c r="AA120" s="31">
        <v>60.909673913043484</v>
      </c>
      <c r="AB120" s="31">
        <v>0</v>
      </c>
      <c r="AC120" s="36">
        <v>0</v>
      </c>
      <c r="AD120" s="31">
        <v>3.6530434782608694</v>
      </c>
      <c r="AE120" s="31">
        <v>0</v>
      </c>
      <c r="AF120" s="36">
        <v>0</v>
      </c>
      <c r="AG120" s="31">
        <v>13.813804347826085</v>
      </c>
      <c r="AH120" s="31">
        <v>0</v>
      </c>
      <c r="AI120" s="36">
        <v>0</v>
      </c>
      <c r="AJ120" t="s">
        <v>53</v>
      </c>
      <c r="AK120" s="37">
        <v>7</v>
      </c>
      <c r="AT120"/>
    </row>
    <row r="121" spans="1:46" x14ac:dyDescent="0.25">
      <c r="A121" t="s">
        <v>940</v>
      </c>
      <c r="B121" t="s">
        <v>620</v>
      </c>
      <c r="C121" t="s">
        <v>817</v>
      </c>
      <c r="D121" t="s">
        <v>919</v>
      </c>
      <c r="E121" s="31">
        <v>30.086956521739129</v>
      </c>
      <c r="F121" s="31">
        <v>155.86760869565214</v>
      </c>
      <c r="G121" s="31">
        <v>12.141304347826086</v>
      </c>
      <c r="H121" s="36">
        <v>7.7894980550662435E-2</v>
      </c>
      <c r="I121" s="31">
        <v>20.444130434782604</v>
      </c>
      <c r="J121" s="31">
        <v>4.5543478260869561</v>
      </c>
      <c r="K121" s="36">
        <v>0.22277043480110165</v>
      </c>
      <c r="L121" s="31">
        <v>14.965869565217385</v>
      </c>
      <c r="M121" s="31">
        <v>4.5543478260869561</v>
      </c>
      <c r="N121" s="36">
        <v>0.30431561669305529</v>
      </c>
      <c r="O121" s="31">
        <v>0</v>
      </c>
      <c r="P121" s="31">
        <v>0</v>
      </c>
      <c r="Q121" s="36" t="s">
        <v>1118</v>
      </c>
      <c r="R121" s="31">
        <v>5.4782608695652177</v>
      </c>
      <c r="S121" s="31">
        <v>0</v>
      </c>
      <c r="T121" s="36">
        <v>0</v>
      </c>
      <c r="U121" s="31">
        <v>9.0195652173913068</v>
      </c>
      <c r="V121" s="31">
        <v>0</v>
      </c>
      <c r="W121" s="36">
        <v>0</v>
      </c>
      <c r="X121" s="31">
        <v>5.1274999999999995</v>
      </c>
      <c r="Y121" s="31">
        <v>0</v>
      </c>
      <c r="Z121" s="36">
        <v>0</v>
      </c>
      <c r="AA121" s="31">
        <v>106.00467391304346</v>
      </c>
      <c r="AB121" s="31">
        <v>7.3315217391304346</v>
      </c>
      <c r="AC121" s="36">
        <v>6.9162249818763122E-2</v>
      </c>
      <c r="AD121" s="31">
        <v>0</v>
      </c>
      <c r="AE121" s="31">
        <v>0</v>
      </c>
      <c r="AF121" s="36" t="s">
        <v>1118</v>
      </c>
      <c r="AG121" s="31">
        <v>15.27173913043478</v>
      </c>
      <c r="AH121" s="31">
        <v>0.25543478260869568</v>
      </c>
      <c r="AI121" s="36">
        <v>1.6725978647686837E-2</v>
      </c>
      <c r="AJ121" t="s">
        <v>303</v>
      </c>
      <c r="AK121" s="37">
        <v>7</v>
      </c>
      <c r="AT121"/>
    </row>
    <row r="122" spans="1:46" x14ac:dyDescent="0.25">
      <c r="A122" t="s">
        <v>940</v>
      </c>
      <c r="B122" t="s">
        <v>366</v>
      </c>
      <c r="C122" t="s">
        <v>685</v>
      </c>
      <c r="D122" t="s">
        <v>840</v>
      </c>
      <c r="E122" s="31">
        <v>56.510869565217391</v>
      </c>
      <c r="F122" s="31">
        <v>216.03500000000003</v>
      </c>
      <c r="G122" s="31">
        <v>0.38369565217391299</v>
      </c>
      <c r="H122" s="36">
        <v>1.7760809691666302E-3</v>
      </c>
      <c r="I122" s="31">
        <v>54.318804347826081</v>
      </c>
      <c r="J122" s="31">
        <v>0</v>
      </c>
      <c r="K122" s="36">
        <v>0</v>
      </c>
      <c r="L122" s="31">
        <v>25.414456521739133</v>
      </c>
      <c r="M122" s="31">
        <v>0</v>
      </c>
      <c r="N122" s="36">
        <v>0</v>
      </c>
      <c r="O122" s="31">
        <v>23.605434782608693</v>
      </c>
      <c r="P122" s="31">
        <v>0</v>
      </c>
      <c r="Q122" s="36">
        <v>0</v>
      </c>
      <c r="R122" s="31">
        <v>5.2989130434782608</v>
      </c>
      <c r="S122" s="31">
        <v>0</v>
      </c>
      <c r="T122" s="36">
        <v>0</v>
      </c>
      <c r="U122" s="31">
        <v>32.181413043478273</v>
      </c>
      <c r="V122" s="31">
        <v>0</v>
      </c>
      <c r="W122" s="36">
        <v>0</v>
      </c>
      <c r="X122" s="31">
        <v>2.1222826086956523</v>
      </c>
      <c r="Y122" s="31">
        <v>0</v>
      </c>
      <c r="Z122" s="36">
        <v>0</v>
      </c>
      <c r="AA122" s="31">
        <v>106.0080434782609</v>
      </c>
      <c r="AB122" s="31">
        <v>0.38369565217391299</v>
      </c>
      <c r="AC122" s="36">
        <v>3.6194956494277489E-3</v>
      </c>
      <c r="AD122" s="31">
        <v>4.4940217391304351</v>
      </c>
      <c r="AE122" s="31">
        <v>0</v>
      </c>
      <c r="AF122" s="36">
        <v>0</v>
      </c>
      <c r="AG122" s="31">
        <v>16.910434782608704</v>
      </c>
      <c r="AH122" s="31">
        <v>0</v>
      </c>
      <c r="AI122" s="36">
        <v>0</v>
      </c>
      <c r="AJ122" t="s">
        <v>42</v>
      </c>
      <c r="AK122" s="37">
        <v>7</v>
      </c>
      <c r="AT122"/>
    </row>
    <row r="123" spans="1:46" x14ac:dyDescent="0.25">
      <c r="A123" t="s">
        <v>940</v>
      </c>
      <c r="B123" t="s">
        <v>628</v>
      </c>
      <c r="C123" t="s">
        <v>822</v>
      </c>
      <c r="D123" t="s">
        <v>922</v>
      </c>
      <c r="E123" s="31">
        <v>16.532608695652176</v>
      </c>
      <c r="F123" s="31">
        <v>92.103043478260844</v>
      </c>
      <c r="G123" s="31">
        <v>7.0344565217391306</v>
      </c>
      <c r="H123" s="36">
        <v>7.6375939991597336E-2</v>
      </c>
      <c r="I123" s="31">
        <v>18.474239130434782</v>
      </c>
      <c r="J123" s="31">
        <v>0.26413043478260873</v>
      </c>
      <c r="K123" s="36">
        <v>1.4297229396986405E-2</v>
      </c>
      <c r="L123" s="31">
        <v>10.698043478260869</v>
      </c>
      <c r="M123" s="31">
        <v>0.26413043478260873</v>
      </c>
      <c r="N123" s="36">
        <v>2.4689601918270309E-2</v>
      </c>
      <c r="O123" s="31">
        <v>7.7761956521739126</v>
      </c>
      <c r="P123" s="31">
        <v>0</v>
      </c>
      <c r="Q123" s="36">
        <v>0</v>
      </c>
      <c r="R123" s="31">
        <v>0</v>
      </c>
      <c r="S123" s="31">
        <v>0</v>
      </c>
      <c r="T123" s="36" t="s">
        <v>1118</v>
      </c>
      <c r="U123" s="31">
        <v>10.615760869565218</v>
      </c>
      <c r="V123" s="31">
        <v>0</v>
      </c>
      <c r="W123" s="36">
        <v>0</v>
      </c>
      <c r="X123" s="31">
        <v>0</v>
      </c>
      <c r="Y123" s="31">
        <v>0</v>
      </c>
      <c r="Z123" s="36" t="s">
        <v>1118</v>
      </c>
      <c r="AA123" s="31">
        <v>63.01304347826084</v>
      </c>
      <c r="AB123" s="31">
        <v>6.7703260869565218</v>
      </c>
      <c r="AC123" s="36">
        <v>0.10744324846477615</v>
      </c>
      <c r="AD123" s="31">
        <v>0</v>
      </c>
      <c r="AE123" s="31">
        <v>0</v>
      </c>
      <c r="AF123" s="36" t="s">
        <v>1118</v>
      </c>
      <c r="AG123" s="31">
        <v>0</v>
      </c>
      <c r="AH123" s="31">
        <v>0</v>
      </c>
      <c r="AI123" s="36" t="s">
        <v>1118</v>
      </c>
      <c r="AJ123" t="s">
        <v>311</v>
      </c>
      <c r="AK123" s="37">
        <v>7</v>
      </c>
      <c r="AT123"/>
    </row>
    <row r="124" spans="1:46" x14ac:dyDescent="0.25">
      <c r="A124" t="s">
        <v>940</v>
      </c>
      <c r="B124" t="s">
        <v>393</v>
      </c>
      <c r="C124" t="s">
        <v>693</v>
      </c>
      <c r="D124" t="s">
        <v>839</v>
      </c>
      <c r="E124" s="31">
        <v>24.543478260869566</v>
      </c>
      <c r="F124" s="31">
        <v>101.38760869565218</v>
      </c>
      <c r="G124" s="31">
        <v>7.9076086956521738</v>
      </c>
      <c r="H124" s="36">
        <v>7.799383768276287E-2</v>
      </c>
      <c r="I124" s="31">
        <v>38.617499999999993</v>
      </c>
      <c r="J124" s="31">
        <v>1.5</v>
      </c>
      <c r="K124" s="36">
        <v>3.8842493688094781E-2</v>
      </c>
      <c r="L124" s="31">
        <v>28.55804347826086</v>
      </c>
      <c r="M124" s="31">
        <v>1.5</v>
      </c>
      <c r="N124" s="36">
        <v>5.2524606636369882E-2</v>
      </c>
      <c r="O124" s="31">
        <v>4.842065217391303</v>
      </c>
      <c r="P124" s="31">
        <v>0</v>
      </c>
      <c r="Q124" s="36">
        <v>0</v>
      </c>
      <c r="R124" s="31">
        <v>5.2173913043478262</v>
      </c>
      <c r="S124" s="31">
        <v>0</v>
      </c>
      <c r="T124" s="36">
        <v>0</v>
      </c>
      <c r="U124" s="31">
        <v>23.750978260869566</v>
      </c>
      <c r="V124" s="31">
        <v>5.2717391304347823</v>
      </c>
      <c r="W124" s="36">
        <v>0.22195882091813149</v>
      </c>
      <c r="X124" s="31">
        <v>0</v>
      </c>
      <c r="Y124" s="31">
        <v>0</v>
      </c>
      <c r="Z124" s="36" t="s">
        <v>1118</v>
      </c>
      <c r="AA124" s="31">
        <v>39.01913043478261</v>
      </c>
      <c r="AB124" s="31">
        <v>1.1358695652173914</v>
      </c>
      <c r="AC124" s="36">
        <v>2.9110581208771618E-2</v>
      </c>
      <c r="AD124" s="31">
        <v>0</v>
      </c>
      <c r="AE124" s="31">
        <v>0</v>
      </c>
      <c r="AF124" s="36" t="s">
        <v>1118</v>
      </c>
      <c r="AG124" s="31">
        <v>0</v>
      </c>
      <c r="AH124" s="31">
        <v>0</v>
      </c>
      <c r="AI124" s="36" t="s">
        <v>1118</v>
      </c>
      <c r="AJ124" t="s">
        <v>69</v>
      </c>
      <c r="AK124" s="37">
        <v>7</v>
      </c>
      <c r="AT124"/>
    </row>
    <row r="125" spans="1:46" x14ac:dyDescent="0.25">
      <c r="A125" t="s">
        <v>940</v>
      </c>
      <c r="B125" t="s">
        <v>497</v>
      </c>
      <c r="C125" t="s">
        <v>654</v>
      </c>
      <c r="D125" t="s">
        <v>834</v>
      </c>
      <c r="E125" s="31">
        <v>55.978260869565219</v>
      </c>
      <c r="F125" s="31">
        <v>211.2782608695652</v>
      </c>
      <c r="G125" s="31">
        <v>1.4402173913043479</v>
      </c>
      <c r="H125" s="36">
        <v>6.8166851874717051E-3</v>
      </c>
      <c r="I125" s="31">
        <v>29.390760869565206</v>
      </c>
      <c r="J125" s="31">
        <v>0</v>
      </c>
      <c r="K125" s="36">
        <v>0</v>
      </c>
      <c r="L125" s="31">
        <v>19.926413043478249</v>
      </c>
      <c r="M125" s="31">
        <v>0</v>
      </c>
      <c r="N125" s="36">
        <v>0</v>
      </c>
      <c r="O125" s="31">
        <v>4.7197826086956534</v>
      </c>
      <c r="P125" s="31">
        <v>0</v>
      </c>
      <c r="Q125" s="36">
        <v>0</v>
      </c>
      <c r="R125" s="31">
        <v>4.7445652173913047</v>
      </c>
      <c r="S125" s="31">
        <v>0</v>
      </c>
      <c r="T125" s="36">
        <v>0</v>
      </c>
      <c r="U125" s="31">
        <v>27.242500000000014</v>
      </c>
      <c r="V125" s="31">
        <v>1.4402173913043479</v>
      </c>
      <c r="W125" s="36">
        <v>5.2866564790468834E-2</v>
      </c>
      <c r="X125" s="31">
        <v>11.644782608695651</v>
      </c>
      <c r="Y125" s="31">
        <v>0</v>
      </c>
      <c r="Z125" s="36">
        <v>0</v>
      </c>
      <c r="AA125" s="31">
        <v>74.607391304347814</v>
      </c>
      <c r="AB125" s="31">
        <v>0</v>
      </c>
      <c r="AC125" s="36">
        <v>0</v>
      </c>
      <c r="AD125" s="31">
        <v>0</v>
      </c>
      <c r="AE125" s="31">
        <v>0</v>
      </c>
      <c r="AF125" s="36" t="s">
        <v>1118</v>
      </c>
      <c r="AG125" s="31">
        <v>68.392826086956518</v>
      </c>
      <c r="AH125" s="31">
        <v>0</v>
      </c>
      <c r="AI125" s="36">
        <v>0</v>
      </c>
      <c r="AJ125" t="s">
        <v>179</v>
      </c>
      <c r="AK125" s="37">
        <v>7</v>
      </c>
      <c r="AT125"/>
    </row>
    <row r="126" spans="1:46" x14ac:dyDescent="0.25">
      <c r="A126" t="s">
        <v>940</v>
      </c>
      <c r="B126" t="s">
        <v>336</v>
      </c>
      <c r="C126" t="s">
        <v>638</v>
      </c>
      <c r="D126" t="s">
        <v>834</v>
      </c>
      <c r="E126" s="31">
        <v>49.326086956521742</v>
      </c>
      <c r="F126" s="31">
        <v>166.12184782608696</v>
      </c>
      <c r="G126" s="31">
        <v>0.59510869565217395</v>
      </c>
      <c r="H126" s="36">
        <v>3.5823626057614861E-3</v>
      </c>
      <c r="I126" s="31">
        <v>35.619456521739131</v>
      </c>
      <c r="J126" s="31">
        <v>0.12771739130434784</v>
      </c>
      <c r="K126" s="36">
        <v>3.5856075239777971E-3</v>
      </c>
      <c r="L126" s="31">
        <v>22.497608695652175</v>
      </c>
      <c r="M126" s="31">
        <v>0.12771739130434784</v>
      </c>
      <c r="N126" s="36">
        <v>5.6769318478292379E-3</v>
      </c>
      <c r="O126" s="31">
        <v>8.4914130434782589</v>
      </c>
      <c r="P126" s="31">
        <v>0</v>
      </c>
      <c r="Q126" s="36">
        <v>0</v>
      </c>
      <c r="R126" s="31">
        <v>4.6304347826086953</v>
      </c>
      <c r="S126" s="31">
        <v>0</v>
      </c>
      <c r="T126" s="36">
        <v>0</v>
      </c>
      <c r="U126" s="31">
        <v>36.169021739130422</v>
      </c>
      <c r="V126" s="31">
        <v>0.2608695652173913</v>
      </c>
      <c r="W126" s="36">
        <v>7.2125137112890886E-3</v>
      </c>
      <c r="X126" s="31">
        <v>0</v>
      </c>
      <c r="Y126" s="31">
        <v>0</v>
      </c>
      <c r="Z126" s="36" t="s">
        <v>1118</v>
      </c>
      <c r="AA126" s="31">
        <v>63.112391304347838</v>
      </c>
      <c r="AB126" s="31">
        <v>0.125</v>
      </c>
      <c r="AC126" s="36">
        <v>1.9805936269663847E-3</v>
      </c>
      <c r="AD126" s="31">
        <v>0</v>
      </c>
      <c r="AE126" s="31">
        <v>0</v>
      </c>
      <c r="AF126" s="36" t="s">
        <v>1118</v>
      </c>
      <c r="AG126" s="31">
        <v>31.220978260869561</v>
      </c>
      <c r="AH126" s="31">
        <v>8.1521739130434784E-2</v>
      </c>
      <c r="AI126" s="36">
        <v>2.611120588511766E-3</v>
      </c>
      <c r="AJ126" t="s">
        <v>12</v>
      </c>
      <c r="AK126" s="37">
        <v>7</v>
      </c>
      <c r="AT126"/>
    </row>
    <row r="127" spans="1:46" x14ac:dyDescent="0.25">
      <c r="A127" t="s">
        <v>940</v>
      </c>
      <c r="B127" t="s">
        <v>522</v>
      </c>
      <c r="C127" t="s">
        <v>677</v>
      </c>
      <c r="D127" t="s">
        <v>848</v>
      </c>
      <c r="E127" s="31">
        <v>65.793478260869563</v>
      </c>
      <c r="F127" s="31">
        <v>203.82173913043476</v>
      </c>
      <c r="G127" s="31">
        <v>1.9559782608695653</v>
      </c>
      <c r="H127" s="36">
        <v>9.5965144307685758E-3</v>
      </c>
      <c r="I127" s="31">
        <v>19.286630434782612</v>
      </c>
      <c r="J127" s="31">
        <v>0.1358695652173913</v>
      </c>
      <c r="K127" s="36">
        <v>7.0447539126563211E-3</v>
      </c>
      <c r="L127" s="31">
        <v>12.916739130434786</v>
      </c>
      <c r="M127" s="31">
        <v>0.1358695652173913</v>
      </c>
      <c r="N127" s="36">
        <v>1.0518875069424572E-2</v>
      </c>
      <c r="O127" s="31">
        <v>3.2095652173913041</v>
      </c>
      <c r="P127" s="31">
        <v>0</v>
      </c>
      <c r="Q127" s="36">
        <v>0</v>
      </c>
      <c r="R127" s="31">
        <v>3.160326086956522</v>
      </c>
      <c r="S127" s="31">
        <v>0</v>
      </c>
      <c r="T127" s="36">
        <v>0</v>
      </c>
      <c r="U127" s="31">
        <v>30.095978260869575</v>
      </c>
      <c r="V127" s="31">
        <v>0.13043478260869565</v>
      </c>
      <c r="W127" s="36">
        <v>4.3339605537356914E-3</v>
      </c>
      <c r="X127" s="31">
        <v>6.9082608695652166</v>
      </c>
      <c r="Y127" s="31">
        <v>0</v>
      </c>
      <c r="Z127" s="36">
        <v>0</v>
      </c>
      <c r="AA127" s="31">
        <v>86.724999999999994</v>
      </c>
      <c r="AB127" s="31">
        <v>1.1543478260869566</v>
      </c>
      <c r="AC127" s="36">
        <v>1.3310439043954531E-2</v>
      </c>
      <c r="AD127" s="31">
        <v>0</v>
      </c>
      <c r="AE127" s="31">
        <v>0</v>
      </c>
      <c r="AF127" s="36" t="s">
        <v>1118</v>
      </c>
      <c r="AG127" s="31">
        <v>60.805869565217378</v>
      </c>
      <c r="AH127" s="31">
        <v>0.53532608695652173</v>
      </c>
      <c r="AI127" s="36">
        <v>8.8038554630381089E-3</v>
      </c>
      <c r="AJ127" t="s">
        <v>204</v>
      </c>
      <c r="AK127" s="37">
        <v>7</v>
      </c>
      <c r="AT127"/>
    </row>
    <row r="128" spans="1:46" x14ac:dyDescent="0.25">
      <c r="A128" t="s">
        <v>940</v>
      </c>
      <c r="B128" t="s">
        <v>395</v>
      </c>
      <c r="C128" t="s">
        <v>682</v>
      </c>
      <c r="D128" t="s">
        <v>839</v>
      </c>
      <c r="E128" s="31">
        <v>115.95652173913044</v>
      </c>
      <c r="F128" s="31">
        <v>618.35902173913053</v>
      </c>
      <c r="G128" s="31">
        <v>6.5217391304347824E-2</v>
      </c>
      <c r="H128" s="36">
        <v>1.0546848838871043E-4</v>
      </c>
      <c r="I128" s="31">
        <v>116.55673913043478</v>
      </c>
      <c r="J128" s="31">
        <v>6.5217391304347824E-2</v>
      </c>
      <c r="K128" s="36">
        <v>5.5953342372906645E-4</v>
      </c>
      <c r="L128" s="31">
        <v>93.913152173913048</v>
      </c>
      <c r="M128" s="31">
        <v>6.5217391304347824E-2</v>
      </c>
      <c r="N128" s="36">
        <v>6.9444364069023068E-4</v>
      </c>
      <c r="O128" s="31">
        <v>17.774021739130433</v>
      </c>
      <c r="P128" s="31">
        <v>0</v>
      </c>
      <c r="Q128" s="36">
        <v>0</v>
      </c>
      <c r="R128" s="31">
        <v>4.8695652173913047</v>
      </c>
      <c r="S128" s="31">
        <v>0</v>
      </c>
      <c r="T128" s="36">
        <v>0</v>
      </c>
      <c r="U128" s="31">
        <v>93.163152173913048</v>
      </c>
      <c r="V128" s="31">
        <v>0</v>
      </c>
      <c r="W128" s="36">
        <v>0</v>
      </c>
      <c r="X128" s="31">
        <v>1.5652173913043479</v>
      </c>
      <c r="Y128" s="31">
        <v>0</v>
      </c>
      <c r="Z128" s="36">
        <v>0</v>
      </c>
      <c r="AA128" s="31">
        <v>257.78380434782622</v>
      </c>
      <c r="AB128" s="31">
        <v>0</v>
      </c>
      <c r="AC128" s="36">
        <v>0</v>
      </c>
      <c r="AD128" s="31">
        <v>0</v>
      </c>
      <c r="AE128" s="31">
        <v>0</v>
      </c>
      <c r="AF128" s="36" t="s">
        <v>1118</v>
      </c>
      <c r="AG128" s="31">
        <v>149.29010869565218</v>
      </c>
      <c r="AH128" s="31">
        <v>0</v>
      </c>
      <c r="AI128" s="36">
        <v>0</v>
      </c>
      <c r="AJ128" t="s">
        <v>71</v>
      </c>
      <c r="AK128" s="37">
        <v>7</v>
      </c>
      <c r="AT128"/>
    </row>
    <row r="129" spans="1:46" x14ac:dyDescent="0.25">
      <c r="A129" t="s">
        <v>940</v>
      </c>
      <c r="B129" t="s">
        <v>383</v>
      </c>
      <c r="C129" t="s">
        <v>665</v>
      </c>
      <c r="D129" t="s">
        <v>867</v>
      </c>
      <c r="E129" s="31">
        <v>51.021739130434781</v>
      </c>
      <c r="F129" s="31">
        <v>195.53445652173909</v>
      </c>
      <c r="G129" s="31">
        <v>0.29347826086956524</v>
      </c>
      <c r="H129" s="36">
        <v>1.5009030433310714E-3</v>
      </c>
      <c r="I129" s="31">
        <v>13.324021739130437</v>
      </c>
      <c r="J129" s="31">
        <v>0.29347826086956524</v>
      </c>
      <c r="K129" s="36">
        <v>2.202625202927044E-2</v>
      </c>
      <c r="L129" s="31">
        <v>7.6718478260869585</v>
      </c>
      <c r="M129" s="31">
        <v>0.29347826086956524</v>
      </c>
      <c r="N129" s="36">
        <v>3.8253921026905252E-2</v>
      </c>
      <c r="O129" s="31">
        <v>0.17391304347826086</v>
      </c>
      <c r="P129" s="31">
        <v>0</v>
      </c>
      <c r="Q129" s="36">
        <v>0</v>
      </c>
      <c r="R129" s="31">
        <v>5.4782608695652177</v>
      </c>
      <c r="S129" s="31">
        <v>0</v>
      </c>
      <c r="T129" s="36">
        <v>0</v>
      </c>
      <c r="U129" s="31">
        <v>41.767826086956504</v>
      </c>
      <c r="V129" s="31">
        <v>0</v>
      </c>
      <c r="W129" s="36">
        <v>0</v>
      </c>
      <c r="X129" s="31">
        <v>6.1595652173913038</v>
      </c>
      <c r="Y129" s="31">
        <v>0</v>
      </c>
      <c r="Z129" s="36">
        <v>0</v>
      </c>
      <c r="AA129" s="31">
        <v>101.58793478260868</v>
      </c>
      <c r="AB129" s="31">
        <v>0</v>
      </c>
      <c r="AC129" s="36">
        <v>0</v>
      </c>
      <c r="AD129" s="31">
        <v>1.1277173913043474</v>
      </c>
      <c r="AE129" s="31">
        <v>0</v>
      </c>
      <c r="AF129" s="36">
        <v>0</v>
      </c>
      <c r="AG129" s="31">
        <v>31.567391304347815</v>
      </c>
      <c r="AH129" s="31">
        <v>0</v>
      </c>
      <c r="AI129" s="36">
        <v>0</v>
      </c>
      <c r="AJ129" t="s">
        <v>59</v>
      </c>
      <c r="AK129" s="37">
        <v>7</v>
      </c>
      <c r="AT129"/>
    </row>
    <row r="130" spans="1:46" x14ac:dyDescent="0.25">
      <c r="A130" t="s">
        <v>940</v>
      </c>
      <c r="B130" t="s">
        <v>359</v>
      </c>
      <c r="C130" t="s">
        <v>677</v>
      </c>
      <c r="D130" t="s">
        <v>848</v>
      </c>
      <c r="E130" s="31">
        <v>63.576086956521742</v>
      </c>
      <c r="F130" s="31">
        <v>329.36076086956524</v>
      </c>
      <c r="G130" s="31">
        <v>24.350543478260871</v>
      </c>
      <c r="H130" s="36">
        <v>7.3932739935296268E-2</v>
      </c>
      <c r="I130" s="31">
        <v>61.168913043478256</v>
      </c>
      <c r="J130" s="31">
        <v>8.9673913043478257E-2</v>
      </c>
      <c r="K130" s="36">
        <v>1.4660046841070877E-3</v>
      </c>
      <c r="L130" s="31">
        <v>42.886304347826083</v>
      </c>
      <c r="M130" s="31">
        <v>8.9673913043478257E-2</v>
      </c>
      <c r="N130" s="36">
        <v>2.0909685366261653E-3</v>
      </c>
      <c r="O130" s="31">
        <v>12.652173913043478</v>
      </c>
      <c r="P130" s="31">
        <v>0</v>
      </c>
      <c r="Q130" s="36">
        <v>0</v>
      </c>
      <c r="R130" s="31">
        <v>5.6304347826086953</v>
      </c>
      <c r="S130" s="31">
        <v>0</v>
      </c>
      <c r="T130" s="36">
        <v>0</v>
      </c>
      <c r="U130" s="31">
        <v>55.359456521739119</v>
      </c>
      <c r="V130" s="31">
        <v>1.3152173913043479</v>
      </c>
      <c r="W130" s="36">
        <v>2.3757772816788307E-2</v>
      </c>
      <c r="X130" s="31">
        <v>4.0073913043478271</v>
      </c>
      <c r="Y130" s="31">
        <v>0</v>
      </c>
      <c r="Z130" s="36">
        <v>0</v>
      </c>
      <c r="AA130" s="31">
        <v>151.24489130434785</v>
      </c>
      <c r="AB130" s="31">
        <v>17.926630434782609</v>
      </c>
      <c r="AC130" s="36">
        <v>0.11852717986162664</v>
      </c>
      <c r="AD130" s="31">
        <v>0</v>
      </c>
      <c r="AE130" s="31">
        <v>0</v>
      </c>
      <c r="AF130" s="36" t="s">
        <v>1118</v>
      </c>
      <c r="AG130" s="31">
        <v>57.580108695652193</v>
      </c>
      <c r="AH130" s="31">
        <v>5.0190217391304346</v>
      </c>
      <c r="AI130" s="36">
        <v>8.7165895529290924E-2</v>
      </c>
      <c r="AJ130" t="s">
        <v>35</v>
      </c>
      <c r="AK130" s="37">
        <v>7</v>
      </c>
      <c r="AT130"/>
    </row>
    <row r="131" spans="1:46" x14ac:dyDescent="0.25">
      <c r="A131" t="s">
        <v>940</v>
      </c>
      <c r="B131" t="s">
        <v>344</v>
      </c>
      <c r="C131" t="s">
        <v>691</v>
      </c>
      <c r="D131" t="s">
        <v>847</v>
      </c>
      <c r="E131" s="31">
        <v>13.173913043478262</v>
      </c>
      <c r="F131" s="31">
        <v>115.17391304347827</v>
      </c>
      <c r="G131" s="31">
        <v>0</v>
      </c>
      <c r="H131" s="36">
        <v>0</v>
      </c>
      <c r="I131" s="31">
        <v>63.956521739130437</v>
      </c>
      <c r="J131" s="31">
        <v>0</v>
      </c>
      <c r="K131" s="36">
        <v>0</v>
      </c>
      <c r="L131" s="31">
        <v>59</v>
      </c>
      <c r="M131" s="31">
        <v>0</v>
      </c>
      <c r="N131" s="36">
        <v>0</v>
      </c>
      <c r="O131" s="31">
        <v>4.9565217391304346</v>
      </c>
      <c r="P131" s="31">
        <v>0</v>
      </c>
      <c r="Q131" s="36">
        <v>0</v>
      </c>
      <c r="R131" s="31">
        <v>0</v>
      </c>
      <c r="S131" s="31">
        <v>0</v>
      </c>
      <c r="T131" s="36" t="s">
        <v>1118</v>
      </c>
      <c r="U131" s="31">
        <v>6.8858695652173916</v>
      </c>
      <c r="V131" s="31">
        <v>0</v>
      </c>
      <c r="W131" s="36">
        <v>0</v>
      </c>
      <c r="X131" s="31">
        <v>0</v>
      </c>
      <c r="Y131" s="31">
        <v>0</v>
      </c>
      <c r="Z131" s="36" t="s">
        <v>1118</v>
      </c>
      <c r="AA131" s="31">
        <v>44.331521739130437</v>
      </c>
      <c r="AB131" s="31">
        <v>0</v>
      </c>
      <c r="AC131" s="36">
        <v>0</v>
      </c>
      <c r="AD131" s="31">
        <v>0</v>
      </c>
      <c r="AE131" s="31">
        <v>0</v>
      </c>
      <c r="AF131" s="36" t="s">
        <v>1118</v>
      </c>
      <c r="AG131" s="31">
        <v>0</v>
      </c>
      <c r="AH131" s="31">
        <v>0</v>
      </c>
      <c r="AI131" s="36" t="s">
        <v>1118</v>
      </c>
      <c r="AJ131" t="s">
        <v>20</v>
      </c>
      <c r="AK131" s="37">
        <v>7</v>
      </c>
      <c r="AT131"/>
    </row>
    <row r="132" spans="1:46" x14ac:dyDescent="0.25">
      <c r="A132" t="s">
        <v>940</v>
      </c>
      <c r="B132" t="s">
        <v>433</v>
      </c>
      <c r="C132" t="s">
        <v>691</v>
      </c>
      <c r="D132" t="s">
        <v>847</v>
      </c>
      <c r="E132" s="31">
        <v>34.543478260869563</v>
      </c>
      <c r="F132" s="31">
        <v>153.28880434782616</v>
      </c>
      <c r="G132" s="31">
        <v>34.003478260869556</v>
      </c>
      <c r="H132" s="36">
        <v>0.22182623450902905</v>
      </c>
      <c r="I132" s="31">
        <v>34.099130434782616</v>
      </c>
      <c r="J132" s="31">
        <v>0.90760869565217406</v>
      </c>
      <c r="K132" s="36">
        <v>2.6616769521089406E-2</v>
      </c>
      <c r="L132" s="31">
        <v>18.968695652173921</v>
      </c>
      <c r="M132" s="31">
        <v>0.90760869565217406</v>
      </c>
      <c r="N132" s="36">
        <v>4.7847712478224981E-2</v>
      </c>
      <c r="O132" s="31">
        <v>10.043478260869565</v>
      </c>
      <c r="P132" s="31">
        <v>0</v>
      </c>
      <c r="Q132" s="36">
        <v>0</v>
      </c>
      <c r="R132" s="31">
        <v>5.0869565217391308</v>
      </c>
      <c r="S132" s="31">
        <v>0</v>
      </c>
      <c r="T132" s="36">
        <v>0</v>
      </c>
      <c r="U132" s="31">
        <v>27.21097826086957</v>
      </c>
      <c r="V132" s="31">
        <v>4.2133695652173904</v>
      </c>
      <c r="W132" s="36">
        <v>0.15484079715268367</v>
      </c>
      <c r="X132" s="31">
        <v>1.6096739130434783</v>
      </c>
      <c r="Y132" s="31">
        <v>0</v>
      </c>
      <c r="Z132" s="36">
        <v>0</v>
      </c>
      <c r="AA132" s="31">
        <v>76.52141304347829</v>
      </c>
      <c r="AB132" s="31">
        <v>24.327608695652167</v>
      </c>
      <c r="AC132" s="36">
        <v>0.31791896840469469</v>
      </c>
      <c r="AD132" s="31">
        <v>0</v>
      </c>
      <c r="AE132" s="31">
        <v>0</v>
      </c>
      <c r="AF132" s="36" t="s">
        <v>1118</v>
      </c>
      <c r="AG132" s="31">
        <v>13.84760869565217</v>
      </c>
      <c r="AH132" s="31">
        <v>4.5548913043478247</v>
      </c>
      <c r="AI132" s="36">
        <v>0.32892981051507875</v>
      </c>
      <c r="AJ132" t="s">
        <v>110</v>
      </c>
      <c r="AK132" s="37">
        <v>7</v>
      </c>
      <c r="AT132"/>
    </row>
    <row r="133" spans="1:46" x14ac:dyDescent="0.25">
      <c r="A133" t="s">
        <v>940</v>
      </c>
      <c r="B133" t="s">
        <v>328</v>
      </c>
      <c r="C133" t="s">
        <v>677</v>
      </c>
      <c r="D133" t="s">
        <v>848</v>
      </c>
      <c r="E133" s="31">
        <v>58.358695652173914</v>
      </c>
      <c r="F133" s="31">
        <v>207.63695652173917</v>
      </c>
      <c r="G133" s="31">
        <v>47.801304347826076</v>
      </c>
      <c r="H133" s="36">
        <v>0.23021578214483882</v>
      </c>
      <c r="I133" s="31">
        <v>13.341739130434785</v>
      </c>
      <c r="J133" s="31">
        <v>6.1888043478260872</v>
      </c>
      <c r="K133" s="36">
        <v>0.46386788763605546</v>
      </c>
      <c r="L133" s="31">
        <v>12.526521739130438</v>
      </c>
      <c r="M133" s="31">
        <v>6.1888043478260872</v>
      </c>
      <c r="N133" s="36">
        <v>0.49405608968796633</v>
      </c>
      <c r="O133" s="31">
        <v>0</v>
      </c>
      <c r="P133" s="31">
        <v>0</v>
      </c>
      <c r="Q133" s="36" t="s">
        <v>1118</v>
      </c>
      <c r="R133" s="31">
        <v>0.81521739130434778</v>
      </c>
      <c r="S133" s="31">
        <v>0</v>
      </c>
      <c r="T133" s="36">
        <v>0</v>
      </c>
      <c r="U133" s="31">
        <v>37.617717391304339</v>
      </c>
      <c r="V133" s="31">
        <v>14.759456521739127</v>
      </c>
      <c r="W133" s="36">
        <v>0.39235385731168532</v>
      </c>
      <c r="X133" s="31">
        <v>5.5333695652173915</v>
      </c>
      <c r="Y133" s="31">
        <v>0</v>
      </c>
      <c r="Z133" s="36">
        <v>0</v>
      </c>
      <c r="AA133" s="31">
        <v>150.29467391304351</v>
      </c>
      <c r="AB133" s="31">
        <v>26.003586956521737</v>
      </c>
      <c r="AC133" s="36">
        <v>0.1730173550365911</v>
      </c>
      <c r="AD133" s="31">
        <v>0</v>
      </c>
      <c r="AE133" s="31">
        <v>0</v>
      </c>
      <c r="AF133" s="36" t="s">
        <v>1118</v>
      </c>
      <c r="AG133" s="31">
        <v>0.84945652173913044</v>
      </c>
      <c r="AH133" s="31">
        <v>0.84945652173913044</v>
      </c>
      <c r="AI133" s="36">
        <v>1</v>
      </c>
      <c r="AJ133" t="s">
        <v>4</v>
      </c>
      <c r="AK133" s="37">
        <v>7</v>
      </c>
      <c r="AT133"/>
    </row>
    <row r="134" spans="1:46" x14ac:dyDescent="0.25">
      <c r="A134" t="s">
        <v>940</v>
      </c>
      <c r="B134" t="s">
        <v>539</v>
      </c>
      <c r="C134" t="s">
        <v>786</v>
      </c>
      <c r="D134" t="s">
        <v>859</v>
      </c>
      <c r="E134" s="31">
        <v>20.021739130434781</v>
      </c>
      <c r="F134" s="31">
        <v>111.08663043478261</v>
      </c>
      <c r="G134" s="31">
        <v>4.4293478260869561</v>
      </c>
      <c r="H134" s="36">
        <v>3.9872915478225468E-2</v>
      </c>
      <c r="I134" s="31">
        <v>12.022065217391303</v>
      </c>
      <c r="J134" s="31">
        <v>0</v>
      </c>
      <c r="K134" s="36">
        <v>0</v>
      </c>
      <c r="L134" s="31">
        <v>6.4805434782608673</v>
      </c>
      <c r="M134" s="31">
        <v>0</v>
      </c>
      <c r="N134" s="36">
        <v>0</v>
      </c>
      <c r="O134" s="31">
        <v>0</v>
      </c>
      <c r="P134" s="31">
        <v>0</v>
      </c>
      <c r="Q134" s="36" t="s">
        <v>1118</v>
      </c>
      <c r="R134" s="31">
        <v>5.5415217391304354</v>
      </c>
      <c r="S134" s="31">
        <v>0</v>
      </c>
      <c r="T134" s="36">
        <v>0</v>
      </c>
      <c r="U134" s="31">
        <v>11.352391304347828</v>
      </c>
      <c r="V134" s="31">
        <v>4.4293478260869561</v>
      </c>
      <c r="W134" s="36">
        <v>0.39016870607609955</v>
      </c>
      <c r="X134" s="31">
        <v>8.0526086956521699</v>
      </c>
      <c r="Y134" s="31">
        <v>0</v>
      </c>
      <c r="Z134" s="36">
        <v>0</v>
      </c>
      <c r="AA134" s="31">
        <v>56.000326086956512</v>
      </c>
      <c r="AB134" s="31">
        <v>0</v>
      </c>
      <c r="AC134" s="36">
        <v>0</v>
      </c>
      <c r="AD134" s="31">
        <v>3.0968478260869561</v>
      </c>
      <c r="AE134" s="31">
        <v>0</v>
      </c>
      <c r="AF134" s="36">
        <v>0</v>
      </c>
      <c r="AG134" s="31">
        <v>20.562391304347823</v>
      </c>
      <c r="AH134" s="31">
        <v>0</v>
      </c>
      <c r="AI134" s="36">
        <v>0</v>
      </c>
      <c r="AJ134" t="s">
        <v>221</v>
      </c>
      <c r="AK134" s="37">
        <v>7</v>
      </c>
      <c r="AT134"/>
    </row>
    <row r="135" spans="1:46" x14ac:dyDescent="0.25">
      <c r="A135" t="s">
        <v>940</v>
      </c>
      <c r="B135" t="s">
        <v>338</v>
      </c>
      <c r="C135" t="s">
        <v>685</v>
      </c>
      <c r="D135" t="s">
        <v>840</v>
      </c>
      <c r="E135" s="31">
        <v>33.858695652173914</v>
      </c>
      <c r="F135" s="31">
        <v>113.29239130434784</v>
      </c>
      <c r="G135" s="31">
        <v>0</v>
      </c>
      <c r="H135" s="36">
        <v>0</v>
      </c>
      <c r="I135" s="31">
        <v>26.534782608695657</v>
      </c>
      <c r="J135" s="31">
        <v>0</v>
      </c>
      <c r="K135" s="36">
        <v>0</v>
      </c>
      <c r="L135" s="31">
        <v>21.665217391304353</v>
      </c>
      <c r="M135" s="31">
        <v>0</v>
      </c>
      <c r="N135" s="36">
        <v>0</v>
      </c>
      <c r="O135" s="31">
        <v>0</v>
      </c>
      <c r="P135" s="31">
        <v>0</v>
      </c>
      <c r="Q135" s="36" t="s">
        <v>1118</v>
      </c>
      <c r="R135" s="31">
        <v>4.8695652173913047</v>
      </c>
      <c r="S135" s="31">
        <v>0</v>
      </c>
      <c r="T135" s="36">
        <v>0</v>
      </c>
      <c r="U135" s="31">
        <v>18.096086956521734</v>
      </c>
      <c r="V135" s="31">
        <v>0</v>
      </c>
      <c r="W135" s="36">
        <v>0</v>
      </c>
      <c r="X135" s="31">
        <v>0</v>
      </c>
      <c r="Y135" s="31">
        <v>0</v>
      </c>
      <c r="Z135" s="36" t="s">
        <v>1118</v>
      </c>
      <c r="AA135" s="31">
        <v>55.870434782608704</v>
      </c>
      <c r="AB135" s="31">
        <v>0</v>
      </c>
      <c r="AC135" s="36">
        <v>0</v>
      </c>
      <c r="AD135" s="31">
        <v>0</v>
      </c>
      <c r="AE135" s="31">
        <v>0</v>
      </c>
      <c r="AF135" s="36" t="s">
        <v>1118</v>
      </c>
      <c r="AG135" s="31">
        <v>12.791086956521742</v>
      </c>
      <c r="AH135" s="31">
        <v>0</v>
      </c>
      <c r="AI135" s="36">
        <v>0</v>
      </c>
      <c r="AJ135" t="s">
        <v>14</v>
      </c>
      <c r="AK135" s="37">
        <v>7</v>
      </c>
      <c r="AT135"/>
    </row>
    <row r="136" spans="1:46" x14ac:dyDescent="0.25">
      <c r="A136" t="s">
        <v>940</v>
      </c>
      <c r="B136" t="s">
        <v>330</v>
      </c>
      <c r="C136" t="s">
        <v>678</v>
      </c>
      <c r="D136" t="s">
        <v>860</v>
      </c>
      <c r="E136" s="31">
        <v>53.586956521739133</v>
      </c>
      <c r="F136" s="31">
        <v>170.34804347826085</v>
      </c>
      <c r="G136" s="31">
        <v>33.437717391304361</v>
      </c>
      <c r="H136" s="36">
        <v>0.19629058666336577</v>
      </c>
      <c r="I136" s="31">
        <v>24.610869565217392</v>
      </c>
      <c r="J136" s="31">
        <v>1.2717391304347827</v>
      </c>
      <c r="K136" s="36">
        <v>5.1673880399258021E-2</v>
      </c>
      <c r="L136" s="31">
        <v>13.561956521739134</v>
      </c>
      <c r="M136" s="31">
        <v>0.1358695652173913</v>
      </c>
      <c r="N136" s="36">
        <v>1.0018433918409871E-2</v>
      </c>
      <c r="O136" s="31">
        <v>4.9565217391304346</v>
      </c>
      <c r="P136" s="31">
        <v>0</v>
      </c>
      <c r="Q136" s="36">
        <v>0</v>
      </c>
      <c r="R136" s="31">
        <v>6.0923913043478262</v>
      </c>
      <c r="S136" s="31">
        <v>1.1358695652173914</v>
      </c>
      <c r="T136" s="36">
        <v>0.1864406779661017</v>
      </c>
      <c r="U136" s="31">
        <v>37.355108695652177</v>
      </c>
      <c r="V136" s="31">
        <v>15.316086956521746</v>
      </c>
      <c r="W136" s="36">
        <v>0.4100131813645187</v>
      </c>
      <c r="X136" s="31">
        <v>2.9305434782608697</v>
      </c>
      <c r="Y136" s="31">
        <v>0</v>
      </c>
      <c r="Z136" s="36">
        <v>0</v>
      </c>
      <c r="AA136" s="31">
        <v>73.359456521739119</v>
      </c>
      <c r="AB136" s="31">
        <v>11.302826086956523</v>
      </c>
      <c r="AC136" s="36">
        <v>0.15407456138401296</v>
      </c>
      <c r="AD136" s="31">
        <v>0</v>
      </c>
      <c r="AE136" s="31">
        <v>0</v>
      </c>
      <c r="AF136" s="36" t="s">
        <v>1118</v>
      </c>
      <c r="AG136" s="31">
        <v>32.092065217391301</v>
      </c>
      <c r="AH136" s="31">
        <v>5.547065217391304</v>
      </c>
      <c r="AI136" s="36">
        <v>0.17284849634373931</v>
      </c>
      <c r="AJ136" t="s">
        <v>6</v>
      </c>
      <c r="AK136" s="37">
        <v>7</v>
      </c>
      <c r="AT136"/>
    </row>
    <row r="137" spans="1:46" x14ac:dyDescent="0.25">
      <c r="A137" t="s">
        <v>940</v>
      </c>
      <c r="B137" t="s">
        <v>374</v>
      </c>
      <c r="C137" t="s">
        <v>702</v>
      </c>
      <c r="D137" t="s">
        <v>867</v>
      </c>
      <c r="E137" s="31">
        <v>71.380434782608702</v>
      </c>
      <c r="F137" s="31">
        <v>186.90913043478261</v>
      </c>
      <c r="G137" s="31">
        <v>35.731956521739136</v>
      </c>
      <c r="H137" s="36">
        <v>0.19117287870646282</v>
      </c>
      <c r="I137" s="31">
        <v>22.883152173913047</v>
      </c>
      <c r="J137" s="31">
        <v>3.8342391304347827</v>
      </c>
      <c r="K137" s="36">
        <v>0.16755729723310769</v>
      </c>
      <c r="L137" s="31">
        <v>12.796195652173916</v>
      </c>
      <c r="M137" s="31">
        <v>3.8342391304347827</v>
      </c>
      <c r="N137" s="36">
        <v>0.29963898916967502</v>
      </c>
      <c r="O137" s="31">
        <v>10.086956521739131</v>
      </c>
      <c r="P137" s="31">
        <v>0</v>
      </c>
      <c r="Q137" s="36">
        <v>0</v>
      </c>
      <c r="R137" s="31">
        <v>0</v>
      </c>
      <c r="S137" s="31">
        <v>0</v>
      </c>
      <c r="T137" s="36" t="s">
        <v>1118</v>
      </c>
      <c r="U137" s="31">
        <v>42.834239130434774</v>
      </c>
      <c r="V137" s="31">
        <v>5.7146739130434785</v>
      </c>
      <c r="W137" s="36">
        <v>0.13341369028738187</v>
      </c>
      <c r="X137" s="31">
        <v>0</v>
      </c>
      <c r="Y137" s="31">
        <v>0</v>
      </c>
      <c r="Z137" s="36" t="s">
        <v>1118</v>
      </c>
      <c r="AA137" s="31">
        <v>83.050434782608704</v>
      </c>
      <c r="AB137" s="31">
        <v>26.183043478260871</v>
      </c>
      <c r="AC137" s="36">
        <v>0.31526678393433011</v>
      </c>
      <c r="AD137" s="31">
        <v>0</v>
      </c>
      <c r="AE137" s="31">
        <v>0</v>
      </c>
      <c r="AF137" s="36" t="s">
        <v>1118</v>
      </c>
      <c r="AG137" s="31">
        <v>38.1413043478261</v>
      </c>
      <c r="AH137" s="31">
        <v>0</v>
      </c>
      <c r="AI137" s="36">
        <v>0</v>
      </c>
      <c r="AJ137" t="s">
        <v>50</v>
      </c>
      <c r="AK137" s="37">
        <v>7</v>
      </c>
      <c r="AT137"/>
    </row>
    <row r="138" spans="1:46" x14ac:dyDescent="0.25">
      <c r="A138" t="s">
        <v>940</v>
      </c>
      <c r="B138" t="s">
        <v>567</v>
      </c>
      <c r="C138" t="s">
        <v>796</v>
      </c>
      <c r="D138" t="s">
        <v>907</v>
      </c>
      <c r="E138" s="31">
        <v>25.630434782608695</v>
      </c>
      <c r="F138" s="31">
        <v>96.321956521739139</v>
      </c>
      <c r="G138" s="31">
        <v>9.1956521739130423E-2</v>
      </c>
      <c r="H138" s="36">
        <v>9.5467871562987332E-4</v>
      </c>
      <c r="I138" s="31">
        <v>17.424021739130438</v>
      </c>
      <c r="J138" s="31">
        <v>9.1956521739130423E-2</v>
      </c>
      <c r="K138" s="36">
        <v>5.2775715684867828E-3</v>
      </c>
      <c r="L138" s="31">
        <v>11.350217391304351</v>
      </c>
      <c r="M138" s="31">
        <v>9.1956521739130423E-2</v>
      </c>
      <c r="N138" s="36">
        <v>8.1017410124303267E-3</v>
      </c>
      <c r="O138" s="31">
        <v>0</v>
      </c>
      <c r="P138" s="31">
        <v>0</v>
      </c>
      <c r="Q138" s="36" t="s">
        <v>1118</v>
      </c>
      <c r="R138" s="31">
        <v>6.0738043478260861</v>
      </c>
      <c r="S138" s="31">
        <v>0</v>
      </c>
      <c r="T138" s="36">
        <v>0</v>
      </c>
      <c r="U138" s="31">
        <v>15.197065217391303</v>
      </c>
      <c r="V138" s="31">
        <v>0</v>
      </c>
      <c r="W138" s="36">
        <v>0</v>
      </c>
      <c r="X138" s="31">
        <v>0</v>
      </c>
      <c r="Y138" s="31">
        <v>0</v>
      </c>
      <c r="Z138" s="36" t="s">
        <v>1118</v>
      </c>
      <c r="AA138" s="31">
        <v>29.711630434782617</v>
      </c>
      <c r="AB138" s="31">
        <v>0</v>
      </c>
      <c r="AC138" s="36">
        <v>0</v>
      </c>
      <c r="AD138" s="31">
        <v>0</v>
      </c>
      <c r="AE138" s="31">
        <v>0</v>
      </c>
      <c r="AF138" s="36" t="s">
        <v>1118</v>
      </c>
      <c r="AG138" s="31">
        <v>33.989239130434775</v>
      </c>
      <c r="AH138" s="31">
        <v>0</v>
      </c>
      <c r="AI138" s="36">
        <v>0</v>
      </c>
      <c r="AJ138" t="s">
        <v>249</v>
      </c>
      <c r="AK138" s="37">
        <v>7</v>
      </c>
      <c r="AT138"/>
    </row>
    <row r="139" spans="1:46" x14ac:dyDescent="0.25">
      <c r="A139" t="s">
        <v>940</v>
      </c>
      <c r="B139" t="s">
        <v>568</v>
      </c>
      <c r="C139" t="s">
        <v>797</v>
      </c>
      <c r="D139" t="s">
        <v>907</v>
      </c>
      <c r="E139" s="31">
        <v>28.043478260869566</v>
      </c>
      <c r="F139" s="31">
        <v>104.39043478260869</v>
      </c>
      <c r="G139" s="31">
        <v>5.4465217391304348</v>
      </c>
      <c r="H139" s="36">
        <v>5.2174528734100244E-2</v>
      </c>
      <c r="I139" s="31">
        <v>22.805760869565219</v>
      </c>
      <c r="J139" s="31">
        <v>4.4736956521739133</v>
      </c>
      <c r="K139" s="36">
        <v>0.19616515659182224</v>
      </c>
      <c r="L139" s="31">
        <v>16.580869565217395</v>
      </c>
      <c r="M139" s="31">
        <v>4.4736956521739133</v>
      </c>
      <c r="N139" s="36">
        <v>0.26981067757499472</v>
      </c>
      <c r="O139" s="31">
        <v>0</v>
      </c>
      <c r="P139" s="31">
        <v>0</v>
      </c>
      <c r="Q139" s="36" t="s">
        <v>1118</v>
      </c>
      <c r="R139" s="31">
        <v>6.2248913043478264</v>
      </c>
      <c r="S139" s="31">
        <v>0</v>
      </c>
      <c r="T139" s="36">
        <v>0</v>
      </c>
      <c r="U139" s="31">
        <v>6.4621739130434817</v>
      </c>
      <c r="V139" s="31">
        <v>0</v>
      </c>
      <c r="W139" s="36">
        <v>0</v>
      </c>
      <c r="X139" s="31">
        <v>0</v>
      </c>
      <c r="Y139" s="31">
        <v>0</v>
      </c>
      <c r="Z139" s="36" t="s">
        <v>1118</v>
      </c>
      <c r="AA139" s="31">
        <v>29.748695652173911</v>
      </c>
      <c r="AB139" s="31">
        <v>0.97282608695652173</v>
      </c>
      <c r="AC139" s="36">
        <v>3.2701470287334486E-2</v>
      </c>
      <c r="AD139" s="31">
        <v>1.4318478260869565</v>
      </c>
      <c r="AE139" s="31">
        <v>0</v>
      </c>
      <c r="AF139" s="36">
        <v>0</v>
      </c>
      <c r="AG139" s="31">
        <v>43.941956521739122</v>
      </c>
      <c r="AH139" s="31">
        <v>0</v>
      </c>
      <c r="AI139" s="36">
        <v>0</v>
      </c>
      <c r="AJ139" t="s">
        <v>250</v>
      </c>
      <c r="AK139" s="37">
        <v>7</v>
      </c>
      <c r="AT139"/>
    </row>
    <row r="140" spans="1:46" x14ac:dyDescent="0.25">
      <c r="A140" t="s">
        <v>940</v>
      </c>
      <c r="B140" t="s">
        <v>531</v>
      </c>
      <c r="C140" t="s">
        <v>783</v>
      </c>
      <c r="D140" t="s">
        <v>861</v>
      </c>
      <c r="E140" s="31">
        <v>45.739130434782609</v>
      </c>
      <c r="F140" s="31">
        <v>190.1963043478261</v>
      </c>
      <c r="G140" s="31">
        <v>8.1521739130434784E-2</v>
      </c>
      <c r="H140" s="36">
        <v>4.286189440429396E-4</v>
      </c>
      <c r="I140" s="31">
        <v>28.22239130434783</v>
      </c>
      <c r="J140" s="31">
        <v>0</v>
      </c>
      <c r="K140" s="36">
        <v>0</v>
      </c>
      <c r="L140" s="31">
        <v>23.709782608695654</v>
      </c>
      <c r="M140" s="31">
        <v>0</v>
      </c>
      <c r="N140" s="36">
        <v>0</v>
      </c>
      <c r="O140" s="31">
        <v>0</v>
      </c>
      <c r="P140" s="31">
        <v>0</v>
      </c>
      <c r="Q140" s="36" t="s">
        <v>1118</v>
      </c>
      <c r="R140" s="31">
        <v>4.5126086956521752</v>
      </c>
      <c r="S140" s="31">
        <v>0</v>
      </c>
      <c r="T140" s="36">
        <v>0</v>
      </c>
      <c r="U140" s="31">
        <v>15.445434782608697</v>
      </c>
      <c r="V140" s="31">
        <v>0</v>
      </c>
      <c r="W140" s="36">
        <v>0</v>
      </c>
      <c r="X140" s="31">
        <v>0</v>
      </c>
      <c r="Y140" s="31">
        <v>0</v>
      </c>
      <c r="Z140" s="36" t="s">
        <v>1118</v>
      </c>
      <c r="AA140" s="31">
        <v>79.325217391304335</v>
      </c>
      <c r="AB140" s="31">
        <v>8.1521739130434784E-2</v>
      </c>
      <c r="AC140" s="36">
        <v>1.0276900815574851E-3</v>
      </c>
      <c r="AD140" s="31">
        <v>0.52619565217391306</v>
      </c>
      <c r="AE140" s="31">
        <v>0</v>
      </c>
      <c r="AF140" s="36">
        <v>0</v>
      </c>
      <c r="AG140" s="31">
        <v>66.677065217391331</v>
      </c>
      <c r="AH140" s="31">
        <v>0</v>
      </c>
      <c r="AI140" s="36">
        <v>0</v>
      </c>
      <c r="AJ140" t="s">
        <v>213</v>
      </c>
      <c r="AK140" s="37">
        <v>7</v>
      </c>
      <c r="AT140"/>
    </row>
    <row r="141" spans="1:46" x14ac:dyDescent="0.25">
      <c r="A141" t="s">
        <v>940</v>
      </c>
      <c r="B141" t="s">
        <v>345</v>
      </c>
      <c r="C141" t="s">
        <v>678</v>
      </c>
      <c r="D141" t="s">
        <v>860</v>
      </c>
      <c r="E141" s="31">
        <v>61.141304347826086</v>
      </c>
      <c r="F141" s="31">
        <v>266.85358695652178</v>
      </c>
      <c r="G141" s="31">
        <v>0</v>
      </c>
      <c r="H141" s="36">
        <v>0</v>
      </c>
      <c r="I141" s="31">
        <v>54.335108695652174</v>
      </c>
      <c r="J141" s="31">
        <v>0</v>
      </c>
      <c r="K141" s="36">
        <v>0</v>
      </c>
      <c r="L141" s="31">
        <v>32.764347826086961</v>
      </c>
      <c r="M141" s="31">
        <v>0</v>
      </c>
      <c r="N141" s="36">
        <v>0</v>
      </c>
      <c r="O141" s="31">
        <v>16.266413043478259</v>
      </c>
      <c r="P141" s="31">
        <v>0</v>
      </c>
      <c r="Q141" s="36">
        <v>0</v>
      </c>
      <c r="R141" s="31">
        <v>5.3043478260869561</v>
      </c>
      <c r="S141" s="31">
        <v>0</v>
      </c>
      <c r="T141" s="36">
        <v>0</v>
      </c>
      <c r="U141" s="31">
        <v>62.18152173913046</v>
      </c>
      <c r="V141" s="31">
        <v>0</v>
      </c>
      <c r="W141" s="36">
        <v>0</v>
      </c>
      <c r="X141" s="31">
        <v>0</v>
      </c>
      <c r="Y141" s="31">
        <v>0</v>
      </c>
      <c r="Z141" s="36" t="s">
        <v>1118</v>
      </c>
      <c r="AA141" s="31">
        <v>113.67717391304348</v>
      </c>
      <c r="AB141" s="31">
        <v>0</v>
      </c>
      <c r="AC141" s="36">
        <v>0</v>
      </c>
      <c r="AD141" s="31">
        <v>0</v>
      </c>
      <c r="AE141" s="31">
        <v>0</v>
      </c>
      <c r="AF141" s="36" t="s">
        <v>1118</v>
      </c>
      <c r="AG141" s="31">
        <v>36.659782608695672</v>
      </c>
      <c r="AH141" s="31">
        <v>0</v>
      </c>
      <c r="AI141" s="36">
        <v>0</v>
      </c>
      <c r="AJ141" t="s">
        <v>21</v>
      </c>
      <c r="AK141" s="37">
        <v>7</v>
      </c>
      <c r="AT141"/>
    </row>
    <row r="142" spans="1:46" x14ac:dyDescent="0.25">
      <c r="A142" t="s">
        <v>940</v>
      </c>
      <c r="B142" t="s">
        <v>346</v>
      </c>
      <c r="C142" t="s">
        <v>692</v>
      </c>
      <c r="D142" t="s">
        <v>834</v>
      </c>
      <c r="E142" s="31">
        <v>74.326086956521735</v>
      </c>
      <c r="F142" s="31">
        <v>253.46282608695651</v>
      </c>
      <c r="G142" s="31">
        <v>39.299565217391297</v>
      </c>
      <c r="H142" s="36">
        <v>0.15505060771281953</v>
      </c>
      <c r="I142" s="31">
        <v>41.170217391304348</v>
      </c>
      <c r="J142" s="31">
        <v>0</v>
      </c>
      <c r="K142" s="36">
        <v>0</v>
      </c>
      <c r="L142" s="31">
        <v>19.158260869565215</v>
      </c>
      <c r="M142" s="31">
        <v>0</v>
      </c>
      <c r="N142" s="36">
        <v>0</v>
      </c>
      <c r="O142" s="31">
        <v>16.533695652173911</v>
      </c>
      <c r="P142" s="31">
        <v>0</v>
      </c>
      <c r="Q142" s="36">
        <v>0</v>
      </c>
      <c r="R142" s="31">
        <v>5.4782608695652177</v>
      </c>
      <c r="S142" s="31">
        <v>0</v>
      </c>
      <c r="T142" s="36">
        <v>0</v>
      </c>
      <c r="U142" s="31">
        <v>62.216630434782608</v>
      </c>
      <c r="V142" s="31">
        <v>0.15489130434782608</v>
      </c>
      <c r="W142" s="36">
        <v>2.4895482649158881E-3</v>
      </c>
      <c r="X142" s="31">
        <v>0</v>
      </c>
      <c r="Y142" s="31">
        <v>0</v>
      </c>
      <c r="Z142" s="36" t="s">
        <v>1118</v>
      </c>
      <c r="AA142" s="31">
        <v>127.33369565217392</v>
      </c>
      <c r="AB142" s="31">
        <v>35.889999999999993</v>
      </c>
      <c r="AC142" s="36">
        <v>0.28185783673504222</v>
      </c>
      <c r="AD142" s="31">
        <v>0</v>
      </c>
      <c r="AE142" s="31">
        <v>0</v>
      </c>
      <c r="AF142" s="36" t="s">
        <v>1118</v>
      </c>
      <c r="AG142" s="31">
        <v>22.742282608695646</v>
      </c>
      <c r="AH142" s="31">
        <v>3.2546739130434785</v>
      </c>
      <c r="AI142" s="36">
        <v>0.14311113660152278</v>
      </c>
      <c r="AJ142" t="s">
        <v>22</v>
      </c>
      <c r="AK142" s="37">
        <v>7</v>
      </c>
      <c r="AT142"/>
    </row>
    <row r="143" spans="1:46" x14ac:dyDescent="0.25">
      <c r="A143" t="s">
        <v>940</v>
      </c>
      <c r="B143" t="s">
        <v>470</v>
      </c>
      <c r="C143" t="s">
        <v>647</v>
      </c>
      <c r="D143" t="s">
        <v>898</v>
      </c>
      <c r="E143" s="31">
        <v>59.380434782608695</v>
      </c>
      <c r="F143" s="31">
        <v>204.87858695652173</v>
      </c>
      <c r="G143" s="31">
        <v>58.169021739130443</v>
      </c>
      <c r="H143" s="36">
        <v>0.28391947935229939</v>
      </c>
      <c r="I143" s="31">
        <v>27.26597826086957</v>
      </c>
      <c r="J143" s="31">
        <v>10.054782608695653</v>
      </c>
      <c r="K143" s="36">
        <v>0.36876661869585842</v>
      </c>
      <c r="L143" s="31">
        <v>10.784673913043479</v>
      </c>
      <c r="M143" s="31">
        <v>10.054782608695653</v>
      </c>
      <c r="N143" s="36">
        <v>0.93232143037119908</v>
      </c>
      <c r="O143" s="31">
        <v>10.916086956521742</v>
      </c>
      <c r="P143" s="31">
        <v>0</v>
      </c>
      <c r="Q143" s="36">
        <v>0</v>
      </c>
      <c r="R143" s="31">
        <v>5.5652173913043477</v>
      </c>
      <c r="S143" s="31">
        <v>0</v>
      </c>
      <c r="T143" s="36">
        <v>0</v>
      </c>
      <c r="U143" s="31">
        <v>50.62739130434781</v>
      </c>
      <c r="V143" s="31">
        <v>9.6993478260869548</v>
      </c>
      <c r="W143" s="36">
        <v>0.19158300627774966</v>
      </c>
      <c r="X143" s="31">
        <v>4.4231521739130439</v>
      </c>
      <c r="Y143" s="31">
        <v>0</v>
      </c>
      <c r="Z143" s="36">
        <v>0</v>
      </c>
      <c r="AA143" s="31">
        <v>95.459021739130435</v>
      </c>
      <c r="AB143" s="31">
        <v>37.084565217391308</v>
      </c>
      <c r="AC143" s="36">
        <v>0.38848675108713848</v>
      </c>
      <c r="AD143" s="31">
        <v>9.8695652173913045E-2</v>
      </c>
      <c r="AE143" s="31">
        <v>0</v>
      </c>
      <c r="AF143" s="36">
        <v>0</v>
      </c>
      <c r="AG143" s="31">
        <v>27.004347826086953</v>
      </c>
      <c r="AH143" s="31">
        <v>1.3303260869565217</v>
      </c>
      <c r="AI143" s="36">
        <v>4.9263403638705523E-2</v>
      </c>
      <c r="AJ143" t="s">
        <v>147</v>
      </c>
      <c r="AK143" s="37">
        <v>7</v>
      </c>
      <c r="AT143"/>
    </row>
    <row r="144" spans="1:46" x14ac:dyDescent="0.25">
      <c r="A144" t="s">
        <v>940</v>
      </c>
      <c r="B144" t="s">
        <v>417</v>
      </c>
      <c r="C144" t="s">
        <v>688</v>
      </c>
      <c r="D144" t="s">
        <v>864</v>
      </c>
      <c r="E144" s="31">
        <v>55.293478260869563</v>
      </c>
      <c r="F144" s="31">
        <v>205.07065217391303</v>
      </c>
      <c r="G144" s="31">
        <v>57.4379347826087</v>
      </c>
      <c r="H144" s="36">
        <v>0.2800885166830096</v>
      </c>
      <c r="I144" s="31">
        <v>17.569891304347824</v>
      </c>
      <c r="J144" s="31">
        <v>0.18478260869565216</v>
      </c>
      <c r="K144" s="36">
        <v>1.0517003520102944E-2</v>
      </c>
      <c r="L144" s="31">
        <v>0.46641304347826085</v>
      </c>
      <c r="M144" s="31">
        <v>0.18478260869565216</v>
      </c>
      <c r="N144" s="36">
        <v>0.39617804707527382</v>
      </c>
      <c r="O144" s="31">
        <v>11.364347826086956</v>
      </c>
      <c r="P144" s="31">
        <v>0</v>
      </c>
      <c r="Q144" s="36">
        <v>0</v>
      </c>
      <c r="R144" s="31">
        <v>5.7391304347826084</v>
      </c>
      <c r="S144" s="31">
        <v>0</v>
      </c>
      <c r="T144" s="36">
        <v>0</v>
      </c>
      <c r="U144" s="31">
        <v>53.98141304347827</v>
      </c>
      <c r="V144" s="31">
        <v>5.5438043478260877</v>
      </c>
      <c r="W144" s="36">
        <v>0.10269839256265743</v>
      </c>
      <c r="X144" s="31">
        <v>6.3467391304347833</v>
      </c>
      <c r="Y144" s="31">
        <v>0</v>
      </c>
      <c r="Z144" s="36">
        <v>0</v>
      </c>
      <c r="AA144" s="31">
        <v>104.61293478260869</v>
      </c>
      <c r="AB144" s="31">
        <v>47.899782608695659</v>
      </c>
      <c r="AC144" s="36">
        <v>0.45787629138054475</v>
      </c>
      <c r="AD144" s="31">
        <v>0</v>
      </c>
      <c r="AE144" s="31">
        <v>0</v>
      </c>
      <c r="AF144" s="36" t="s">
        <v>1118</v>
      </c>
      <c r="AG144" s="31">
        <v>22.559673913043479</v>
      </c>
      <c r="AH144" s="31">
        <v>3.8095652173913037</v>
      </c>
      <c r="AI144" s="36">
        <v>0.16886614727124674</v>
      </c>
      <c r="AJ144" t="s">
        <v>94</v>
      </c>
      <c r="AK144" s="37">
        <v>7</v>
      </c>
      <c r="AT144"/>
    </row>
    <row r="145" spans="1:46" x14ac:dyDescent="0.25">
      <c r="A145" t="s">
        <v>940</v>
      </c>
      <c r="B145" t="s">
        <v>327</v>
      </c>
      <c r="C145" t="s">
        <v>679</v>
      </c>
      <c r="D145" t="s">
        <v>855</v>
      </c>
      <c r="E145" s="31">
        <v>34.260869565217391</v>
      </c>
      <c r="F145" s="31">
        <v>190.02760869565216</v>
      </c>
      <c r="G145" s="31">
        <v>76.405108695652174</v>
      </c>
      <c r="H145" s="36">
        <v>0.4020737261290408</v>
      </c>
      <c r="I145" s="31">
        <v>20.958260869565216</v>
      </c>
      <c r="J145" s="31">
        <v>11.029673913043478</v>
      </c>
      <c r="K145" s="36">
        <v>0.52626856692390678</v>
      </c>
      <c r="L145" s="31">
        <v>15.30086956521739</v>
      </c>
      <c r="M145" s="31">
        <v>5.3722826086956523</v>
      </c>
      <c r="N145" s="36">
        <v>0.35110962718799732</v>
      </c>
      <c r="O145" s="31">
        <v>0</v>
      </c>
      <c r="P145" s="31">
        <v>0</v>
      </c>
      <c r="Q145" s="36" t="s">
        <v>1118</v>
      </c>
      <c r="R145" s="31">
        <v>5.6573913043478266</v>
      </c>
      <c r="S145" s="31">
        <v>5.6573913043478266</v>
      </c>
      <c r="T145" s="36">
        <v>1</v>
      </c>
      <c r="U145" s="31">
        <v>54.809565217391302</v>
      </c>
      <c r="V145" s="31">
        <v>13.385000000000002</v>
      </c>
      <c r="W145" s="36">
        <v>0.24420919864828422</v>
      </c>
      <c r="X145" s="31">
        <v>15.355326086956525</v>
      </c>
      <c r="Y145" s="31">
        <v>0</v>
      </c>
      <c r="Z145" s="36">
        <v>0</v>
      </c>
      <c r="AA145" s="31">
        <v>98.219239130434786</v>
      </c>
      <c r="AB145" s="31">
        <v>51.462826086956518</v>
      </c>
      <c r="AC145" s="36">
        <v>0.52395871259615512</v>
      </c>
      <c r="AD145" s="31">
        <v>0.15760869565217392</v>
      </c>
      <c r="AE145" s="31">
        <v>0</v>
      </c>
      <c r="AF145" s="36">
        <v>0</v>
      </c>
      <c r="AG145" s="31">
        <v>0.52760869565217394</v>
      </c>
      <c r="AH145" s="31">
        <v>0.52760869565217394</v>
      </c>
      <c r="AI145" s="36">
        <v>1</v>
      </c>
      <c r="AJ145" t="s">
        <v>3</v>
      </c>
      <c r="AK145" s="37">
        <v>7</v>
      </c>
      <c r="AT145"/>
    </row>
    <row r="146" spans="1:46" x14ac:dyDescent="0.25">
      <c r="A146" t="s">
        <v>940</v>
      </c>
      <c r="B146" t="s">
        <v>504</v>
      </c>
      <c r="C146" t="s">
        <v>768</v>
      </c>
      <c r="D146" t="s">
        <v>879</v>
      </c>
      <c r="E146" s="31">
        <v>36.989130434782609</v>
      </c>
      <c r="F146" s="31">
        <v>136.23771739130433</v>
      </c>
      <c r="G146" s="31">
        <v>1.3695652173913044</v>
      </c>
      <c r="H146" s="36">
        <v>1.0052761038689569E-2</v>
      </c>
      <c r="I146" s="31">
        <v>32.886304347826091</v>
      </c>
      <c r="J146" s="31">
        <v>0</v>
      </c>
      <c r="K146" s="36">
        <v>0</v>
      </c>
      <c r="L146" s="31">
        <v>15.869565217391306</v>
      </c>
      <c r="M146" s="31">
        <v>0</v>
      </c>
      <c r="N146" s="36">
        <v>0</v>
      </c>
      <c r="O146" s="31">
        <v>12.755869565217392</v>
      </c>
      <c r="P146" s="31">
        <v>0</v>
      </c>
      <c r="Q146" s="36">
        <v>0</v>
      </c>
      <c r="R146" s="31">
        <v>4.2608695652173916</v>
      </c>
      <c r="S146" s="31">
        <v>0</v>
      </c>
      <c r="T146" s="36">
        <v>0</v>
      </c>
      <c r="U146" s="31">
        <v>14.102608695652178</v>
      </c>
      <c r="V146" s="31">
        <v>1.3695652173913044</v>
      </c>
      <c r="W146" s="36">
        <v>9.7114317425083224E-2</v>
      </c>
      <c r="X146" s="31">
        <v>4.9558695652173919</v>
      </c>
      <c r="Y146" s="31">
        <v>0</v>
      </c>
      <c r="Z146" s="36">
        <v>0</v>
      </c>
      <c r="AA146" s="31">
        <v>53.522826086956506</v>
      </c>
      <c r="AB146" s="31">
        <v>0</v>
      </c>
      <c r="AC146" s="36">
        <v>0</v>
      </c>
      <c r="AD146" s="31">
        <v>0</v>
      </c>
      <c r="AE146" s="31">
        <v>0</v>
      </c>
      <c r="AF146" s="36" t="s">
        <v>1118</v>
      </c>
      <c r="AG146" s="31">
        <v>30.770108695652173</v>
      </c>
      <c r="AH146" s="31">
        <v>0</v>
      </c>
      <c r="AI146" s="36">
        <v>0</v>
      </c>
      <c r="AJ146" t="s">
        <v>186</v>
      </c>
      <c r="AK146" s="37">
        <v>7</v>
      </c>
      <c r="AT146"/>
    </row>
    <row r="147" spans="1:46" x14ac:dyDescent="0.25">
      <c r="A147" t="s">
        <v>940</v>
      </c>
      <c r="B147" t="s">
        <v>484</v>
      </c>
      <c r="C147" t="s">
        <v>677</v>
      </c>
      <c r="D147" t="s">
        <v>848</v>
      </c>
      <c r="E147" s="31">
        <v>90.728260869565219</v>
      </c>
      <c r="F147" s="31">
        <v>348.14847826086969</v>
      </c>
      <c r="G147" s="31">
        <v>129.16532608695658</v>
      </c>
      <c r="H147" s="36">
        <v>0.37100643590971621</v>
      </c>
      <c r="I147" s="31">
        <v>67.915108695652165</v>
      </c>
      <c r="J147" s="31">
        <v>11.256956521739131</v>
      </c>
      <c r="K147" s="36">
        <v>0.16575040131622121</v>
      </c>
      <c r="L147" s="31">
        <v>47.408260869565211</v>
      </c>
      <c r="M147" s="31">
        <v>11.256956521739131</v>
      </c>
      <c r="N147" s="36">
        <v>0.23744715193646312</v>
      </c>
      <c r="O147" s="31">
        <v>15.289456521739135</v>
      </c>
      <c r="P147" s="31">
        <v>0</v>
      </c>
      <c r="Q147" s="36">
        <v>0</v>
      </c>
      <c r="R147" s="31">
        <v>5.2173913043478262</v>
      </c>
      <c r="S147" s="31">
        <v>0</v>
      </c>
      <c r="T147" s="36">
        <v>0</v>
      </c>
      <c r="U147" s="31">
        <v>78.911304347826103</v>
      </c>
      <c r="V147" s="31">
        <v>21.752500000000005</v>
      </c>
      <c r="W147" s="36">
        <v>0.27565759024992287</v>
      </c>
      <c r="X147" s="31">
        <v>11.482391304347827</v>
      </c>
      <c r="Y147" s="31">
        <v>0</v>
      </c>
      <c r="Z147" s="36">
        <v>0</v>
      </c>
      <c r="AA147" s="31">
        <v>168.87130434782614</v>
      </c>
      <c r="AB147" s="31">
        <v>90.020869565217438</v>
      </c>
      <c r="AC147" s="36">
        <v>0.53307380974449292</v>
      </c>
      <c r="AD147" s="31">
        <v>0.99456521739130432</v>
      </c>
      <c r="AE147" s="31">
        <v>0</v>
      </c>
      <c r="AF147" s="36">
        <v>0</v>
      </c>
      <c r="AG147" s="31">
        <v>19.973804347826086</v>
      </c>
      <c r="AH147" s="31">
        <v>6.1349999999999998</v>
      </c>
      <c r="AI147" s="36">
        <v>0.3071523027443554</v>
      </c>
      <c r="AJ147" t="s">
        <v>165</v>
      </c>
      <c r="AK147" s="37">
        <v>7</v>
      </c>
      <c r="AT147"/>
    </row>
    <row r="148" spans="1:46" x14ac:dyDescent="0.25">
      <c r="A148" t="s">
        <v>940</v>
      </c>
      <c r="B148" t="s">
        <v>412</v>
      </c>
      <c r="C148" t="s">
        <v>677</v>
      </c>
      <c r="D148" t="s">
        <v>848</v>
      </c>
      <c r="E148" s="31">
        <v>34.456521739130437</v>
      </c>
      <c r="F148" s="31">
        <v>110.0186956521739</v>
      </c>
      <c r="G148" s="31">
        <v>29.611739130434778</v>
      </c>
      <c r="H148" s="36">
        <v>0.26915188327675532</v>
      </c>
      <c r="I148" s="31">
        <v>24.88260869565217</v>
      </c>
      <c r="J148" s="31">
        <v>6.0918478260869566</v>
      </c>
      <c r="K148" s="36">
        <v>0.24482351913332173</v>
      </c>
      <c r="L148" s="31">
        <v>14.080978260869562</v>
      </c>
      <c r="M148" s="31">
        <v>6.0918478260869566</v>
      </c>
      <c r="N148" s="36">
        <v>0.43262958817399366</v>
      </c>
      <c r="O148" s="31">
        <v>6.9364130434782592</v>
      </c>
      <c r="P148" s="31">
        <v>0</v>
      </c>
      <c r="Q148" s="36">
        <v>0</v>
      </c>
      <c r="R148" s="31">
        <v>3.8652173913043479</v>
      </c>
      <c r="S148" s="31">
        <v>0</v>
      </c>
      <c r="T148" s="36">
        <v>0</v>
      </c>
      <c r="U148" s="31">
        <v>15.338478260869572</v>
      </c>
      <c r="V148" s="31">
        <v>5.8516304347826091</v>
      </c>
      <c r="W148" s="36">
        <v>0.38150006377822171</v>
      </c>
      <c r="X148" s="31">
        <v>1.5227173913043475</v>
      </c>
      <c r="Y148" s="31">
        <v>0.13043478260869565</v>
      </c>
      <c r="Z148" s="36">
        <v>8.5659219073452794E-2</v>
      </c>
      <c r="AA148" s="31">
        <v>53.365869565217373</v>
      </c>
      <c r="AB148" s="31">
        <v>11.124782608695652</v>
      </c>
      <c r="AC148" s="36">
        <v>0.20846250045828027</v>
      </c>
      <c r="AD148" s="31">
        <v>0.46467391304347827</v>
      </c>
      <c r="AE148" s="31">
        <v>0</v>
      </c>
      <c r="AF148" s="36">
        <v>0</v>
      </c>
      <c r="AG148" s="31">
        <v>14.444347826086952</v>
      </c>
      <c r="AH148" s="31">
        <v>6.4130434782608692</v>
      </c>
      <c r="AI148" s="36">
        <v>0.44398290289567166</v>
      </c>
      <c r="AJ148" t="s">
        <v>89</v>
      </c>
      <c r="AK148" s="37">
        <v>7</v>
      </c>
      <c r="AT148"/>
    </row>
    <row r="149" spans="1:46" x14ac:dyDescent="0.25">
      <c r="A149" t="s">
        <v>940</v>
      </c>
      <c r="B149" t="s">
        <v>493</v>
      </c>
      <c r="C149" t="s">
        <v>660</v>
      </c>
      <c r="D149" t="s">
        <v>844</v>
      </c>
      <c r="E149" s="31">
        <v>34.684782608695649</v>
      </c>
      <c r="F149" s="31">
        <v>115.13999999999999</v>
      </c>
      <c r="G149" s="31">
        <v>20.279891304347835</v>
      </c>
      <c r="H149" s="36">
        <v>0.1761324587836359</v>
      </c>
      <c r="I149" s="31">
        <v>11.872934782608692</v>
      </c>
      <c r="J149" s="31">
        <v>1.576304347826087</v>
      </c>
      <c r="K149" s="36">
        <v>0.13276450824399672</v>
      </c>
      <c r="L149" s="31">
        <v>7.0685869565217363</v>
      </c>
      <c r="M149" s="31">
        <v>1.576304347826087</v>
      </c>
      <c r="N149" s="36">
        <v>0.22300133782349965</v>
      </c>
      <c r="O149" s="31">
        <v>0</v>
      </c>
      <c r="P149" s="31">
        <v>0</v>
      </c>
      <c r="Q149" s="36" t="s">
        <v>1118</v>
      </c>
      <c r="R149" s="31">
        <v>4.8043478260869561</v>
      </c>
      <c r="S149" s="31">
        <v>0</v>
      </c>
      <c r="T149" s="36">
        <v>0</v>
      </c>
      <c r="U149" s="31">
        <v>27.026086956521745</v>
      </c>
      <c r="V149" s="31">
        <v>0</v>
      </c>
      <c r="W149" s="36">
        <v>0</v>
      </c>
      <c r="X149" s="31">
        <v>0</v>
      </c>
      <c r="Y149" s="31">
        <v>0</v>
      </c>
      <c r="Z149" s="36" t="s">
        <v>1118</v>
      </c>
      <c r="AA149" s="31">
        <v>70.568586956521727</v>
      </c>
      <c r="AB149" s="31">
        <v>14.698152173913051</v>
      </c>
      <c r="AC149" s="36">
        <v>0.20828179800410038</v>
      </c>
      <c r="AD149" s="31">
        <v>0</v>
      </c>
      <c r="AE149" s="31">
        <v>0</v>
      </c>
      <c r="AF149" s="36" t="s">
        <v>1118</v>
      </c>
      <c r="AG149" s="31">
        <v>5.6723913043478271</v>
      </c>
      <c r="AH149" s="31">
        <v>4.0054347826086962</v>
      </c>
      <c r="AI149" s="36">
        <v>0.70612808032805729</v>
      </c>
      <c r="AJ149" t="s">
        <v>175</v>
      </c>
      <c r="AK149" s="37">
        <v>7</v>
      </c>
      <c r="AT149"/>
    </row>
    <row r="150" spans="1:46" x14ac:dyDescent="0.25">
      <c r="A150" t="s">
        <v>940</v>
      </c>
      <c r="B150" t="s">
        <v>542</v>
      </c>
      <c r="C150" t="s">
        <v>788</v>
      </c>
      <c r="D150" t="s">
        <v>830</v>
      </c>
      <c r="E150" s="31">
        <v>42.206521739130437</v>
      </c>
      <c r="F150" s="31">
        <v>148.26847826086956</v>
      </c>
      <c r="G150" s="31">
        <v>0.54630434782608694</v>
      </c>
      <c r="H150" s="36">
        <v>3.6845616427309451E-3</v>
      </c>
      <c r="I150" s="31">
        <v>28.140326086956517</v>
      </c>
      <c r="J150" s="31">
        <v>0.28630434782608699</v>
      </c>
      <c r="K150" s="36">
        <v>1.0174165961736795E-2</v>
      </c>
      <c r="L150" s="31">
        <v>22.662065217391298</v>
      </c>
      <c r="M150" s="31">
        <v>0.28630434782608699</v>
      </c>
      <c r="N150" s="36">
        <v>1.2633638862109161E-2</v>
      </c>
      <c r="O150" s="31">
        <v>0</v>
      </c>
      <c r="P150" s="31">
        <v>0</v>
      </c>
      <c r="Q150" s="36" t="s">
        <v>1118</v>
      </c>
      <c r="R150" s="31">
        <v>5.4782608695652177</v>
      </c>
      <c r="S150" s="31">
        <v>0</v>
      </c>
      <c r="T150" s="36">
        <v>0</v>
      </c>
      <c r="U150" s="31">
        <v>16.087826086956525</v>
      </c>
      <c r="V150" s="31">
        <v>0</v>
      </c>
      <c r="W150" s="36">
        <v>0</v>
      </c>
      <c r="X150" s="31">
        <v>5.4268478260869566</v>
      </c>
      <c r="Y150" s="31">
        <v>0</v>
      </c>
      <c r="Z150" s="36">
        <v>0</v>
      </c>
      <c r="AA150" s="31">
        <v>70.842826086956507</v>
      </c>
      <c r="AB150" s="31">
        <v>4.619565217391304E-2</v>
      </c>
      <c r="AC150" s="36">
        <v>6.5208652344289424E-4</v>
      </c>
      <c r="AD150" s="31">
        <v>10.794565217391305</v>
      </c>
      <c r="AE150" s="31">
        <v>0</v>
      </c>
      <c r="AF150" s="36">
        <v>0</v>
      </c>
      <c r="AG150" s="31">
        <v>16.976086956521744</v>
      </c>
      <c r="AH150" s="31">
        <v>0.21380434782608698</v>
      </c>
      <c r="AI150" s="36">
        <v>1.2594442310154948E-2</v>
      </c>
      <c r="AJ150" t="s">
        <v>224</v>
      </c>
      <c r="AK150" s="37">
        <v>7</v>
      </c>
      <c r="AT150"/>
    </row>
    <row r="151" spans="1:46" x14ac:dyDescent="0.25">
      <c r="A151" t="s">
        <v>940</v>
      </c>
      <c r="B151" t="s">
        <v>469</v>
      </c>
      <c r="C151" t="s">
        <v>752</v>
      </c>
      <c r="D151" t="s">
        <v>856</v>
      </c>
      <c r="E151" s="31">
        <v>33.271739130434781</v>
      </c>
      <c r="F151" s="31">
        <v>119.19999999999997</v>
      </c>
      <c r="G151" s="31">
        <v>28.57521739130436</v>
      </c>
      <c r="H151" s="36">
        <v>0.23972497811496951</v>
      </c>
      <c r="I151" s="31">
        <v>22.373695652173911</v>
      </c>
      <c r="J151" s="31">
        <v>0</v>
      </c>
      <c r="K151" s="36">
        <v>0</v>
      </c>
      <c r="L151" s="31">
        <v>16.999130434782607</v>
      </c>
      <c r="M151" s="31">
        <v>0</v>
      </c>
      <c r="N151" s="36">
        <v>0</v>
      </c>
      <c r="O151" s="31">
        <v>0.77173913043478259</v>
      </c>
      <c r="P151" s="31">
        <v>0</v>
      </c>
      <c r="Q151" s="36">
        <v>0</v>
      </c>
      <c r="R151" s="31">
        <v>4.6028260869565223</v>
      </c>
      <c r="S151" s="31">
        <v>0</v>
      </c>
      <c r="T151" s="36">
        <v>0</v>
      </c>
      <c r="U151" s="31">
        <v>11.694021739130431</v>
      </c>
      <c r="V151" s="31">
        <v>0</v>
      </c>
      <c r="W151" s="36">
        <v>0</v>
      </c>
      <c r="X151" s="31">
        <v>0</v>
      </c>
      <c r="Y151" s="31">
        <v>0</v>
      </c>
      <c r="Z151" s="36" t="s">
        <v>1118</v>
      </c>
      <c r="AA151" s="31">
        <v>56.988152173913015</v>
      </c>
      <c r="AB151" s="31">
        <v>28.57521739130436</v>
      </c>
      <c r="AC151" s="36">
        <v>0.50142382760718807</v>
      </c>
      <c r="AD151" s="31">
        <v>0</v>
      </c>
      <c r="AE151" s="31">
        <v>0</v>
      </c>
      <c r="AF151" s="36" t="s">
        <v>1118</v>
      </c>
      <c r="AG151" s="31">
        <v>28.14413043478261</v>
      </c>
      <c r="AH151" s="31">
        <v>0</v>
      </c>
      <c r="AI151" s="36">
        <v>0</v>
      </c>
      <c r="AJ151" t="s">
        <v>146</v>
      </c>
      <c r="AK151" s="37">
        <v>7</v>
      </c>
      <c r="AT151"/>
    </row>
    <row r="152" spans="1:46" x14ac:dyDescent="0.25">
      <c r="A152" t="s">
        <v>940</v>
      </c>
      <c r="B152" t="s">
        <v>601</v>
      </c>
      <c r="C152" t="s">
        <v>802</v>
      </c>
      <c r="D152" t="s">
        <v>845</v>
      </c>
      <c r="E152" s="31">
        <v>18.717391304347824</v>
      </c>
      <c r="F152" s="31">
        <v>105.81489130434784</v>
      </c>
      <c r="G152" s="31">
        <v>11.11554347826087</v>
      </c>
      <c r="H152" s="36">
        <v>0.10504706229192282</v>
      </c>
      <c r="I152" s="31">
        <v>23.798586956521746</v>
      </c>
      <c r="J152" s="31">
        <v>0</v>
      </c>
      <c r="K152" s="36">
        <v>0</v>
      </c>
      <c r="L152" s="31">
        <v>18.744239130434789</v>
      </c>
      <c r="M152" s="31">
        <v>0</v>
      </c>
      <c r="N152" s="36">
        <v>0</v>
      </c>
      <c r="O152" s="31">
        <v>0.40760869565217389</v>
      </c>
      <c r="P152" s="31">
        <v>0</v>
      </c>
      <c r="Q152" s="36">
        <v>0</v>
      </c>
      <c r="R152" s="31">
        <v>4.6467391304347823</v>
      </c>
      <c r="S152" s="31">
        <v>0</v>
      </c>
      <c r="T152" s="36">
        <v>0</v>
      </c>
      <c r="U152" s="31">
        <v>5.0086956521739125</v>
      </c>
      <c r="V152" s="31">
        <v>1.809673913043478</v>
      </c>
      <c r="W152" s="36">
        <v>0.36130642361111109</v>
      </c>
      <c r="X152" s="31">
        <v>0</v>
      </c>
      <c r="Y152" s="31">
        <v>0</v>
      </c>
      <c r="Z152" s="36" t="s">
        <v>1118</v>
      </c>
      <c r="AA152" s="31">
        <v>62.981739130434796</v>
      </c>
      <c r="AB152" s="31">
        <v>8.125108695652175</v>
      </c>
      <c r="AC152" s="36">
        <v>0.12900737273743942</v>
      </c>
      <c r="AD152" s="31">
        <v>0</v>
      </c>
      <c r="AE152" s="31">
        <v>0</v>
      </c>
      <c r="AF152" s="36" t="s">
        <v>1118</v>
      </c>
      <c r="AG152" s="31">
        <v>14.025869565217395</v>
      </c>
      <c r="AH152" s="31">
        <v>1.1807608695652174</v>
      </c>
      <c r="AI152" s="36">
        <v>8.4184503789581339E-2</v>
      </c>
      <c r="AJ152" t="s">
        <v>283</v>
      </c>
      <c r="AK152" s="37">
        <v>7</v>
      </c>
      <c r="AT152"/>
    </row>
    <row r="153" spans="1:46" x14ac:dyDescent="0.25">
      <c r="A153" t="s">
        <v>940</v>
      </c>
      <c r="B153" t="s">
        <v>533</v>
      </c>
      <c r="C153" t="s">
        <v>672</v>
      </c>
      <c r="D153" t="s">
        <v>842</v>
      </c>
      <c r="E153" s="31">
        <v>27.902173913043477</v>
      </c>
      <c r="F153" s="31">
        <v>129.10652173913039</v>
      </c>
      <c r="G153" s="31">
        <v>0</v>
      </c>
      <c r="H153" s="36">
        <v>0</v>
      </c>
      <c r="I153" s="31">
        <v>20.10543478260869</v>
      </c>
      <c r="J153" s="31">
        <v>0</v>
      </c>
      <c r="K153" s="36">
        <v>0</v>
      </c>
      <c r="L153" s="31">
        <v>12.890217391304342</v>
      </c>
      <c r="M153" s="31">
        <v>0</v>
      </c>
      <c r="N153" s="36">
        <v>0</v>
      </c>
      <c r="O153" s="31">
        <v>0</v>
      </c>
      <c r="P153" s="31">
        <v>0</v>
      </c>
      <c r="Q153" s="36" t="s">
        <v>1118</v>
      </c>
      <c r="R153" s="31">
        <v>7.2152173913043471</v>
      </c>
      <c r="S153" s="31">
        <v>0</v>
      </c>
      <c r="T153" s="36">
        <v>0</v>
      </c>
      <c r="U153" s="31">
        <v>22.064130434782591</v>
      </c>
      <c r="V153" s="31">
        <v>0</v>
      </c>
      <c r="W153" s="36">
        <v>0</v>
      </c>
      <c r="X153" s="31">
        <v>0</v>
      </c>
      <c r="Y153" s="31">
        <v>0</v>
      </c>
      <c r="Z153" s="36" t="s">
        <v>1118</v>
      </c>
      <c r="AA153" s="31">
        <v>82.502173913043464</v>
      </c>
      <c r="AB153" s="31">
        <v>0</v>
      </c>
      <c r="AC153" s="36">
        <v>0</v>
      </c>
      <c r="AD153" s="31">
        <v>0</v>
      </c>
      <c r="AE153" s="31">
        <v>0</v>
      </c>
      <c r="AF153" s="36" t="s">
        <v>1118</v>
      </c>
      <c r="AG153" s="31">
        <v>4.4347826086956532</v>
      </c>
      <c r="AH153" s="31">
        <v>0</v>
      </c>
      <c r="AI153" s="36">
        <v>0</v>
      </c>
      <c r="AJ153" t="s">
        <v>215</v>
      </c>
      <c r="AK153" s="37">
        <v>7</v>
      </c>
      <c r="AT153"/>
    </row>
    <row r="154" spans="1:46" x14ac:dyDescent="0.25">
      <c r="A154" t="s">
        <v>940</v>
      </c>
      <c r="B154" t="s">
        <v>391</v>
      </c>
      <c r="C154" t="s">
        <v>714</v>
      </c>
      <c r="D154" t="s">
        <v>855</v>
      </c>
      <c r="E154" s="31">
        <v>39.510869565217391</v>
      </c>
      <c r="F154" s="31">
        <v>124.43782608695652</v>
      </c>
      <c r="G154" s="31">
        <v>1.0084782608695653</v>
      </c>
      <c r="H154" s="36">
        <v>8.1042741791780074E-3</v>
      </c>
      <c r="I154" s="31">
        <v>27.614130434782609</v>
      </c>
      <c r="J154" s="31">
        <v>0</v>
      </c>
      <c r="K154" s="36">
        <v>0</v>
      </c>
      <c r="L154" s="31">
        <v>15.646739130434783</v>
      </c>
      <c r="M154" s="31">
        <v>0</v>
      </c>
      <c r="N154" s="36">
        <v>0</v>
      </c>
      <c r="O154" s="31">
        <v>10.220108695652174</v>
      </c>
      <c r="P154" s="31">
        <v>0</v>
      </c>
      <c r="Q154" s="36">
        <v>0</v>
      </c>
      <c r="R154" s="31">
        <v>1.7472826086956521</v>
      </c>
      <c r="S154" s="31">
        <v>0</v>
      </c>
      <c r="T154" s="36">
        <v>0</v>
      </c>
      <c r="U154" s="31">
        <v>16.494565217391305</v>
      </c>
      <c r="V154" s="31">
        <v>0</v>
      </c>
      <c r="W154" s="36">
        <v>0</v>
      </c>
      <c r="X154" s="31">
        <v>5.1358695652173916</v>
      </c>
      <c r="Y154" s="31">
        <v>0</v>
      </c>
      <c r="Z154" s="36">
        <v>0</v>
      </c>
      <c r="AA154" s="31">
        <v>52.307391304347824</v>
      </c>
      <c r="AB154" s="31">
        <v>0.5220652173913044</v>
      </c>
      <c r="AC154" s="36">
        <v>9.9807160015626707E-3</v>
      </c>
      <c r="AD154" s="31">
        <v>7.7771739130434785</v>
      </c>
      <c r="AE154" s="31">
        <v>0</v>
      </c>
      <c r="AF154" s="36">
        <v>0</v>
      </c>
      <c r="AG154" s="31">
        <v>15.108695652173912</v>
      </c>
      <c r="AH154" s="31">
        <v>0.48641304347826086</v>
      </c>
      <c r="AI154" s="36">
        <v>3.2194244604316545E-2</v>
      </c>
      <c r="AJ154" t="s">
        <v>67</v>
      </c>
      <c r="AK154" s="37">
        <v>7</v>
      </c>
      <c r="AT154"/>
    </row>
    <row r="155" spans="1:46" x14ac:dyDescent="0.25">
      <c r="A155" t="s">
        <v>940</v>
      </c>
      <c r="B155" t="s">
        <v>434</v>
      </c>
      <c r="C155" t="s">
        <v>699</v>
      </c>
      <c r="D155" t="s">
        <v>853</v>
      </c>
      <c r="E155" s="31">
        <v>26.510869565217391</v>
      </c>
      <c r="F155" s="31">
        <v>140.74684782608696</v>
      </c>
      <c r="G155" s="31">
        <v>16.318152173913042</v>
      </c>
      <c r="H155" s="36">
        <v>0.11593973453726276</v>
      </c>
      <c r="I155" s="31">
        <v>38.942391304347822</v>
      </c>
      <c r="J155" s="31">
        <v>1.7654347826086958</v>
      </c>
      <c r="K155" s="36">
        <v>4.5334524241493854E-2</v>
      </c>
      <c r="L155" s="31">
        <v>27.868695652173908</v>
      </c>
      <c r="M155" s="31">
        <v>1.7654347826086958</v>
      </c>
      <c r="N155" s="36">
        <v>6.3348310399700472E-2</v>
      </c>
      <c r="O155" s="31">
        <v>7.8563043478260841</v>
      </c>
      <c r="P155" s="31">
        <v>0</v>
      </c>
      <c r="Q155" s="36">
        <v>0</v>
      </c>
      <c r="R155" s="31">
        <v>3.2173913043478262</v>
      </c>
      <c r="S155" s="31">
        <v>0</v>
      </c>
      <c r="T155" s="36">
        <v>0</v>
      </c>
      <c r="U155" s="31">
        <v>8.9891304347826093</v>
      </c>
      <c r="V155" s="31">
        <v>2.75</v>
      </c>
      <c r="W155" s="36">
        <v>0.30592503022974604</v>
      </c>
      <c r="X155" s="31">
        <v>0</v>
      </c>
      <c r="Y155" s="31">
        <v>0</v>
      </c>
      <c r="Z155" s="36" t="s">
        <v>1118</v>
      </c>
      <c r="AA155" s="31">
        <v>59.404347826086962</v>
      </c>
      <c r="AB155" s="31">
        <v>11.802717391304347</v>
      </c>
      <c r="AC155" s="36">
        <v>0.1986844031325477</v>
      </c>
      <c r="AD155" s="31">
        <v>0</v>
      </c>
      <c r="AE155" s="31">
        <v>0</v>
      </c>
      <c r="AF155" s="36" t="s">
        <v>1118</v>
      </c>
      <c r="AG155" s="31">
        <v>33.410978260869577</v>
      </c>
      <c r="AH155" s="31">
        <v>0</v>
      </c>
      <c r="AI155" s="36">
        <v>0</v>
      </c>
      <c r="AJ155" t="s">
        <v>111</v>
      </c>
      <c r="AK155" s="37">
        <v>7</v>
      </c>
      <c r="AT155"/>
    </row>
    <row r="156" spans="1:46" x14ac:dyDescent="0.25">
      <c r="A156" t="s">
        <v>940</v>
      </c>
      <c r="B156" t="s">
        <v>554</v>
      </c>
      <c r="C156" t="s">
        <v>676</v>
      </c>
      <c r="D156" t="s">
        <v>854</v>
      </c>
      <c r="E156" s="31">
        <v>43.5</v>
      </c>
      <c r="F156" s="31">
        <v>188.36206521739129</v>
      </c>
      <c r="G156" s="31">
        <v>0</v>
      </c>
      <c r="H156" s="36">
        <v>0</v>
      </c>
      <c r="I156" s="31">
        <v>22.466413043478262</v>
      </c>
      <c r="J156" s="31">
        <v>0</v>
      </c>
      <c r="K156" s="36">
        <v>0</v>
      </c>
      <c r="L156" s="31">
        <v>12.043913043478263</v>
      </c>
      <c r="M156" s="31">
        <v>0</v>
      </c>
      <c r="N156" s="36">
        <v>0</v>
      </c>
      <c r="O156" s="31">
        <v>4.0649999999999995</v>
      </c>
      <c r="P156" s="31">
        <v>0</v>
      </c>
      <c r="Q156" s="36">
        <v>0</v>
      </c>
      <c r="R156" s="31">
        <v>6.3575000000000026</v>
      </c>
      <c r="S156" s="31">
        <v>0</v>
      </c>
      <c r="T156" s="36">
        <v>0</v>
      </c>
      <c r="U156" s="31">
        <v>23.678478260869575</v>
      </c>
      <c r="V156" s="31">
        <v>0</v>
      </c>
      <c r="W156" s="36">
        <v>0</v>
      </c>
      <c r="X156" s="31">
        <v>11.135326086956525</v>
      </c>
      <c r="Y156" s="31">
        <v>0</v>
      </c>
      <c r="Z156" s="36">
        <v>0</v>
      </c>
      <c r="AA156" s="31">
        <v>114.89989130434779</v>
      </c>
      <c r="AB156" s="31">
        <v>0</v>
      </c>
      <c r="AC156" s="36">
        <v>0</v>
      </c>
      <c r="AD156" s="31">
        <v>0.23456521739130437</v>
      </c>
      <c r="AE156" s="31">
        <v>0</v>
      </c>
      <c r="AF156" s="36">
        <v>0</v>
      </c>
      <c r="AG156" s="31">
        <v>15.947391304347821</v>
      </c>
      <c r="AH156" s="31">
        <v>0</v>
      </c>
      <c r="AI156" s="36">
        <v>0</v>
      </c>
      <c r="AJ156" t="s">
        <v>236</v>
      </c>
      <c r="AK156" s="37">
        <v>7</v>
      </c>
      <c r="AT156"/>
    </row>
    <row r="157" spans="1:46" x14ac:dyDescent="0.25">
      <c r="A157" t="s">
        <v>940</v>
      </c>
      <c r="B157" t="s">
        <v>352</v>
      </c>
      <c r="C157" t="s">
        <v>678</v>
      </c>
      <c r="D157" t="s">
        <v>860</v>
      </c>
      <c r="E157" s="31">
        <v>46.554347826086953</v>
      </c>
      <c r="F157" s="31">
        <v>250.33489130434782</v>
      </c>
      <c r="G157" s="31">
        <v>20.681956521739124</v>
      </c>
      <c r="H157" s="36">
        <v>8.2617155019732241E-2</v>
      </c>
      <c r="I157" s="31">
        <v>44.654130434782601</v>
      </c>
      <c r="J157" s="31">
        <v>1.0659782608695652</v>
      </c>
      <c r="K157" s="36">
        <v>2.3871884873593662E-2</v>
      </c>
      <c r="L157" s="31">
        <v>34.708152173913035</v>
      </c>
      <c r="M157" s="31">
        <v>1.0659782608695652</v>
      </c>
      <c r="N157" s="36">
        <v>3.0712619200476025E-2</v>
      </c>
      <c r="O157" s="31">
        <v>4.96</v>
      </c>
      <c r="P157" s="31">
        <v>0</v>
      </c>
      <c r="Q157" s="36">
        <v>0</v>
      </c>
      <c r="R157" s="31">
        <v>4.9859782608695653</v>
      </c>
      <c r="S157" s="31">
        <v>0</v>
      </c>
      <c r="T157" s="36">
        <v>0</v>
      </c>
      <c r="U157" s="31">
        <v>52.060978260869561</v>
      </c>
      <c r="V157" s="31">
        <v>0.35184782608695647</v>
      </c>
      <c r="W157" s="36">
        <v>6.7583790747054555E-3</v>
      </c>
      <c r="X157" s="31">
        <v>5.4527173913043478</v>
      </c>
      <c r="Y157" s="31">
        <v>0</v>
      </c>
      <c r="Z157" s="36">
        <v>0</v>
      </c>
      <c r="AA157" s="31">
        <v>109.23358695652176</v>
      </c>
      <c r="AB157" s="31">
        <v>19.179891304347823</v>
      </c>
      <c r="AC157" s="36">
        <v>0.17558602476344565</v>
      </c>
      <c r="AD157" s="31">
        <v>0</v>
      </c>
      <c r="AE157" s="31">
        <v>0</v>
      </c>
      <c r="AF157" s="36" t="s">
        <v>1118</v>
      </c>
      <c r="AG157" s="31">
        <v>38.933478260869556</v>
      </c>
      <c r="AH157" s="31">
        <v>8.4239130434782608E-2</v>
      </c>
      <c r="AI157" s="36">
        <v>2.1636682412587808E-3</v>
      </c>
      <c r="AJ157" t="s">
        <v>28</v>
      </c>
      <c r="AK157" s="37">
        <v>7</v>
      </c>
      <c r="AT157"/>
    </row>
    <row r="158" spans="1:46" x14ac:dyDescent="0.25">
      <c r="A158" t="s">
        <v>940</v>
      </c>
      <c r="B158" t="s">
        <v>503</v>
      </c>
      <c r="C158" t="s">
        <v>754</v>
      </c>
      <c r="D158" t="s">
        <v>899</v>
      </c>
      <c r="E158" s="31">
        <v>40.163043478260867</v>
      </c>
      <c r="F158" s="31">
        <v>94.104239130434792</v>
      </c>
      <c r="G158" s="31">
        <v>1.2489130434782609</v>
      </c>
      <c r="H158" s="36">
        <v>1.3271591747818966E-2</v>
      </c>
      <c r="I158" s="31">
        <v>30.678695652173914</v>
      </c>
      <c r="J158" s="31">
        <v>1.2489130434782609</v>
      </c>
      <c r="K158" s="36">
        <v>4.0709457065517776E-2</v>
      </c>
      <c r="L158" s="31">
        <v>19.635217391304348</v>
      </c>
      <c r="M158" s="31">
        <v>1.2489130434782609</v>
      </c>
      <c r="N158" s="36">
        <v>6.3605766037067385E-2</v>
      </c>
      <c r="O158" s="31">
        <v>5.7391304347826084</v>
      </c>
      <c r="P158" s="31">
        <v>0</v>
      </c>
      <c r="Q158" s="36">
        <v>0</v>
      </c>
      <c r="R158" s="31">
        <v>5.3043478260869561</v>
      </c>
      <c r="S158" s="31">
        <v>0</v>
      </c>
      <c r="T158" s="36">
        <v>0</v>
      </c>
      <c r="U158" s="31">
        <v>4.7692391304347828</v>
      </c>
      <c r="V158" s="31">
        <v>0</v>
      </c>
      <c r="W158" s="36">
        <v>0</v>
      </c>
      <c r="X158" s="31">
        <v>0</v>
      </c>
      <c r="Y158" s="31">
        <v>0</v>
      </c>
      <c r="Z158" s="36" t="s">
        <v>1118</v>
      </c>
      <c r="AA158" s="31">
        <v>29.971521739130434</v>
      </c>
      <c r="AB158" s="31">
        <v>0</v>
      </c>
      <c r="AC158" s="36">
        <v>0</v>
      </c>
      <c r="AD158" s="31">
        <v>6.7934782608695636</v>
      </c>
      <c r="AE158" s="31">
        <v>0</v>
      </c>
      <c r="AF158" s="36">
        <v>0</v>
      </c>
      <c r="AG158" s="31">
        <v>21.891304347826093</v>
      </c>
      <c r="AH158" s="31">
        <v>0</v>
      </c>
      <c r="AI158" s="36">
        <v>0</v>
      </c>
      <c r="AJ158" t="s">
        <v>185</v>
      </c>
      <c r="AK158" s="37">
        <v>7</v>
      </c>
      <c r="AT158"/>
    </row>
    <row r="159" spans="1:46" x14ac:dyDescent="0.25">
      <c r="A159" t="s">
        <v>940</v>
      </c>
      <c r="B159" t="s">
        <v>605</v>
      </c>
      <c r="C159" t="s">
        <v>805</v>
      </c>
      <c r="D159" t="s">
        <v>905</v>
      </c>
      <c r="E159" s="31">
        <v>37.032608695652172</v>
      </c>
      <c r="F159" s="31">
        <v>93.475543478260875</v>
      </c>
      <c r="G159" s="31">
        <v>26.440217391304348</v>
      </c>
      <c r="H159" s="36">
        <v>0.28285705979824993</v>
      </c>
      <c r="I159" s="31">
        <v>39.576086956521742</v>
      </c>
      <c r="J159" s="31">
        <v>15.054347826086957</v>
      </c>
      <c r="K159" s="36">
        <v>0.3803900027464982</v>
      </c>
      <c r="L159" s="31">
        <v>33.451086956521742</v>
      </c>
      <c r="M159" s="31">
        <v>15.054347826086957</v>
      </c>
      <c r="N159" s="36">
        <v>0.45004061738424045</v>
      </c>
      <c r="O159" s="31">
        <v>0</v>
      </c>
      <c r="P159" s="31">
        <v>0</v>
      </c>
      <c r="Q159" s="36" t="s">
        <v>1118</v>
      </c>
      <c r="R159" s="31">
        <v>6.125</v>
      </c>
      <c r="S159" s="31">
        <v>0</v>
      </c>
      <c r="T159" s="36">
        <v>0</v>
      </c>
      <c r="U159" s="31">
        <v>0</v>
      </c>
      <c r="V159" s="31">
        <v>0</v>
      </c>
      <c r="W159" s="36" t="s">
        <v>1118</v>
      </c>
      <c r="X159" s="31">
        <v>0</v>
      </c>
      <c r="Y159" s="31">
        <v>0</v>
      </c>
      <c r="Z159" s="36" t="s">
        <v>1118</v>
      </c>
      <c r="AA159" s="31">
        <v>53.899456521739133</v>
      </c>
      <c r="AB159" s="31">
        <v>11.385869565217391</v>
      </c>
      <c r="AC159" s="36">
        <v>0.21124275270985629</v>
      </c>
      <c r="AD159" s="31">
        <v>0</v>
      </c>
      <c r="AE159" s="31">
        <v>0</v>
      </c>
      <c r="AF159" s="36" t="s">
        <v>1118</v>
      </c>
      <c r="AG159" s="31">
        <v>0</v>
      </c>
      <c r="AH159" s="31">
        <v>0</v>
      </c>
      <c r="AI159" s="36" t="s">
        <v>1118</v>
      </c>
      <c r="AJ159" t="s">
        <v>287</v>
      </c>
      <c r="AK159" s="37">
        <v>7</v>
      </c>
      <c r="AT159"/>
    </row>
    <row r="160" spans="1:46" x14ac:dyDescent="0.25">
      <c r="A160" t="s">
        <v>940</v>
      </c>
      <c r="B160" t="s">
        <v>339</v>
      </c>
      <c r="C160" t="s">
        <v>686</v>
      </c>
      <c r="D160" t="s">
        <v>839</v>
      </c>
      <c r="E160" s="31">
        <v>33.510869565217391</v>
      </c>
      <c r="F160" s="31">
        <v>146.93</v>
      </c>
      <c r="G160" s="31">
        <v>30.603369565217388</v>
      </c>
      <c r="H160" s="36">
        <v>0.2082853710284992</v>
      </c>
      <c r="I160" s="31">
        <v>28.113260869565217</v>
      </c>
      <c r="J160" s="31">
        <v>5.050217391304348</v>
      </c>
      <c r="K160" s="36">
        <v>0.17963826447367404</v>
      </c>
      <c r="L160" s="31">
        <v>20.379565217391303</v>
      </c>
      <c r="M160" s="31">
        <v>5.050217391304348</v>
      </c>
      <c r="N160" s="36">
        <v>0.2478079064706761</v>
      </c>
      <c r="O160" s="31">
        <v>4.1847826086956523</v>
      </c>
      <c r="P160" s="31">
        <v>0</v>
      </c>
      <c r="Q160" s="36">
        <v>0</v>
      </c>
      <c r="R160" s="31">
        <v>3.5489130434782608</v>
      </c>
      <c r="S160" s="31">
        <v>0</v>
      </c>
      <c r="T160" s="36">
        <v>0</v>
      </c>
      <c r="U160" s="31">
        <v>44.934782608695649</v>
      </c>
      <c r="V160" s="31">
        <v>5.0054347826086953</v>
      </c>
      <c r="W160" s="36">
        <v>0.1113933236574746</v>
      </c>
      <c r="X160" s="31">
        <v>0</v>
      </c>
      <c r="Y160" s="31">
        <v>0</v>
      </c>
      <c r="Z160" s="36" t="s">
        <v>1118</v>
      </c>
      <c r="AA160" s="31">
        <v>67.54771739130436</v>
      </c>
      <c r="AB160" s="31">
        <v>20.547717391304346</v>
      </c>
      <c r="AC160" s="36">
        <v>0.30419558476374986</v>
      </c>
      <c r="AD160" s="31">
        <v>0</v>
      </c>
      <c r="AE160" s="31">
        <v>0</v>
      </c>
      <c r="AF160" s="36" t="s">
        <v>1118</v>
      </c>
      <c r="AG160" s="31">
        <v>6.3342391304347823</v>
      </c>
      <c r="AH160" s="31">
        <v>0</v>
      </c>
      <c r="AI160" s="36">
        <v>0</v>
      </c>
      <c r="AJ160" t="s">
        <v>15</v>
      </c>
      <c r="AK160" s="37">
        <v>7</v>
      </c>
      <c r="AT160"/>
    </row>
    <row r="161" spans="1:46" x14ac:dyDescent="0.25">
      <c r="A161" t="s">
        <v>940</v>
      </c>
      <c r="B161" t="s">
        <v>355</v>
      </c>
      <c r="C161" t="s">
        <v>680</v>
      </c>
      <c r="D161" t="s">
        <v>861</v>
      </c>
      <c r="E161" s="31">
        <v>126.94565217391305</v>
      </c>
      <c r="F161" s="31">
        <v>535.12641304347835</v>
      </c>
      <c r="G161" s="31">
        <v>0</v>
      </c>
      <c r="H161" s="36">
        <v>0</v>
      </c>
      <c r="I161" s="31">
        <v>123.84782608695652</v>
      </c>
      <c r="J161" s="31">
        <v>0</v>
      </c>
      <c r="K161" s="36">
        <v>0</v>
      </c>
      <c r="L161" s="31">
        <v>74.885869565217376</v>
      </c>
      <c r="M161" s="31">
        <v>0</v>
      </c>
      <c r="N161" s="36">
        <v>0</v>
      </c>
      <c r="O161" s="31">
        <v>43.222826086956523</v>
      </c>
      <c r="P161" s="31">
        <v>0</v>
      </c>
      <c r="Q161" s="36">
        <v>0</v>
      </c>
      <c r="R161" s="31">
        <v>5.7391304347826084</v>
      </c>
      <c r="S161" s="31">
        <v>0</v>
      </c>
      <c r="T161" s="36">
        <v>0</v>
      </c>
      <c r="U161" s="31">
        <v>109.44782608695655</v>
      </c>
      <c r="V161" s="31">
        <v>0</v>
      </c>
      <c r="W161" s="36">
        <v>0</v>
      </c>
      <c r="X161" s="31">
        <v>0</v>
      </c>
      <c r="Y161" s="31">
        <v>0</v>
      </c>
      <c r="Z161" s="36" t="s">
        <v>1118</v>
      </c>
      <c r="AA161" s="31">
        <v>208.03749999999999</v>
      </c>
      <c r="AB161" s="31">
        <v>0</v>
      </c>
      <c r="AC161" s="36">
        <v>0</v>
      </c>
      <c r="AD161" s="31">
        <v>0.18152173913043482</v>
      </c>
      <c r="AE161" s="31">
        <v>0</v>
      </c>
      <c r="AF161" s="36">
        <v>0</v>
      </c>
      <c r="AG161" s="31">
        <v>93.611739130434785</v>
      </c>
      <c r="AH161" s="31">
        <v>0</v>
      </c>
      <c r="AI161" s="36">
        <v>0</v>
      </c>
      <c r="AJ161" t="s">
        <v>31</v>
      </c>
      <c r="AK161" s="37">
        <v>7</v>
      </c>
      <c r="AT161"/>
    </row>
    <row r="162" spans="1:46" x14ac:dyDescent="0.25">
      <c r="A162" t="s">
        <v>940</v>
      </c>
      <c r="B162" t="s">
        <v>437</v>
      </c>
      <c r="C162" t="s">
        <v>731</v>
      </c>
      <c r="D162" t="s">
        <v>889</v>
      </c>
      <c r="E162" s="31">
        <v>30.652173913043477</v>
      </c>
      <c r="F162" s="31">
        <v>123.57554347826088</v>
      </c>
      <c r="G162" s="31">
        <v>0.83695652173913049</v>
      </c>
      <c r="H162" s="36">
        <v>6.7728330232783148E-3</v>
      </c>
      <c r="I162" s="31">
        <v>18.587934782608698</v>
      </c>
      <c r="J162" s="31">
        <v>0</v>
      </c>
      <c r="K162" s="36">
        <v>0</v>
      </c>
      <c r="L162" s="31">
        <v>12.067282608695651</v>
      </c>
      <c r="M162" s="31">
        <v>0</v>
      </c>
      <c r="N162" s="36">
        <v>0</v>
      </c>
      <c r="O162" s="31">
        <v>0</v>
      </c>
      <c r="P162" s="31">
        <v>0</v>
      </c>
      <c r="Q162" s="36" t="s">
        <v>1118</v>
      </c>
      <c r="R162" s="31">
        <v>6.5206521739130459</v>
      </c>
      <c r="S162" s="31">
        <v>0</v>
      </c>
      <c r="T162" s="36">
        <v>0</v>
      </c>
      <c r="U162" s="31">
        <v>13.239130434782604</v>
      </c>
      <c r="V162" s="31">
        <v>0.27717391304347827</v>
      </c>
      <c r="W162" s="36">
        <v>2.0935960591133014E-2</v>
      </c>
      <c r="X162" s="31">
        <v>9.7250000000000014</v>
      </c>
      <c r="Y162" s="31">
        <v>0.11413043478260869</v>
      </c>
      <c r="Z162" s="36">
        <v>1.1735777355538168E-2</v>
      </c>
      <c r="AA162" s="31">
        <v>72.045217391304362</v>
      </c>
      <c r="AB162" s="31">
        <v>0.3858695652173913</v>
      </c>
      <c r="AC162" s="36">
        <v>5.3559358856756613E-3</v>
      </c>
      <c r="AD162" s="31">
        <v>0</v>
      </c>
      <c r="AE162" s="31">
        <v>0</v>
      </c>
      <c r="AF162" s="36" t="s">
        <v>1118</v>
      </c>
      <c r="AG162" s="31">
        <v>9.9782608695652204</v>
      </c>
      <c r="AH162" s="31">
        <v>5.9782608695652176E-2</v>
      </c>
      <c r="AI162" s="36">
        <v>5.991285403050107E-3</v>
      </c>
      <c r="AJ162" t="s">
        <v>114</v>
      </c>
      <c r="AK162" s="37">
        <v>7</v>
      </c>
      <c r="AT162"/>
    </row>
    <row r="163" spans="1:46" x14ac:dyDescent="0.25">
      <c r="A163" t="s">
        <v>940</v>
      </c>
      <c r="B163" t="s">
        <v>342</v>
      </c>
      <c r="C163" t="s">
        <v>689</v>
      </c>
      <c r="D163" t="s">
        <v>865</v>
      </c>
      <c r="E163" s="31">
        <v>33.586956521739133</v>
      </c>
      <c r="F163" s="31">
        <v>133.09500000000003</v>
      </c>
      <c r="G163" s="31">
        <v>0</v>
      </c>
      <c r="H163" s="36">
        <v>0</v>
      </c>
      <c r="I163" s="31">
        <v>17.928152173913045</v>
      </c>
      <c r="J163" s="31">
        <v>0</v>
      </c>
      <c r="K163" s="36">
        <v>0</v>
      </c>
      <c r="L163" s="31">
        <v>6.3325000000000014</v>
      </c>
      <c r="M163" s="31">
        <v>0</v>
      </c>
      <c r="N163" s="36">
        <v>0</v>
      </c>
      <c r="O163" s="31">
        <v>5.1945652173913039</v>
      </c>
      <c r="P163" s="31">
        <v>0</v>
      </c>
      <c r="Q163" s="36">
        <v>0</v>
      </c>
      <c r="R163" s="31">
        <v>6.4010869565217403</v>
      </c>
      <c r="S163" s="31">
        <v>0</v>
      </c>
      <c r="T163" s="36">
        <v>0</v>
      </c>
      <c r="U163" s="31">
        <v>24.317391304347833</v>
      </c>
      <c r="V163" s="31">
        <v>0</v>
      </c>
      <c r="W163" s="36">
        <v>0</v>
      </c>
      <c r="X163" s="31">
        <v>4.2684782608695642</v>
      </c>
      <c r="Y163" s="31">
        <v>0</v>
      </c>
      <c r="Z163" s="36">
        <v>0</v>
      </c>
      <c r="AA163" s="31">
        <v>69.661413043478277</v>
      </c>
      <c r="AB163" s="31">
        <v>0</v>
      </c>
      <c r="AC163" s="36">
        <v>0</v>
      </c>
      <c r="AD163" s="31">
        <v>3.5032608695652185</v>
      </c>
      <c r="AE163" s="31">
        <v>0</v>
      </c>
      <c r="AF163" s="36">
        <v>0</v>
      </c>
      <c r="AG163" s="31">
        <v>13.416304347826088</v>
      </c>
      <c r="AH163" s="31">
        <v>0</v>
      </c>
      <c r="AI163" s="36">
        <v>0</v>
      </c>
      <c r="AJ163" t="s">
        <v>18</v>
      </c>
      <c r="AK163" s="37">
        <v>7</v>
      </c>
      <c r="AT163"/>
    </row>
    <row r="164" spans="1:46" x14ac:dyDescent="0.25">
      <c r="A164" t="s">
        <v>940</v>
      </c>
      <c r="B164" t="s">
        <v>459</v>
      </c>
      <c r="C164" t="s">
        <v>732</v>
      </c>
      <c r="D164" t="s">
        <v>831</v>
      </c>
      <c r="E164" s="31">
        <v>22.630434782608695</v>
      </c>
      <c r="F164" s="31">
        <v>74.487826086956531</v>
      </c>
      <c r="G164" s="31">
        <v>35.984347826086953</v>
      </c>
      <c r="H164" s="36">
        <v>0.48309032114964795</v>
      </c>
      <c r="I164" s="31">
        <v>22.625869565217396</v>
      </c>
      <c r="J164" s="31">
        <v>5.0365217391304347</v>
      </c>
      <c r="K164" s="36">
        <v>0.22260014027805797</v>
      </c>
      <c r="L164" s="31">
        <v>12.051739130434783</v>
      </c>
      <c r="M164" s="31">
        <v>5.0365217391304347</v>
      </c>
      <c r="N164" s="36">
        <v>0.41790829394999818</v>
      </c>
      <c r="O164" s="31">
        <v>5.1913043478260885</v>
      </c>
      <c r="P164" s="31">
        <v>0</v>
      </c>
      <c r="Q164" s="36">
        <v>0</v>
      </c>
      <c r="R164" s="31">
        <v>5.3828260869565225</v>
      </c>
      <c r="S164" s="31">
        <v>0</v>
      </c>
      <c r="T164" s="36">
        <v>0</v>
      </c>
      <c r="U164" s="31">
        <v>10.79717391304348</v>
      </c>
      <c r="V164" s="31">
        <v>6.2134782608695636</v>
      </c>
      <c r="W164" s="36">
        <v>0.57547264783457808</v>
      </c>
      <c r="X164" s="31">
        <v>0</v>
      </c>
      <c r="Y164" s="31">
        <v>0</v>
      </c>
      <c r="Z164" s="36" t="s">
        <v>1118</v>
      </c>
      <c r="AA164" s="31">
        <v>35.628369565217383</v>
      </c>
      <c r="AB164" s="31">
        <v>21.685978260869561</v>
      </c>
      <c r="AC164" s="36">
        <v>0.60867164356689374</v>
      </c>
      <c r="AD164" s="31">
        <v>0</v>
      </c>
      <c r="AE164" s="31">
        <v>0</v>
      </c>
      <c r="AF164" s="36" t="s">
        <v>1118</v>
      </c>
      <c r="AG164" s="31">
        <v>5.4364130434782618</v>
      </c>
      <c r="AH164" s="31">
        <v>3.0483695652173908</v>
      </c>
      <c r="AI164" s="36">
        <v>0.56073178046586003</v>
      </c>
      <c r="AJ164" t="s">
        <v>136</v>
      </c>
      <c r="AK164" s="37">
        <v>7</v>
      </c>
      <c r="AT164"/>
    </row>
    <row r="165" spans="1:46" x14ac:dyDescent="0.25">
      <c r="A165" t="s">
        <v>940</v>
      </c>
      <c r="B165" t="s">
        <v>390</v>
      </c>
      <c r="C165" t="s">
        <v>713</v>
      </c>
      <c r="D165" t="s">
        <v>827</v>
      </c>
      <c r="E165" s="31">
        <v>24.510869565217391</v>
      </c>
      <c r="F165" s="31">
        <v>98.667934782608697</v>
      </c>
      <c r="G165" s="31">
        <v>8.9673913043478257E-2</v>
      </c>
      <c r="H165" s="36">
        <v>9.088455458306021E-4</v>
      </c>
      <c r="I165" s="31">
        <v>21.454347826086956</v>
      </c>
      <c r="J165" s="31">
        <v>0</v>
      </c>
      <c r="K165" s="36">
        <v>0</v>
      </c>
      <c r="L165" s="31">
        <v>11.309782608695652</v>
      </c>
      <c r="M165" s="31">
        <v>0</v>
      </c>
      <c r="N165" s="36">
        <v>0</v>
      </c>
      <c r="O165" s="31">
        <v>4.9054347826086948</v>
      </c>
      <c r="P165" s="31">
        <v>0</v>
      </c>
      <c r="Q165" s="36">
        <v>0</v>
      </c>
      <c r="R165" s="31">
        <v>5.2391304347826084</v>
      </c>
      <c r="S165" s="31">
        <v>0</v>
      </c>
      <c r="T165" s="36">
        <v>0</v>
      </c>
      <c r="U165" s="31">
        <v>20.158695652173915</v>
      </c>
      <c r="V165" s="31">
        <v>0</v>
      </c>
      <c r="W165" s="36">
        <v>0</v>
      </c>
      <c r="X165" s="31">
        <v>8.9673913043478257E-2</v>
      </c>
      <c r="Y165" s="31">
        <v>8.9673913043478257E-2</v>
      </c>
      <c r="Z165" s="36">
        <v>1</v>
      </c>
      <c r="AA165" s="31">
        <v>46.088043478260865</v>
      </c>
      <c r="AB165" s="31">
        <v>0</v>
      </c>
      <c r="AC165" s="36">
        <v>0</v>
      </c>
      <c r="AD165" s="31">
        <v>4.410869565217391</v>
      </c>
      <c r="AE165" s="31">
        <v>0</v>
      </c>
      <c r="AF165" s="36">
        <v>0</v>
      </c>
      <c r="AG165" s="31">
        <v>6.4663043478260853</v>
      </c>
      <c r="AH165" s="31">
        <v>0</v>
      </c>
      <c r="AI165" s="36">
        <v>0</v>
      </c>
      <c r="AJ165" t="s">
        <v>66</v>
      </c>
      <c r="AK165" s="37">
        <v>7</v>
      </c>
      <c r="AT165"/>
    </row>
    <row r="166" spans="1:46" x14ac:dyDescent="0.25">
      <c r="A166" t="s">
        <v>940</v>
      </c>
      <c r="B166" t="s">
        <v>409</v>
      </c>
      <c r="C166" t="s">
        <v>655</v>
      </c>
      <c r="D166" t="s">
        <v>836</v>
      </c>
      <c r="E166" s="31">
        <v>27.815217391304348</v>
      </c>
      <c r="F166" s="31">
        <v>105.00163043478261</v>
      </c>
      <c r="G166" s="31">
        <v>9.1521739130434785</v>
      </c>
      <c r="H166" s="36">
        <v>8.7162207626175575E-2</v>
      </c>
      <c r="I166" s="31">
        <v>13.648043478260867</v>
      </c>
      <c r="J166" s="31">
        <v>0.20652173913043478</v>
      </c>
      <c r="K166" s="36">
        <v>1.5131966677816539E-2</v>
      </c>
      <c r="L166" s="31">
        <v>8.7967391304347817</v>
      </c>
      <c r="M166" s="31">
        <v>0.20652173913043478</v>
      </c>
      <c r="N166" s="36">
        <v>2.3477078957123441E-2</v>
      </c>
      <c r="O166" s="31">
        <v>4.2241304347826079</v>
      </c>
      <c r="P166" s="31">
        <v>0</v>
      </c>
      <c r="Q166" s="36">
        <v>0</v>
      </c>
      <c r="R166" s="31">
        <v>0.62717391304347825</v>
      </c>
      <c r="S166" s="31">
        <v>0</v>
      </c>
      <c r="T166" s="36">
        <v>0</v>
      </c>
      <c r="U166" s="31">
        <v>24.332065217391307</v>
      </c>
      <c r="V166" s="31">
        <v>1.1956521739130435</v>
      </c>
      <c r="W166" s="36">
        <v>4.9138951553460937E-2</v>
      </c>
      <c r="X166" s="31">
        <v>0.10054347826086957</v>
      </c>
      <c r="Y166" s="31">
        <v>0.10054347826086957</v>
      </c>
      <c r="Z166" s="36">
        <v>1</v>
      </c>
      <c r="AA166" s="31">
        <v>51.108695652173921</v>
      </c>
      <c r="AB166" s="31">
        <v>7.1385869565217392</v>
      </c>
      <c r="AC166" s="36">
        <v>0.13967460655040406</v>
      </c>
      <c r="AD166" s="31">
        <v>0</v>
      </c>
      <c r="AE166" s="31">
        <v>0</v>
      </c>
      <c r="AF166" s="36" t="s">
        <v>1118</v>
      </c>
      <c r="AG166" s="31">
        <v>15.812282608695655</v>
      </c>
      <c r="AH166" s="31">
        <v>0.51086956521739135</v>
      </c>
      <c r="AI166" s="36">
        <v>3.2308400871639407E-2</v>
      </c>
      <c r="AJ166" t="s">
        <v>86</v>
      </c>
      <c r="AK166" s="37">
        <v>7</v>
      </c>
      <c r="AT166"/>
    </row>
    <row r="167" spans="1:46" x14ac:dyDescent="0.25">
      <c r="A167" t="s">
        <v>940</v>
      </c>
      <c r="B167" t="s">
        <v>548</v>
      </c>
      <c r="C167" t="s">
        <v>790</v>
      </c>
      <c r="D167" t="s">
        <v>847</v>
      </c>
      <c r="E167" s="31">
        <v>49.543478260869563</v>
      </c>
      <c r="F167" s="31">
        <v>192.49217391304347</v>
      </c>
      <c r="G167" s="31">
        <v>27.713913043478257</v>
      </c>
      <c r="H167" s="36">
        <v>0.143974232718665</v>
      </c>
      <c r="I167" s="31">
        <v>22.194565217391304</v>
      </c>
      <c r="J167" s="31">
        <v>4.8152173913043477</v>
      </c>
      <c r="K167" s="36">
        <v>0.21695479700279152</v>
      </c>
      <c r="L167" s="31">
        <v>11.452173913043477</v>
      </c>
      <c r="M167" s="31">
        <v>4.8152173913043477</v>
      </c>
      <c r="N167" s="36">
        <v>0.42046317388003041</v>
      </c>
      <c r="O167" s="31">
        <v>5.9989130434782609</v>
      </c>
      <c r="P167" s="31">
        <v>0</v>
      </c>
      <c r="Q167" s="36">
        <v>0</v>
      </c>
      <c r="R167" s="31">
        <v>4.7434782608695647</v>
      </c>
      <c r="S167" s="31">
        <v>0</v>
      </c>
      <c r="T167" s="36">
        <v>0</v>
      </c>
      <c r="U167" s="31">
        <v>37.348913043478262</v>
      </c>
      <c r="V167" s="31">
        <v>2.2173913043478262</v>
      </c>
      <c r="W167" s="36">
        <v>5.9369634178283517E-2</v>
      </c>
      <c r="X167" s="31">
        <v>13.532608695652181</v>
      </c>
      <c r="Y167" s="31">
        <v>0</v>
      </c>
      <c r="Z167" s="36">
        <v>0</v>
      </c>
      <c r="AA167" s="31">
        <v>106.5948913043478</v>
      </c>
      <c r="AB167" s="31">
        <v>19.466630434782608</v>
      </c>
      <c r="AC167" s="36">
        <v>0.18262254594548849</v>
      </c>
      <c r="AD167" s="31">
        <v>0</v>
      </c>
      <c r="AE167" s="31">
        <v>0</v>
      </c>
      <c r="AF167" s="36" t="s">
        <v>1118</v>
      </c>
      <c r="AG167" s="31">
        <v>12.821195652173914</v>
      </c>
      <c r="AH167" s="31">
        <v>1.2146739130434783</v>
      </c>
      <c r="AI167" s="36">
        <v>9.4739519308210743E-2</v>
      </c>
      <c r="AJ167" t="s">
        <v>230</v>
      </c>
      <c r="AK167" s="37">
        <v>7</v>
      </c>
      <c r="AT167"/>
    </row>
    <row r="168" spans="1:46" x14ac:dyDescent="0.25">
      <c r="A168" t="s">
        <v>940</v>
      </c>
      <c r="B168" t="s">
        <v>406</v>
      </c>
      <c r="C168" t="s">
        <v>722</v>
      </c>
      <c r="D168" t="s">
        <v>882</v>
      </c>
      <c r="E168" s="31">
        <v>38.347826086956523</v>
      </c>
      <c r="F168" s="31">
        <v>150.86923913043478</v>
      </c>
      <c r="G168" s="31">
        <v>2.0634782608695654</v>
      </c>
      <c r="H168" s="36">
        <v>1.3677262991202432E-2</v>
      </c>
      <c r="I168" s="31">
        <v>41.153152173913035</v>
      </c>
      <c r="J168" s="31">
        <v>0.87054347826086964</v>
      </c>
      <c r="K168" s="36">
        <v>2.115374964673318E-2</v>
      </c>
      <c r="L168" s="31">
        <v>23.604239130434781</v>
      </c>
      <c r="M168" s="31">
        <v>0.87054347826086964</v>
      </c>
      <c r="N168" s="36">
        <v>3.6880810834457704E-2</v>
      </c>
      <c r="O168" s="31">
        <v>10.606521739130434</v>
      </c>
      <c r="P168" s="31">
        <v>0</v>
      </c>
      <c r="Q168" s="36">
        <v>0</v>
      </c>
      <c r="R168" s="31">
        <v>6.9423913043478249</v>
      </c>
      <c r="S168" s="31">
        <v>0</v>
      </c>
      <c r="T168" s="36">
        <v>0</v>
      </c>
      <c r="U168" s="31">
        <v>7.8271739130434774</v>
      </c>
      <c r="V168" s="31">
        <v>0</v>
      </c>
      <c r="W168" s="36">
        <v>0</v>
      </c>
      <c r="X168" s="31">
        <v>0</v>
      </c>
      <c r="Y168" s="31">
        <v>0</v>
      </c>
      <c r="Z168" s="36" t="s">
        <v>1118</v>
      </c>
      <c r="AA168" s="31">
        <v>76.497282608695642</v>
      </c>
      <c r="AB168" s="31">
        <v>8.4239130434782608E-2</v>
      </c>
      <c r="AC168" s="36">
        <v>1.1012042200987534E-3</v>
      </c>
      <c r="AD168" s="31">
        <v>0.40978260869565214</v>
      </c>
      <c r="AE168" s="31">
        <v>0</v>
      </c>
      <c r="AF168" s="36">
        <v>0</v>
      </c>
      <c r="AG168" s="31">
        <v>24.98184782608697</v>
      </c>
      <c r="AH168" s="31">
        <v>1.1086956521739131</v>
      </c>
      <c r="AI168" s="36">
        <v>4.4380049862291292E-2</v>
      </c>
      <c r="AJ168" t="s">
        <v>83</v>
      </c>
      <c r="AK168" s="37">
        <v>7</v>
      </c>
      <c r="AT168"/>
    </row>
    <row r="169" spans="1:46" x14ac:dyDescent="0.25">
      <c r="A169" t="s">
        <v>940</v>
      </c>
      <c r="B169" t="s">
        <v>467</v>
      </c>
      <c r="C169" t="s">
        <v>750</v>
      </c>
      <c r="D169" t="s">
        <v>838</v>
      </c>
      <c r="E169" s="31">
        <v>43.445652173913047</v>
      </c>
      <c r="F169" s="31">
        <v>127.06119565217389</v>
      </c>
      <c r="G169" s="31">
        <v>1.6032608695652175</v>
      </c>
      <c r="H169" s="36">
        <v>1.261802127184522E-2</v>
      </c>
      <c r="I169" s="31">
        <v>41.449239130434783</v>
      </c>
      <c r="J169" s="31">
        <v>0</v>
      </c>
      <c r="K169" s="36">
        <v>0</v>
      </c>
      <c r="L169" s="31">
        <v>25.836956521739129</v>
      </c>
      <c r="M169" s="31">
        <v>0</v>
      </c>
      <c r="N169" s="36">
        <v>0</v>
      </c>
      <c r="O169" s="31">
        <v>8.1242391304347841</v>
      </c>
      <c r="P169" s="31">
        <v>0</v>
      </c>
      <c r="Q169" s="36">
        <v>0</v>
      </c>
      <c r="R169" s="31">
        <v>7.4880434782608685</v>
      </c>
      <c r="S169" s="31">
        <v>0</v>
      </c>
      <c r="T169" s="36">
        <v>0</v>
      </c>
      <c r="U169" s="31">
        <v>6.6695652173913045</v>
      </c>
      <c r="V169" s="31">
        <v>0</v>
      </c>
      <c r="W169" s="36">
        <v>0</v>
      </c>
      <c r="X169" s="31">
        <v>6.4017391304347822</v>
      </c>
      <c r="Y169" s="31">
        <v>0</v>
      </c>
      <c r="Z169" s="36">
        <v>0</v>
      </c>
      <c r="AA169" s="31">
        <v>54.126195652173891</v>
      </c>
      <c r="AB169" s="31">
        <v>1.3070652173913044</v>
      </c>
      <c r="AC169" s="36">
        <v>2.4148477491209162E-2</v>
      </c>
      <c r="AD169" s="31">
        <v>0</v>
      </c>
      <c r="AE169" s="31">
        <v>0</v>
      </c>
      <c r="AF169" s="36" t="s">
        <v>1118</v>
      </c>
      <c r="AG169" s="31">
        <v>18.414456521739133</v>
      </c>
      <c r="AH169" s="31">
        <v>0.29619565217391303</v>
      </c>
      <c r="AI169" s="36">
        <v>1.6084952158334952E-2</v>
      </c>
      <c r="AJ169" t="s">
        <v>144</v>
      </c>
      <c r="AK169" s="37">
        <v>7</v>
      </c>
      <c r="AT169"/>
    </row>
    <row r="170" spans="1:46" x14ac:dyDescent="0.25">
      <c r="A170" t="s">
        <v>940</v>
      </c>
      <c r="B170" t="s">
        <v>396</v>
      </c>
      <c r="C170" t="s">
        <v>686</v>
      </c>
      <c r="D170" t="s">
        <v>839</v>
      </c>
      <c r="E170" s="31">
        <v>57.184782608695649</v>
      </c>
      <c r="F170" s="31">
        <v>166.58684782608697</v>
      </c>
      <c r="G170" s="31">
        <v>22.44532608695652</v>
      </c>
      <c r="H170" s="36">
        <v>0.13473648358115853</v>
      </c>
      <c r="I170" s="31">
        <v>34.761521739130444</v>
      </c>
      <c r="J170" s="31">
        <v>0</v>
      </c>
      <c r="K170" s="36">
        <v>0</v>
      </c>
      <c r="L170" s="31">
        <v>22.837065217391313</v>
      </c>
      <c r="M170" s="31">
        <v>0</v>
      </c>
      <c r="N170" s="36">
        <v>0</v>
      </c>
      <c r="O170" s="31">
        <v>6.4445652173913039</v>
      </c>
      <c r="P170" s="31">
        <v>0</v>
      </c>
      <c r="Q170" s="36">
        <v>0</v>
      </c>
      <c r="R170" s="31">
        <v>5.4798913043478255</v>
      </c>
      <c r="S170" s="31">
        <v>0</v>
      </c>
      <c r="T170" s="36">
        <v>0</v>
      </c>
      <c r="U170" s="31">
        <v>27.668695652173927</v>
      </c>
      <c r="V170" s="31">
        <v>3.6365217391304343</v>
      </c>
      <c r="W170" s="36">
        <v>0.13143090606241545</v>
      </c>
      <c r="X170" s="31">
        <v>5.0619565217391287</v>
      </c>
      <c r="Y170" s="31">
        <v>0</v>
      </c>
      <c r="Z170" s="36">
        <v>0</v>
      </c>
      <c r="AA170" s="31">
        <v>63.816086956521751</v>
      </c>
      <c r="AB170" s="31">
        <v>15.159565217391302</v>
      </c>
      <c r="AC170" s="36">
        <v>0.23755084243444127</v>
      </c>
      <c r="AD170" s="31">
        <v>6.357608695652174</v>
      </c>
      <c r="AE170" s="31">
        <v>0</v>
      </c>
      <c r="AF170" s="36">
        <v>0</v>
      </c>
      <c r="AG170" s="31">
        <v>28.920978260869546</v>
      </c>
      <c r="AH170" s="31">
        <v>3.6492391304347827</v>
      </c>
      <c r="AI170" s="36">
        <v>0.12617965746242582</v>
      </c>
      <c r="AJ170" t="s">
        <v>72</v>
      </c>
      <c r="AK170" s="37">
        <v>7</v>
      </c>
      <c r="AT170"/>
    </row>
    <row r="171" spans="1:46" x14ac:dyDescent="0.25">
      <c r="A171" t="s">
        <v>940</v>
      </c>
      <c r="B171" t="s">
        <v>505</v>
      </c>
      <c r="C171" t="s">
        <v>771</v>
      </c>
      <c r="D171" t="s">
        <v>838</v>
      </c>
      <c r="E171" s="31">
        <v>18.391304347826086</v>
      </c>
      <c r="F171" s="31">
        <v>82.821956521739139</v>
      </c>
      <c r="G171" s="31">
        <v>11.682065217391305</v>
      </c>
      <c r="H171" s="36">
        <v>0.14105034109312536</v>
      </c>
      <c r="I171" s="31">
        <v>21.123043478260868</v>
      </c>
      <c r="J171" s="31">
        <v>1.0869565217391304</v>
      </c>
      <c r="K171" s="36">
        <v>5.1458329045139244E-2</v>
      </c>
      <c r="L171" s="31">
        <v>8.724130434782607</v>
      </c>
      <c r="M171" s="31">
        <v>1.0869565217391304</v>
      </c>
      <c r="N171" s="36">
        <v>0.12459196132665522</v>
      </c>
      <c r="O171" s="31">
        <v>5.821739130434783</v>
      </c>
      <c r="P171" s="31">
        <v>0</v>
      </c>
      <c r="Q171" s="36">
        <v>0</v>
      </c>
      <c r="R171" s="31">
        <v>6.5771739130434774</v>
      </c>
      <c r="S171" s="31">
        <v>0</v>
      </c>
      <c r="T171" s="36">
        <v>0</v>
      </c>
      <c r="U171" s="31">
        <v>10.820652173913045</v>
      </c>
      <c r="V171" s="31">
        <v>0</v>
      </c>
      <c r="W171" s="36">
        <v>0</v>
      </c>
      <c r="X171" s="31">
        <v>0</v>
      </c>
      <c r="Y171" s="31">
        <v>0</v>
      </c>
      <c r="Z171" s="36" t="s">
        <v>1118</v>
      </c>
      <c r="AA171" s="31">
        <v>37.615217391304348</v>
      </c>
      <c r="AB171" s="31">
        <v>9.9782608695652169</v>
      </c>
      <c r="AC171" s="36">
        <v>0.26527191816448015</v>
      </c>
      <c r="AD171" s="31">
        <v>1.8869565217391306</v>
      </c>
      <c r="AE171" s="31">
        <v>0</v>
      </c>
      <c r="AF171" s="36">
        <v>0</v>
      </c>
      <c r="AG171" s="31">
        <v>11.376086956521737</v>
      </c>
      <c r="AH171" s="31">
        <v>0.61684782608695654</v>
      </c>
      <c r="AI171" s="36">
        <v>5.4223198929868155E-2</v>
      </c>
      <c r="AJ171" t="s">
        <v>187</v>
      </c>
      <c r="AK171" s="37">
        <v>7</v>
      </c>
      <c r="AT171"/>
    </row>
    <row r="172" spans="1:46" x14ac:dyDescent="0.25">
      <c r="A172" t="s">
        <v>940</v>
      </c>
      <c r="B172" t="s">
        <v>423</v>
      </c>
      <c r="C172" t="s">
        <v>729</v>
      </c>
      <c r="D172" t="s">
        <v>848</v>
      </c>
      <c r="E172" s="31">
        <v>50.880434782608695</v>
      </c>
      <c r="F172" s="31">
        <v>152.59967391304343</v>
      </c>
      <c r="G172" s="31">
        <v>14.221956521739131</v>
      </c>
      <c r="H172" s="36">
        <v>9.3197817249880188E-2</v>
      </c>
      <c r="I172" s="31">
        <v>34.68804347826088</v>
      </c>
      <c r="J172" s="31">
        <v>4.7423913043478247</v>
      </c>
      <c r="K172" s="36">
        <v>0.13671544511641015</v>
      </c>
      <c r="L172" s="31">
        <v>23.753260869565224</v>
      </c>
      <c r="M172" s="31">
        <v>4.7423913043478247</v>
      </c>
      <c r="N172" s="36">
        <v>0.19965222166292945</v>
      </c>
      <c r="O172" s="31">
        <v>6.0423913043478272</v>
      </c>
      <c r="P172" s="31">
        <v>0</v>
      </c>
      <c r="Q172" s="36">
        <v>0</v>
      </c>
      <c r="R172" s="31">
        <v>4.892391304347826</v>
      </c>
      <c r="S172" s="31">
        <v>0</v>
      </c>
      <c r="T172" s="36">
        <v>0</v>
      </c>
      <c r="U172" s="31">
        <v>25.760652173913034</v>
      </c>
      <c r="V172" s="31">
        <v>3.1693478260869568</v>
      </c>
      <c r="W172" s="36">
        <v>0.12303057409767176</v>
      </c>
      <c r="X172" s="31">
        <v>0.11956521739130435</v>
      </c>
      <c r="Y172" s="31">
        <v>0.11956521739130435</v>
      </c>
      <c r="Z172" s="36">
        <v>1</v>
      </c>
      <c r="AA172" s="31">
        <v>77.701086956521706</v>
      </c>
      <c r="AB172" s="31">
        <v>5.2250000000000005</v>
      </c>
      <c r="AC172" s="36">
        <v>6.7244876547527491E-2</v>
      </c>
      <c r="AD172" s="31">
        <v>0</v>
      </c>
      <c r="AE172" s="31">
        <v>0</v>
      </c>
      <c r="AF172" s="36" t="s">
        <v>1118</v>
      </c>
      <c r="AG172" s="31">
        <v>14.330326086956525</v>
      </c>
      <c r="AH172" s="31">
        <v>0.96565217391304348</v>
      </c>
      <c r="AI172" s="36">
        <v>6.7385219851485503E-2</v>
      </c>
      <c r="AJ172" t="s">
        <v>100</v>
      </c>
      <c r="AK172" s="37">
        <v>7</v>
      </c>
      <c r="AT172"/>
    </row>
    <row r="173" spans="1:46" x14ac:dyDescent="0.25">
      <c r="A173" t="s">
        <v>940</v>
      </c>
      <c r="B173" t="s">
        <v>563</v>
      </c>
      <c r="C173" t="s">
        <v>728</v>
      </c>
      <c r="D173" t="s">
        <v>886</v>
      </c>
      <c r="E173" s="31">
        <v>51.347826086956523</v>
      </c>
      <c r="F173" s="31">
        <v>178.3333695652174</v>
      </c>
      <c r="G173" s="31">
        <v>90.17717391304349</v>
      </c>
      <c r="H173" s="36">
        <v>0.50566629303813637</v>
      </c>
      <c r="I173" s="31">
        <v>27.884891304347825</v>
      </c>
      <c r="J173" s="31">
        <v>9.3330434782608691</v>
      </c>
      <c r="K173" s="36">
        <v>0.33469893701201758</v>
      </c>
      <c r="L173" s="31">
        <v>16.267826086956521</v>
      </c>
      <c r="M173" s="31">
        <v>9.3330434782608691</v>
      </c>
      <c r="N173" s="36">
        <v>0.57371178105623266</v>
      </c>
      <c r="O173" s="31">
        <v>5.4975000000000005</v>
      </c>
      <c r="P173" s="31">
        <v>0</v>
      </c>
      <c r="Q173" s="36">
        <v>0</v>
      </c>
      <c r="R173" s="31">
        <v>6.1195652173913047</v>
      </c>
      <c r="S173" s="31">
        <v>0</v>
      </c>
      <c r="T173" s="36">
        <v>0</v>
      </c>
      <c r="U173" s="31">
        <v>24.213043478260875</v>
      </c>
      <c r="V173" s="31">
        <v>21.342391304347824</v>
      </c>
      <c r="W173" s="36">
        <v>0.88144191057640486</v>
      </c>
      <c r="X173" s="31">
        <v>1.642391304347826</v>
      </c>
      <c r="Y173" s="31">
        <v>0</v>
      </c>
      <c r="Z173" s="36">
        <v>0</v>
      </c>
      <c r="AA173" s="31">
        <v>96.849021739130421</v>
      </c>
      <c r="AB173" s="31">
        <v>43.401195652173918</v>
      </c>
      <c r="AC173" s="36">
        <v>0.44813251463786652</v>
      </c>
      <c r="AD173" s="31">
        <v>6.3043478260869552</v>
      </c>
      <c r="AE173" s="31">
        <v>0</v>
      </c>
      <c r="AF173" s="36">
        <v>0</v>
      </c>
      <c r="AG173" s="31">
        <v>21.439673913043475</v>
      </c>
      <c r="AH173" s="31">
        <v>16.100543478260871</v>
      </c>
      <c r="AI173" s="36">
        <v>0.75096960632715681</v>
      </c>
      <c r="AJ173" t="s">
        <v>245</v>
      </c>
      <c r="AK173" s="37">
        <v>7</v>
      </c>
      <c r="AT173"/>
    </row>
    <row r="174" spans="1:46" x14ac:dyDescent="0.25">
      <c r="A174" t="s">
        <v>940</v>
      </c>
      <c r="B174" t="s">
        <v>520</v>
      </c>
      <c r="C174" t="s">
        <v>674</v>
      </c>
      <c r="D174" t="s">
        <v>827</v>
      </c>
      <c r="E174" s="31">
        <v>37.380434782608695</v>
      </c>
      <c r="F174" s="31">
        <v>124.17750000000001</v>
      </c>
      <c r="G174" s="31">
        <v>0.10597826086956522</v>
      </c>
      <c r="H174" s="36">
        <v>8.5344173356336861E-4</v>
      </c>
      <c r="I174" s="31">
        <v>23.844565217391303</v>
      </c>
      <c r="J174" s="31">
        <v>0</v>
      </c>
      <c r="K174" s="36">
        <v>0</v>
      </c>
      <c r="L174" s="31">
        <v>11.072826086956521</v>
      </c>
      <c r="M174" s="31">
        <v>0</v>
      </c>
      <c r="N174" s="36">
        <v>0</v>
      </c>
      <c r="O174" s="31">
        <v>5.2043478260869565</v>
      </c>
      <c r="P174" s="31">
        <v>0</v>
      </c>
      <c r="Q174" s="36">
        <v>0</v>
      </c>
      <c r="R174" s="31">
        <v>7.5673913043478249</v>
      </c>
      <c r="S174" s="31">
        <v>0</v>
      </c>
      <c r="T174" s="36">
        <v>0</v>
      </c>
      <c r="U174" s="31">
        <v>22.467391304347831</v>
      </c>
      <c r="V174" s="31">
        <v>0</v>
      </c>
      <c r="W174" s="36">
        <v>0</v>
      </c>
      <c r="X174" s="31">
        <v>0.10597826086956522</v>
      </c>
      <c r="Y174" s="31">
        <v>0.10597826086956522</v>
      </c>
      <c r="Z174" s="36">
        <v>1</v>
      </c>
      <c r="AA174" s="31">
        <v>57.294347826086977</v>
      </c>
      <c r="AB174" s="31">
        <v>0</v>
      </c>
      <c r="AC174" s="36">
        <v>0</v>
      </c>
      <c r="AD174" s="31">
        <v>0.58260869565217388</v>
      </c>
      <c r="AE174" s="31">
        <v>0</v>
      </c>
      <c r="AF174" s="36">
        <v>0</v>
      </c>
      <c r="AG174" s="31">
        <v>19.882608695652173</v>
      </c>
      <c r="AH174" s="31">
        <v>0</v>
      </c>
      <c r="AI174" s="36">
        <v>0</v>
      </c>
      <c r="AJ174" t="s">
        <v>202</v>
      </c>
      <c r="AK174" s="37">
        <v>7</v>
      </c>
      <c r="AT174"/>
    </row>
    <row r="175" spans="1:46" x14ac:dyDescent="0.25">
      <c r="A175" t="s">
        <v>940</v>
      </c>
      <c r="B175" t="s">
        <v>502</v>
      </c>
      <c r="C175" t="s">
        <v>770</v>
      </c>
      <c r="D175" t="s">
        <v>835</v>
      </c>
      <c r="E175" s="31">
        <v>35.641304347826086</v>
      </c>
      <c r="F175" s="31">
        <v>100.24728260869566</v>
      </c>
      <c r="G175" s="31">
        <v>8.2228260869565215</v>
      </c>
      <c r="H175" s="36">
        <v>8.2025426255726328E-2</v>
      </c>
      <c r="I175" s="31">
        <v>20.133152173913043</v>
      </c>
      <c r="J175" s="31">
        <v>4.4347826086956523</v>
      </c>
      <c r="K175" s="36">
        <v>0.22027264138210287</v>
      </c>
      <c r="L175" s="31">
        <v>14.689673913043478</v>
      </c>
      <c r="M175" s="31">
        <v>4.4347826086956523</v>
      </c>
      <c r="N175" s="36">
        <v>0.30189796144881426</v>
      </c>
      <c r="O175" s="31">
        <v>0.71739130434782605</v>
      </c>
      <c r="P175" s="31">
        <v>0</v>
      </c>
      <c r="Q175" s="36">
        <v>0</v>
      </c>
      <c r="R175" s="31">
        <v>4.7260869565217396</v>
      </c>
      <c r="S175" s="31">
        <v>0</v>
      </c>
      <c r="T175" s="36">
        <v>0</v>
      </c>
      <c r="U175" s="31">
        <v>28.379347826086956</v>
      </c>
      <c r="V175" s="31">
        <v>0.82065217391304346</v>
      </c>
      <c r="W175" s="36">
        <v>2.8917231605959631E-2</v>
      </c>
      <c r="X175" s="31">
        <v>3.9646739130434776</v>
      </c>
      <c r="Y175" s="31">
        <v>0</v>
      </c>
      <c r="Z175" s="36">
        <v>0</v>
      </c>
      <c r="AA175" s="31">
        <v>45.002173913043485</v>
      </c>
      <c r="AB175" s="31">
        <v>2.7961956521739131</v>
      </c>
      <c r="AC175" s="36">
        <v>6.2134679484082883E-2</v>
      </c>
      <c r="AD175" s="31">
        <v>0.17934782608695651</v>
      </c>
      <c r="AE175" s="31">
        <v>0</v>
      </c>
      <c r="AF175" s="36">
        <v>0</v>
      </c>
      <c r="AG175" s="31">
        <v>2.588586956521739</v>
      </c>
      <c r="AH175" s="31">
        <v>0.17119565217391305</v>
      </c>
      <c r="AI175" s="36">
        <v>6.6134788998530342E-2</v>
      </c>
      <c r="AJ175" t="s">
        <v>184</v>
      </c>
      <c r="AK175" s="37">
        <v>7</v>
      </c>
      <c r="AT175"/>
    </row>
    <row r="176" spans="1:46" x14ac:dyDescent="0.25">
      <c r="A176" t="s">
        <v>940</v>
      </c>
      <c r="B176" t="s">
        <v>414</v>
      </c>
      <c r="C176" t="s">
        <v>724</v>
      </c>
      <c r="D176" t="s">
        <v>883</v>
      </c>
      <c r="E176" s="31">
        <v>23.054347826086957</v>
      </c>
      <c r="F176" s="31">
        <v>99.008804347826072</v>
      </c>
      <c r="G176" s="31">
        <v>5.820760869565218</v>
      </c>
      <c r="H176" s="36">
        <v>5.8790335949481888E-2</v>
      </c>
      <c r="I176" s="31">
        <v>18.545000000000002</v>
      </c>
      <c r="J176" s="31">
        <v>1.6721739130434783</v>
      </c>
      <c r="K176" s="36">
        <v>9.0168450420246862E-2</v>
      </c>
      <c r="L176" s="31">
        <v>12.933043478260871</v>
      </c>
      <c r="M176" s="31">
        <v>1.6721739130434783</v>
      </c>
      <c r="N176" s="36">
        <v>0.12929469508505345</v>
      </c>
      <c r="O176" s="31">
        <v>0</v>
      </c>
      <c r="P176" s="31">
        <v>0</v>
      </c>
      <c r="Q176" s="36" t="s">
        <v>1118</v>
      </c>
      <c r="R176" s="31">
        <v>5.6119565217391312</v>
      </c>
      <c r="S176" s="31">
        <v>0</v>
      </c>
      <c r="T176" s="36">
        <v>0</v>
      </c>
      <c r="U176" s="31">
        <v>10.509239130434782</v>
      </c>
      <c r="V176" s="31">
        <v>0.40489130434782611</v>
      </c>
      <c r="W176" s="36">
        <v>3.8527175880436471E-2</v>
      </c>
      <c r="X176" s="31">
        <v>0.10597826086956522</v>
      </c>
      <c r="Y176" s="31">
        <v>0.10597826086956522</v>
      </c>
      <c r="Z176" s="36">
        <v>1</v>
      </c>
      <c r="AA176" s="31">
        <v>60.206195652173903</v>
      </c>
      <c r="AB176" s="31">
        <v>3.6377173913043479</v>
      </c>
      <c r="AC176" s="36">
        <v>6.0420980796068592E-2</v>
      </c>
      <c r="AD176" s="31">
        <v>0</v>
      </c>
      <c r="AE176" s="31">
        <v>0</v>
      </c>
      <c r="AF176" s="36" t="s">
        <v>1118</v>
      </c>
      <c r="AG176" s="31">
        <v>9.6423913043478233</v>
      </c>
      <c r="AH176" s="31">
        <v>0</v>
      </c>
      <c r="AI176" s="36">
        <v>0</v>
      </c>
      <c r="AJ176" t="s">
        <v>91</v>
      </c>
      <c r="AK176" s="37">
        <v>7</v>
      </c>
      <c r="AT176"/>
    </row>
    <row r="177" spans="1:46" x14ac:dyDescent="0.25">
      <c r="A177" t="s">
        <v>940</v>
      </c>
      <c r="B177" t="s">
        <v>349</v>
      </c>
      <c r="C177" t="s">
        <v>670</v>
      </c>
      <c r="D177" t="s">
        <v>867</v>
      </c>
      <c r="E177" s="31">
        <v>43.543478260869563</v>
      </c>
      <c r="F177" s="31">
        <v>167.32869565217391</v>
      </c>
      <c r="G177" s="31">
        <v>16.793913043478263</v>
      </c>
      <c r="H177" s="36">
        <v>0.10036481177375435</v>
      </c>
      <c r="I177" s="31">
        <v>27.880217391304349</v>
      </c>
      <c r="J177" s="31">
        <v>0.70739130434782604</v>
      </c>
      <c r="K177" s="36">
        <v>2.5372517524503112E-2</v>
      </c>
      <c r="L177" s="31">
        <v>15.270434782608698</v>
      </c>
      <c r="M177" s="31">
        <v>0.70739130434782604</v>
      </c>
      <c r="N177" s="36">
        <v>4.6324241216331635E-2</v>
      </c>
      <c r="O177" s="31">
        <v>5.6152173913043484</v>
      </c>
      <c r="P177" s="31">
        <v>0</v>
      </c>
      <c r="Q177" s="36">
        <v>0</v>
      </c>
      <c r="R177" s="31">
        <v>6.9945652173913029</v>
      </c>
      <c r="S177" s="31">
        <v>0</v>
      </c>
      <c r="T177" s="36">
        <v>0</v>
      </c>
      <c r="U177" s="31">
        <v>25.715978260869569</v>
      </c>
      <c r="V177" s="31">
        <v>1.0159782608695651</v>
      </c>
      <c r="W177" s="36">
        <v>3.9507665256332758E-2</v>
      </c>
      <c r="X177" s="31">
        <v>5.7402173913043493</v>
      </c>
      <c r="Y177" s="31">
        <v>0</v>
      </c>
      <c r="Z177" s="36">
        <v>0</v>
      </c>
      <c r="AA177" s="31">
        <v>100.01673913043476</v>
      </c>
      <c r="AB177" s="31">
        <v>14.839565217391305</v>
      </c>
      <c r="AC177" s="36">
        <v>0.14837081618946399</v>
      </c>
      <c r="AD177" s="31">
        <v>1.6565217391304348</v>
      </c>
      <c r="AE177" s="31">
        <v>0</v>
      </c>
      <c r="AF177" s="36">
        <v>0</v>
      </c>
      <c r="AG177" s="31">
        <v>6.3190217391304362</v>
      </c>
      <c r="AH177" s="31">
        <v>0.23097826086956522</v>
      </c>
      <c r="AI177" s="36">
        <v>3.6552851122387535E-2</v>
      </c>
      <c r="AJ177" t="s">
        <v>25</v>
      </c>
      <c r="AK177" s="37">
        <v>7</v>
      </c>
      <c r="AT177"/>
    </row>
    <row r="178" spans="1:46" x14ac:dyDescent="0.25">
      <c r="A178" t="s">
        <v>940</v>
      </c>
      <c r="B178" t="s">
        <v>488</v>
      </c>
      <c r="C178" t="s">
        <v>725</v>
      </c>
      <c r="D178" t="s">
        <v>855</v>
      </c>
      <c r="E178" s="31">
        <v>63.652173913043477</v>
      </c>
      <c r="F178" s="31">
        <v>102.34891304347826</v>
      </c>
      <c r="G178" s="31">
        <v>6.3260869565217392</v>
      </c>
      <c r="H178" s="36">
        <v>6.1809029215917417E-2</v>
      </c>
      <c r="I178" s="31">
        <v>28.311956521739141</v>
      </c>
      <c r="J178" s="31">
        <v>0.91847826086956519</v>
      </c>
      <c r="K178" s="36">
        <v>3.244135601028908E-2</v>
      </c>
      <c r="L178" s="31">
        <v>22.857608695652186</v>
      </c>
      <c r="M178" s="31">
        <v>0.91847826086956519</v>
      </c>
      <c r="N178" s="36">
        <v>4.0182604974083387E-2</v>
      </c>
      <c r="O178" s="31">
        <v>0</v>
      </c>
      <c r="P178" s="31">
        <v>0</v>
      </c>
      <c r="Q178" s="36" t="s">
        <v>1118</v>
      </c>
      <c r="R178" s="31">
        <v>5.4543478260869565</v>
      </c>
      <c r="S178" s="31">
        <v>0</v>
      </c>
      <c r="T178" s="36">
        <v>0</v>
      </c>
      <c r="U178" s="31">
        <v>20.071195652173913</v>
      </c>
      <c r="V178" s="31">
        <v>0.25815217391304346</v>
      </c>
      <c r="W178" s="36">
        <v>1.2861823400395331E-2</v>
      </c>
      <c r="X178" s="31">
        <v>10.411956521739128</v>
      </c>
      <c r="Y178" s="31">
        <v>0</v>
      </c>
      <c r="Z178" s="36">
        <v>0</v>
      </c>
      <c r="AA178" s="31">
        <v>29.377717391304344</v>
      </c>
      <c r="AB178" s="31">
        <v>1.8342391304347827</v>
      </c>
      <c r="AC178" s="36">
        <v>6.2436407362871163E-2</v>
      </c>
      <c r="AD178" s="31">
        <v>0</v>
      </c>
      <c r="AE178" s="31">
        <v>0</v>
      </c>
      <c r="AF178" s="36" t="s">
        <v>1118</v>
      </c>
      <c r="AG178" s="31">
        <v>14.176086956521742</v>
      </c>
      <c r="AH178" s="31">
        <v>3.3152173913043477</v>
      </c>
      <c r="AI178" s="36">
        <v>0.2338598374482441</v>
      </c>
      <c r="AJ178" t="s">
        <v>170</v>
      </c>
      <c r="AK178" s="37">
        <v>7</v>
      </c>
      <c r="AT178"/>
    </row>
    <row r="179" spans="1:46" x14ac:dyDescent="0.25">
      <c r="A179" t="s">
        <v>940</v>
      </c>
      <c r="B179" t="s">
        <v>326</v>
      </c>
      <c r="C179" t="s">
        <v>644</v>
      </c>
      <c r="D179" t="s">
        <v>838</v>
      </c>
      <c r="E179" s="31">
        <v>24.565217391304348</v>
      </c>
      <c r="F179" s="31">
        <v>89.474999999999994</v>
      </c>
      <c r="G179" s="31">
        <v>0</v>
      </c>
      <c r="H179" s="36">
        <v>0</v>
      </c>
      <c r="I179" s="31">
        <v>13.245978260869569</v>
      </c>
      <c r="J179" s="31">
        <v>0</v>
      </c>
      <c r="K179" s="36">
        <v>0</v>
      </c>
      <c r="L179" s="31">
        <v>7.4568478260869595</v>
      </c>
      <c r="M179" s="31">
        <v>0</v>
      </c>
      <c r="N179" s="36">
        <v>0</v>
      </c>
      <c r="O179" s="31">
        <v>4.4565217391304347E-2</v>
      </c>
      <c r="P179" s="31">
        <v>0</v>
      </c>
      <c r="Q179" s="36">
        <v>0</v>
      </c>
      <c r="R179" s="31">
        <v>5.7445652173913047</v>
      </c>
      <c r="S179" s="31">
        <v>0</v>
      </c>
      <c r="T179" s="36">
        <v>0</v>
      </c>
      <c r="U179" s="31">
        <v>17.9725</v>
      </c>
      <c r="V179" s="31">
        <v>0</v>
      </c>
      <c r="W179" s="36">
        <v>0</v>
      </c>
      <c r="X179" s="31">
        <v>0</v>
      </c>
      <c r="Y179" s="31">
        <v>0</v>
      </c>
      <c r="Z179" s="36" t="s">
        <v>1118</v>
      </c>
      <c r="AA179" s="31">
        <v>46.46847826086956</v>
      </c>
      <c r="AB179" s="31">
        <v>0</v>
      </c>
      <c r="AC179" s="36">
        <v>0</v>
      </c>
      <c r="AD179" s="31">
        <v>0</v>
      </c>
      <c r="AE179" s="31">
        <v>0</v>
      </c>
      <c r="AF179" s="36" t="s">
        <v>1118</v>
      </c>
      <c r="AG179" s="31">
        <v>11.788043478260876</v>
      </c>
      <c r="AH179" s="31">
        <v>0</v>
      </c>
      <c r="AI179" s="36">
        <v>0</v>
      </c>
      <c r="AJ179" t="s">
        <v>2</v>
      </c>
      <c r="AK179" s="37">
        <v>7</v>
      </c>
      <c r="AT179"/>
    </row>
    <row r="180" spans="1:46" x14ac:dyDescent="0.25">
      <c r="A180" t="s">
        <v>940</v>
      </c>
      <c r="B180" t="s">
        <v>341</v>
      </c>
      <c r="C180" t="s">
        <v>688</v>
      </c>
      <c r="D180" t="s">
        <v>864</v>
      </c>
      <c r="E180" s="31">
        <v>55.119565217391305</v>
      </c>
      <c r="F180" s="31">
        <v>164.52445652173913</v>
      </c>
      <c r="G180" s="31">
        <v>46.270108695652176</v>
      </c>
      <c r="H180" s="36">
        <v>0.2812354447105459</v>
      </c>
      <c r="I180" s="31">
        <v>33.342391304347835</v>
      </c>
      <c r="J180" s="31">
        <v>1.0869565217391304E-2</v>
      </c>
      <c r="K180" s="36">
        <v>3.2599837000814986E-4</v>
      </c>
      <c r="L180" s="31">
        <v>32.820652173913054</v>
      </c>
      <c r="M180" s="31">
        <v>1.0869565217391304E-2</v>
      </c>
      <c r="N180" s="36">
        <v>3.311806590495114E-4</v>
      </c>
      <c r="O180" s="31">
        <v>0.52173913043478259</v>
      </c>
      <c r="P180" s="31">
        <v>0</v>
      </c>
      <c r="Q180" s="36">
        <v>0</v>
      </c>
      <c r="R180" s="31">
        <v>0</v>
      </c>
      <c r="S180" s="31">
        <v>0</v>
      </c>
      <c r="T180" s="36" t="s">
        <v>1118</v>
      </c>
      <c r="U180" s="31">
        <v>19.140543478260874</v>
      </c>
      <c r="V180" s="31">
        <v>14.936195652173915</v>
      </c>
      <c r="W180" s="36">
        <v>0.78034334130260707</v>
      </c>
      <c r="X180" s="31">
        <v>7.5478260869565226</v>
      </c>
      <c r="Y180" s="31">
        <v>0</v>
      </c>
      <c r="Z180" s="36">
        <v>0</v>
      </c>
      <c r="AA180" s="31">
        <v>82.076304347826067</v>
      </c>
      <c r="AB180" s="31">
        <v>28.600217391304344</v>
      </c>
      <c r="AC180" s="36">
        <v>0.34845888370048023</v>
      </c>
      <c r="AD180" s="31">
        <v>0</v>
      </c>
      <c r="AE180" s="31">
        <v>0</v>
      </c>
      <c r="AF180" s="36" t="s">
        <v>1118</v>
      </c>
      <c r="AG180" s="31">
        <v>22.417391304347831</v>
      </c>
      <c r="AH180" s="31">
        <v>2.722826086956522</v>
      </c>
      <c r="AI180" s="36">
        <v>0.12146043444530642</v>
      </c>
      <c r="AJ180" t="s">
        <v>17</v>
      </c>
      <c r="AK180" s="37">
        <v>7</v>
      </c>
      <c r="AT180"/>
    </row>
    <row r="181" spans="1:46" x14ac:dyDescent="0.25">
      <c r="A181" t="s">
        <v>940</v>
      </c>
      <c r="B181" t="s">
        <v>324</v>
      </c>
      <c r="C181" t="s">
        <v>677</v>
      </c>
      <c r="D181" t="s">
        <v>848</v>
      </c>
      <c r="E181" s="31">
        <v>43.858695652173914</v>
      </c>
      <c r="F181" s="31">
        <v>154.2035869565218</v>
      </c>
      <c r="G181" s="31">
        <v>37.341630434782608</v>
      </c>
      <c r="H181" s="36">
        <v>0.24215798848642348</v>
      </c>
      <c r="I181" s="31">
        <v>39.425217391304365</v>
      </c>
      <c r="J181" s="31">
        <v>21.318695652173911</v>
      </c>
      <c r="K181" s="36">
        <v>0.54073755486446518</v>
      </c>
      <c r="L181" s="31">
        <v>27.831739130434801</v>
      </c>
      <c r="M181" s="31">
        <v>21.318695652173911</v>
      </c>
      <c r="N181" s="36">
        <v>0.76598503428990927</v>
      </c>
      <c r="O181" s="31">
        <v>6.3336956521739136</v>
      </c>
      <c r="P181" s="31">
        <v>0</v>
      </c>
      <c r="Q181" s="36">
        <v>0</v>
      </c>
      <c r="R181" s="31">
        <v>5.2597826086956507</v>
      </c>
      <c r="S181" s="31">
        <v>0</v>
      </c>
      <c r="T181" s="36">
        <v>0</v>
      </c>
      <c r="U181" s="31">
        <v>18.437500000000004</v>
      </c>
      <c r="V181" s="31">
        <v>1.0788043478260869</v>
      </c>
      <c r="W181" s="36">
        <v>5.8511422254974195E-2</v>
      </c>
      <c r="X181" s="31">
        <v>6.7315217391304332</v>
      </c>
      <c r="Y181" s="31">
        <v>0.10597826086956522</v>
      </c>
      <c r="Z181" s="36">
        <v>1.5743581462942035E-2</v>
      </c>
      <c r="AA181" s="31">
        <v>76.291956521739152</v>
      </c>
      <c r="AB181" s="31">
        <v>13.321847826086957</v>
      </c>
      <c r="AC181" s="36">
        <v>0.1746166756424832</v>
      </c>
      <c r="AD181" s="31">
        <v>0</v>
      </c>
      <c r="AE181" s="31">
        <v>0</v>
      </c>
      <c r="AF181" s="36" t="s">
        <v>1118</v>
      </c>
      <c r="AG181" s="31">
        <v>13.317391304347829</v>
      </c>
      <c r="AH181" s="31">
        <v>1.5163043478260869</v>
      </c>
      <c r="AI181" s="36">
        <v>0.11385896180215473</v>
      </c>
      <c r="AJ181" t="s">
        <v>0</v>
      </c>
      <c r="AK181" s="37">
        <v>7</v>
      </c>
      <c r="AT181"/>
    </row>
    <row r="182" spans="1:46" x14ac:dyDescent="0.25">
      <c r="A182" t="s">
        <v>940</v>
      </c>
      <c r="B182" t="s">
        <v>397</v>
      </c>
      <c r="C182" t="s">
        <v>717</v>
      </c>
      <c r="D182" t="s">
        <v>859</v>
      </c>
      <c r="E182" s="31">
        <v>69.021739130434781</v>
      </c>
      <c r="F182" s="31">
        <v>244.57793478260871</v>
      </c>
      <c r="G182" s="31">
        <v>0</v>
      </c>
      <c r="H182" s="36">
        <v>0</v>
      </c>
      <c r="I182" s="31">
        <v>52.729239130434777</v>
      </c>
      <c r="J182" s="31">
        <v>0</v>
      </c>
      <c r="K182" s="36">
        <v>0</v>
      </c>
      <c r="L182" s="31">
        <v>37.848152173913043</v>
      </c>
      <c r="M182" s="31">
        <v>0</v>
      </c>
      <c r="N182" s="36">
        <v>0</v>
      </c>
      <c r="O182" s="31">
        <v>9.3158695652173886</v>
      </c>
      <c r="P182" s="31">
        <v>0</v>
      </c>
      <c r="Q182" s="36">
        <v>0</v>
      </c>
      <c r="R182" s="31">
        <v>5.5652173913043477</v>
      </c>
      <c r="S182" s="31">
        <v>0</v>
      </c>
      <c r="T182" s="36">
        <v>0</v>
      </c>
      <c r="U182" s="31">
        <v>13.270760869565223</v>
      </c>
      <c r="V182" s="31">
        <v>0</v>
      </c>
      <c r="W182" s="36">
        <v>0</v>
      </c>
      <c r="X182" s="31">
        <v>0</v>
      </c>
      <c r="Y182" s="31">
        <v>0</v>
      </c>
      <c r="Z182" s="36" t="s">
        <v>1118</v>
      </c>
      <c r="AA182" s="31">
        <v>157.42032608695652</v>
      </c>
      <c r="AB182" s="31">
        <v>0</v>
      </c>
      <c r="AC182" s="36">
        <v>0</v>
      </c>
      <c r="AD182" s="31">
        <v>0</v>
      </c>
      <c r="AE182" s="31">
        <v>0</v>
      </c>
      <c r="AF182" s="36" t="s">
        <v>1118</v>
      </c>
      <c r="AG182" s="31">
        <v>21.157608695652176</v>
      </c>
      <c r="AH182" s="31">
        <v>0</v>
      </c>
      <c r="AI182" s="36">
        <v>0</v>
      </c>
      <c r="AJ182" t="s">
        <v>73</v>
      </c>
      <c r="AK182" s="37">
        <v>7</v>
      </c>
      <c r="AT182"/>
    </row>
    <row r="183" spans="1:46" x14ac:dyDescent="0.25">
      <c r="A183" t="s">
        <v>940</v>
      </c>
      <c r="B183" t="s">
        <v>473</v>
      </c>
      <c r="C183" t="s">
        <v>753</v>
      </c>
      <c r="D183" t="s">
        <v>862</v>
      </c>
      <c r="E183" s="31">
        <v>77.478260869565219</v>
      </c>
      <c r="F183" s="31">
        <v>54.442500000000003</v>
      </c>
      <c r="G183" s="31">
        <v>54.442500000000003</v>
      </c>
      <c r="H183" s="36">
        <v>1</v>
      </c>
      <c r="I183" s="31">
        <v>9.1808695652173906</v>
      </c>
      <c r="J183" s="31">
        <v>9.1808695652173906</v>
      </c>
      <c r="K183" s="36">
        <v>1</v>
      </c>
      <c r="L183" s="31">
        <v>9.1808695652173906</v>
      </c>
      <c r="M183" s="31">
        <v>9.1808695652173906</v>
      </c>
      <c r="N183" s="36">
        <v>1</v>
      </c>
      <c r="O183" s="31">
        <v>0</v>
      </c>
      <c r="P183" s="31">
        <v>0</v>
      </c>
      <c r="Q183" s="36" t="s">
        <v>1118</v>
      </c>
      <c r="R183" s="31">
        <v>0</v>
      </c>
      <c r="S183" s="31">
        <v>0</v>
      </c>
      <c r="T183" s="36" t="s">
        <v>1118</v>
      </c>
      <c r="U183" s="31">
        <v>4.2795652173913048</v>
      </c>
      <c r="V183" s="31">
        <v>4.2795652173913048</v>
      </c>
      <c r="W183" s="36">
        <v>1</v>
      </c>
      <c r="X183" s="31">
        <v>0</v>
      </c>
      <c r="Y183" s="31">
        <v>0</v>
      </c>
      <c r="Z183" s="36" t="s">
        <v>1118</v>
      </c>
      <c r="AA183" s="31">
        <v>27.960543478260874</v>
      </c>
      <c r="AB183" s="31">
        <v>27.960543478260874</v>
      </c>
      <c r="AC183" s="36">
        <v>1</v>
      </c>
      <c r="AD183" s="31">
        <v>0</v>
      </c>
      <c r="AE183" s="31">
        <v>0</v>
      </c>
      <c r="AF183" s="36" t="s">
        <v>1118</v>
      </c>
      <c r="AG183" s="31">
        <v>13.021521739130433</v>
      </c>
      <c r="AH183" s="31">
        <v>13.021521739130433</v>
      </c>
      <c r="AI183" s="36">
        <v>1</v>
      </c>
      <c r="AJ183" t="s">
        <v>151</v>
      </c>
      <c r="AK183" s="37">
        <v>7</v>
      </c>
      <c r="AT183"/>
    </row>
    <row r="184" spans="1:46" x14ac:dyDescent="0.25">
      <c r="A184" t="s">
        <v>940</v>
      </c>
      <c r="B184" t="s">
        <v>413</v>
      </c>
      <c r="C184" t="s">
        <v>677</v>
      </c>
      <c r="D184" t="s">
        <v>848</v>
      </c>
      <c r="E184" s="31">
        <v>85.315217391304344</v>
      </c>
      <c r="F184" s="31">
        <v>261.41847826086956</v>
      </c>
      <c r="G184" s="31">
        <v>0</v>
      </c>
      <c r="H184" s="36">
        <v>0</v>
      </c>
      <c r="I184" s="31">
        <v>22.491847826086957</v>
      </c>
      <c r="J184" s="31">
        <v>0</v>
      </c>
      <c r="K184" s="36">
        <v>0</v>
      </c>
      <c r="L184" s="31">
        <v>17.557065217391305</v>
      </c>
      <c r="M184" s="31">
        <v>0</v>
      </c>
      <c r="N184" s="36">
        <v>0</v>
      </c>
      <c r="O184" s="31">
        <v>0.35869565217391303</v>
      </c>
      <c r="P184" s="31">
        <v>0</v>
      </c>
      <c r="Q184" s="36">
        <v>0</v>
      </c>
      <c r="R184" s="31">
        <v>4.5760869565217392</v>
      </c>
      <c r="S184" s="31">
        <v>0</v>
      </c>
      <c r="T184" s="36">
        <v>0</v>
      </c>
      <c r="U184" s="31">
        <v>50.497282608695649</v>
      </c>
      <c r="V184" s="31">
        <v>0</v>
      </c>
      <c r="W184" s="36">
        <v>0</v>
      </c>
      <c r="X184" s="31">
        <v>6.5516304347826084</v>
      </c>
      <c r="Y184" s="31">
        <v>0</v>
      </c>
      <c r="Z184" s="36">
        <v>0</v>
      </c>
      <c r="AA184" s="31">
        <v>139.24184782608697</v>
      </c>
      <c r="AB184" s="31">
        <v>0</v>
      </c>
      <c r="AC184" s="36">
        <v>0</v>
      </c>
      <c r="AD184" s="31">
        <v>0</v>
      </c>
      <c r="AE184" s="31">
        <v>0</v>
      </c>
      <c r="AF184" s="36" t="s">
        <v>1118</v>
      </c>
      <c r="AG184" s="31">
        <v>42.635869565217391</v>
      </c>
      <c r="AH184" s="31">
        <v>0</v>
      </c>
      <c r="AI184" s="36">
        <v>0</v>
      </c>
      <c r="AJ184" t="s">
        <v>90</v>
      </c>
      <c r="AK184" s="37">
        <v>7</v>
      </c>
      <c r="AT184"/>
    </row>
    <row r="185" spans="1:46" x14ac:dyDescent="0.25">
      <c r="A185" t="s">
        <v>940</v>
      </c>
      <c r="B185" t="s">
        <v>335</v>
      </c>
      <c r="C185" t="s">
        <v>683</v>
      </c>
      <c r="D185" t="s">
        <v>839</v>
      </c>
      <c r="E185" s="31">
        <v>73.782608695652172</v>
      </c>
      <c r="F185" s="31">
        <v>228.2686956521739</v>
      </c>
      <c r="G185" s="31">
        <v>54.71108695652174</v>
      </c>
      <c r="H185" s="36">
        <v>0.23967844911983971</v>
      </c>
      <c r="I185" s="31">
        <v>31.541304347826088</v>
      </c>
      <c r="J185" s="31">
        <v>6.4755434782608692</v>
      </c>
      <c r="K185" s="36">
        <v>0.20530360465917705</v>
      </c>
      <c r="L185" s="31">
        <v>22.916304347826088</v>
      </c>
      <c r="M185" s="31">
        <v>6.4755434782608692</v>
      </c>
      <c r="N185" s="36">
        <v>0.28257363752786602</v>
      </c>
      <c r="O185" s="31">
        <v>5.4619565217391308</v>
      </c>
      <c r="P185" s="31">
        <v>0</v>
      </c>
      <c r="Q185" s="36">
        <v>0</v>
      </c>
      <c r="R185" s="31">
        <v>3.1630434782608696</v>
      </c>
      <c r="S185" s="31">
        <v>0</v>
      </c>
      <c r="T185" s="36">
        <v>0</v>
      </c>
      <c r="U185" s="31">
        <v>53.410326086956523</v>
      </c>
      <c r="V185" s="31">
        <v>9.2010869565217384</v>
      </c>
      <c r="W185" s="36">
        <v>0.17227168659374203</v>
      </c>
      <c r="X185" s="31">
        <v>3.722826086956522</v>
      </c>
      <c r="Y185" s="31">
        <v>0</v>
      </c>
      <c r="Z185" s="36">
        <v>0</v>
      </c>
      <c r="AA185" s="31">
        <v>119.21923913043479</v>
      </c>
      <c r="AB185" s="31">
        <v>37.681195652173912</v>
      </c>
      <c r="AC185" s="36">
        <v>0.31606639940847014</v>
      </c>
      <c r="AD185" s="31">
        <v>0</v>
      </c>
      <c r="AE185" s="31">
        <v>0</v>
      </c>
      <c r="AF185" s="36" t="s">
        <v>1118</v>
      </c>
      <c r="AG185" s="31">
        <v>20.375</v>
      </c>
      <c r="AH185" s="31">
        <v>1.3532608695652173</v>
      </c>
      <c r="AI185" s="36">
        <v>6.6417711389703912E-2</v>
      </c>
      <c r="AJ185" t="s">
        <v>11</v>
      </c>
      <c r="AK185" s="37">
        <v>7</v>
      </c>
      <c r="AT185"/>
    </row>
    <row r="186" spans="1:46" x14ac:dyDescent="0.25">
      <c r="A186" t="s">
        <v>940</v>
      </c>
      <c r="B186" t="s">
        <v>418</v>
      </c>
      <c r="C186" t="s">
        <v>726</v>
      </c>
      <c r="D186" t="s">
        <v>884</v>
      </c>
      <c r="E186" s="31">
        <v>45.108695652173914</v>
      </c>
      <c r="F186" s="31">
        <v>149.5861956521739</v>
      </c>
      <c r="G186" s="31">
        <v>0</v>
      </c>
      <c r="H186" s="36">
        <v>0</v>
      </c>
      <c r="I186" s="31">
        <v>18.769021739130434</v>
      </c>
      <c r="J186" s="31">
        <v>0</v>
      </c>
      <c r="K186" s="36">
        <v>0</v>
      </c>
      <c r="L186" s="31">
        <v>13.877717391304348</v>
      </c>
      <c r="M186" s="31">
        <v>0</v>
      </c>
      <c r="N186" s="36">
        <v>0</v>
      </c>
      <c r="O186" s="31">
        <v>0</v>
      </c>
      <c r="P186" s="31">
        <v>0</v>
      </c>
      <c r="Q186" s="36" t="s">
        <v>1118</v>
      </c>
      <c r="R186" s="31">
        <v>4.8913043478260869</v>
      </c>
      <c r="S186" s="31">
        <v>0</v>
      </c>
      <c r="T186" s="36">
        <v>0</v>
      </c>
      <c r="U186" s="31">
        <v>28.116521739130423</v>
      </c>
      <c r="V186" s="31">
        <v>0</v>
      </c>
      <c r="W186" s="36">
        <v>0</v>
      </c>
      <c r="X186" s="31">
        <v>4.6086956521739131</v>
      </c>
      <c r="Y186" s="31">
        <v>0</v>
      </c>
      <c r="Z186" s="36">
        <v>0</v>
      </c>
      <c r="AA186" s="31">
        <v>95.007826086956513</v>
      </c>
      <c r="AB186" s="31">
        <v>0</v>
      </c>
      <c r="AC186" s="36">
        <v>0</v>
      </c>
      <c r="AD186" s="31">
        <v>0</v>
      </c>
      <c r="AE186" s="31">
        <v>0</v>
      </c>
      <c r="AF186" s="36" t="s">
        <v>1118</v>
      </c>
      <c r="AG186" s="31">
        <v>3.0841304347826086</v>
      </c>
      <c r="AH186" s="31">
        <v>0</v>
      </c>
      <c r="AI186" s="36">
        <v>0</v>
      </c>
      <c r="AJ186" t="s">
        <v>95</v>
      </c>
      <c r="AK186" s="37">
        <v>7</v>
      </c>
      <c r="AT186"/>
    </row>
    <row r="187" spans="1:46" x14ac:dyDescent="0.25">
      <c r="A187" t="s">
        <v>940</v>
      </c>
      <c r="B187" t="s">
        <v>617</v>
      </c>
      <c r="C187" t="s">
        <v>815</v>
      </c>
      <c r="D187" t="s">
        <v>841</v>
      </c>
      <c r="E187" s="31">
        <v>28.902173913043477</v>
      </c>
      <c r="F187" s="31">
        <v>139.77108695652171</v>
      </c>
      <c r="G187" s="31">
        <v>28.909130434782593</v>
      </c>
      <c r="H187" s="36">
        <v>0.20683197837457823</v>
      </c>
      <c r="I187" s="31">
        <v>26.258804347826072</v>
      </c>
      <c r="J187" s="31">
        <v>1.4016304347826085</v>
      </c>
      <c r="K187" s="36">
        <v>5.3377542108030043E-2</v>
      </c>
      <c r="L187" s="31">
        <v>17.500543478260859</v>
      </c>
      <c r="M187" s="31">
        <v>1.4016304347826085</v>
      </c>
      <c r="N187" s="36">
        <v>8.0090680413651791E-2</v>
      </c>
      <c r="O187" s="31">
        <v>4.9756521739130415</v>
      </c>
      <c r="P187" s="31">
        <v>0</v>
      </c>
      <c r="Q187" s="36">
        <v>0</v>
      </c>
      <c r="R187" s="31">
        <v>3.7826086956521738</v>
      </c>
      <c r="S187" s="31">
        <v>0</v>
      </c>
      <c r="T187" s="36">
        <v>0</v>
      </c>
      <c r="U187" s="31">
        <v>8.7970652173913049</v>
      </c>
      <c r="V187" s="31">
        <v>2.9032608695652176</v>
      </c>
      <c r="W187" s="36">
        <v>0.33002607094757391</v>
      </c>
      <c r="X187" s="31">
        <v>0.87760869565217381</v>
      </c>
      <c r="Y187" s="31">
        <v>0</v>
      </c>
      <c r="Z187" s="36">
        <v>0</v>
      </c>
      <c r="AA187" s="31">
        <v>74.635760869565217</v>
      </c>
      <c r="AB187" s="31">
        <v>23.388804347826071</v>
      </c>
      <c r="AC187" s="36">
        <v>0.31337262560638673</v>
      </c>
      <c r="AD187" s="31">
        <v>0</v>
      </c>
      <c r="AE187" s="31">
        <v>0</v>
      </c>
      <c r="AF187" s="36" t="s">
        <v>1118</v>
      </c>
      <c r="AG187" s="31">
        <v>29.20184782608694</v>
      </c>
      <c r="AH187" s="31">
        <v>1.2154347826086955</v>
      </c>
      <c r="AI187" s="36">
        <v>4.1621844954719232E-2</v>
      </c>
      <c r="AJ187" t="s">
        <v>299</v>
      </c>
      <c r="AK187" s="37">
        <v>7</v>
      </c>
      <c r="AT187"/>
    </row>
    <row r="188" spans="1:46" x14ac:dyDescent="0.25">
      <c r="A188" t="s">
        <v>940</v>
      </c>
      <c r="B188" t="s">
        <v>581</v>
      </c>
      <c r="C188" t="s">
        <v>799</v>
      </c>
      <c r="D188" t="s">
        <v>854</v>
      </c>
      <c r="E188" s="31">
        <v>20.641304347826086</v>
      </c>
      <c r="F188" s="31">
        <v>82.723043478260877</v>
      </c>
      <c r="G188" s="31">
        <v>0</v>
      </c>
      <c r="H188" s="36">
        <v>0</v>
      </c>
      <c r="I188" s="31">
        <v>10.529891304347826</v>
      </c>
      <c r="J188" s="31">
        <v>0</v>
      </c>
      <c r="K188" s="36">
        <v>0</v>
      </c>
      <c r="L188" s="31">
        <v>1.4157608695652173</v>
      </c>
      <c r="M188" s="31">
        <v>0</v>
      </c>
      <c r="N188" s="36">
        <v>0</v>
      </c>
      <c r="O188" s="31">
        <v>3.2010869565217392</v>
      </c>
      <c r="P188" s="31">
        <v>0</v>
      </c>
      <c r="Q188" s="36">
        <v>0</v>
      </c>
      <c r="R188" s="31">
        <v>5.9130434782608692</v>
      </c>
      <c r="S188" s="31">
        <v>0</v>
      </c>
      <c r="T188" s="36">
        <v>0</v>
      </c>
      <c r="U188" s="31">
        <v>20.524456521739129</v>
      </c>
      <c r="V188" s="31">
        <v>0</v>
      </c>
      <c r="W188" s="36">
        <v>0</v>
      </c>
      <c r="X188" s="31">
        <v>0</v>
      </c>
      <c r="Y188" s="31">
        <v>0</v>
      </c>
      <c r="Z188" s="36" t="s">
        <v>1118</v>
      </c>
      <c r="AA188" s="31">
        <v>49.125217391304353</v>
      </c>
      <c r="AB188" s="31">
        <v>0</v>
      </c>
      <c r="AC188" s="36">
        <v>0</v>
      </c>
      <c r="AD188" s="31">
        <v>0</v>
      </c>
      <c r="AE188" s="31">
        <v>0</v>
      </c>
      <c r="AF188" s="36" t="s">
        <v>1118</v>
      </c>
      <c r="AG188" s="31">
        <v>2.5434782608695654</v>
      </c>
      <c r="AH188" s="31">
        <v>0</v>
      </c>
      <c r="AI188" s="36">
        <v>0</v>
      </c>
      <c r="AJ188" t="s">
        <v>263</v>
      </c>
      <c r="AK188" s="37">
        <v>7</v>
      </c>
      <c r="AT188"/>
    </row>
    <row r="189" spans="1:46" x14ac:dyDescent="0.25">
      <c r="A189" t="s">
        <v>940</v>
      </c>
      <c r="B189" t="s">
        <v>551</v>
      </c>
      <c r="C189" t="s">
        <v>743</v>
      </c>
      <c r="D189" t="s">
        <v>850</v>
      </c>
      <c r="E189" s="31">
        <v>29.684782608695652</v>
      </c>
      <c r="F189" s="31">
        <v>145.1628260869565</v>
      </c>
      <c r="G189" s="31">
        <v>17.470108695652172</v>
      </c>
      <c r="H189" s="36">
        <v>0.12034836443034734</v>
      </c>
      <c r="I189" s="31">
        <v>28.108695652173907</v>
      </c>
      <c r="J189" s="31">
        <v>0.15</v>
      </c>
      <c r="K189" s="36">
        <v>5.3364269141531334E-3</v>
      </c>
      <c r="L189" s="31">
        <v>16.209782608695647</v>
      </c>
      <c r="M189" s="31">
        <v>0.15</v>
      </c>
      <c r="N189" s="36">
        <v>9.253671293502316E-3</v>
      </c>
      <c r="O189" s="31">
        <v>6.1347826086956516</v>
      </c>
      <c r="P189" s="31">
        <v>0</v>
      </c>
      <c r="Q189" s="36">
        <v>0</v>
      </c>
      <c r="R189" s="31">
        <v>5.7641304347826097</v>
      </c>
      <c r="S189" s="31">
        <v>0</v>
      </c>
      <c r="T189" s="36">
        <v>0</v>
      </c>
      <c r="U189" s="31">
        <v>26.833152173913049</v>
      </c>
      <c r="V189" s="31">
        <v>3.1266304347826095</v>
      </c>
      <c r="W189" s="36">
        <v>0.11652117554128776</v>
      </c>
      <c r="X189" s="31">
        <v>0</v>
      </c>
      <c r="Y189" s="31">
        <v>0</v>
      </c>
      <c r="Z189" s="36" t="s">
        <v>1118</v>
      </c>
      <c r="AA189" s="31">
        <v>80.828586956521718</v>
      </c>
      <c r="AB189" s="31">
        <v>10.371739130434781</v>
      </c>
      <c r="AC189" s="36">
        <v>0.12831770937692891</v>
      </c>
      <c r="AD189" s="31">
        <v>0</v>
      </c>
      <c r="AE189" s="31">
        <v>0</v>
      </c>
      <c r="AF189" s="36" t="s">
        <v>1118</v>
      </c>
      <c r="AG189" s="31">
        <v>9.3923913043478251</v>
      </c>
      <c r="AH189" s="31">
        <v>3.821739130434783</v>
      </c>
      <c r="AI189" s="36">
        <v>0.40689734984376819</v>
      </c>
      <c r="AJ189" t="s">
        <v>233</v>
      </c>
      <c r="AK189" s="37">
        <v>7</v>
      </c>
      <c r="AT189"/>
    </row>
    <row r="190" spans="1:46" x14ac:dyDescent="0.25">
      <c r="A190" t="s">
        <v>940</v>
      </c>
      <c r="B190" t="s">
        <v>511</v>
      </c>
      <c r="C190" t="s">
        <v>634</v>
      </c>
      <c r="D190" t="s">
        <v>894</v>
      </c>
      <c r="E190" s="31">
        <v>24.380434782608695</v>
      </c>
      <c r="F190" s="31">
        <v>96.786956521739143</v>
      </c>
      <c r="G190" s="31">
        <v>0.15760869565217392</v>
      </c>
      <c r="H190" s="36">
        <v>1.6284084272943711E-3</v>
      </c>
      <c r="I190" s="31">
        <v>17.856521739130436</v>
      </c>
      <c r="J190" s="31">
        <v>5.434782608695652E-2</v>
      </c>
      <c r="K190" s="36">
        <v>3.0435841246652055E-3</v>
      </c>
      <c r="L190" s="31">
        <v>12.266304347826088</v>
      </c>
      <c r="M190" s="31">
        <v>5.434782608695652E-2</v>
      </c>
      <c r="N190" s="36">
        <v>4.4306601683650861E-3</v>
      </c>
      <c r="O190" s="31">
        <v>0</v>
      </c>
      <c r="P190" s="31">
        <v>0</v>
      </c>
      <c r="Q190" s="36" t="s">
        <v>1118</v>
      </c>
      <c r="R190" s="31">
        <v>5.5902173913043489</v>
      </c>
      <c r="S190" s="31">
        <v>0</v>
      </c>
      <c r="T190" s="36">
        <v>0</v>
      </c>
      <c r="U190" s="31">
        <v>12.597826086956529</v>
      </c>
      <c r="V190" s="31">
        <v>0</v>
      </c>
      <c r="W190" s="36">
        <v>0</v>
      </c>
      <c r="X190" s="31">
        <v>4.9695652173913052</v>
      </c>
      <c r="Y190" s="31">
        <v>0.10326086956521739</v>
      </c>
      <c r="Z190" s="36">
        <v>2.0778652668416445E-2</v>
      </c>
      <c r="AA190" s="31">
        <v>42.478260869565226</v>
      </c>
      <c r="AB190" s="31">
        <v>0</v>
      </c>
      <c r="AC190" s="36">
        <v>0</v>
      </c>
      <c r="AD190" s="31">
        <v>0</v>
      </c>
      <c r="AE190" s="31">
        <v>0</v>
      </c>
      <c r="AF190" s="36" t="s">
        <v>1118</v>
      </c>
      <c r="AG190" s="31">
        <v>18.884782608695648</v>
      </c>
      <c r="AH190" s="31">
        <v>0</v>
      </c>
      <c r="AI190" s="36">
        <v>0</v>
      </c>
      <c r="AJ190" t="s">
        <v>193</v>
      </c>
      <c r="AK190" s="37">
        <v>7</v>
      </c>
      <c r="AT190"/>
    </row>
    <row r="191" spans="1:46" x14ac:dyDescent="0.25">
      <c r="A191" t="s">
        <v>940</v>
      </c>
      <c r="B191" t="s">
        <v>556</v>
      </c>
      <c r="C191" t="s">
        <v>674</v>
      </c>
      <c r="D191" t="s">
        <v>827</v>
      </c>
      <c r="E191" s="31">
        <v>28.076086956521738</v>
      </c>
      <c r="F191" s="31">
        <v>86.709239130434796</v>
      </c>
      <c r="G191" s="31">
        <v>0.50543478260869568</v>
      </c>
      <c r="H191" s="36">
        <v>5.829076436115202E-3</v>
      </c>
      <c r="I191" s="31">
        <v>19.606521739130436</v>
      </c>
      <c r="J191" s="31">
        <v>0.14673913043478262</v>
      </c>
      <c r="K191" s="36">
        <v>7.4842000221754081E-3</v>
      </c>
      <c r="L191" s="31">
        <v>14.393478260869568</v>
      </c>
      <c r="M191" s="31">
        <v>0.14673913043478262</v>
      </c>
      <c r="N191" s="36">
        <v>1.0194834617127321E-2</v>
      </c>
      <c r="O191" s="31">
        <v>0</v>
      </c>
      <c r="P191" s="31">
        <v>0</v>
      </c>
      <c r="Q191" s="36" t="s">
        <v>1118</v>
      </c>
      <c r="R191" s="31">
        <v>5.2130434782608681</v>
      </c>
      <c r="S191" s="31">
        <v>0</v>
      </c>
      <c r="T191" s="36">
        <v>0</v>
      </c>
      <c r="U191" s="31">
        <v>5.4456521739130439</v>
      </c>
      <c r="V191" s="31">
        <v>0.27065217391304353</v>
      </c>
      <c r="W191" s="36">
        <v>4.9700598802395211E-2</v>
      </c>
      <c r="X191" s="31">
        <v>6.072826086956522</v>
      </c>
      <c r="Y191" s="31">
        <v>0</v>
      </c>
      <c r="Z191" s="36">
        <v>0</v>
      </c>
      <c r="AA191" s="31">
        <v>48.371195652173917</v>
      </c>
      <c r="AB191" s="31">
        <v>8.8043478260869557E-2</v>
      </c>
      <c r="AC191" s="36">
        <v>1.8201633652798217E-3</v>
      </c>
      <c r="AD191" s="31">
        <v>0</v>
      </c>
      <c r="AE191" s="31">
        <v>0</v>
      </c>
      <c r="AF191" s="36" t="s">
        <v>1118</v>
      </c>
      <c r="AG191" s="31">
        <v>7.2130434782608699</v>
      </c>
      <c r="AH191" s="31">
        <v>0</v>
      </c>
      <c r="AI191" s="36">
        <v>0</v>
      </c>
      <c r="AJ191" t="s">
        <v>238</v>
      </c>
      <c r="AK191" s="37">
        <v>7</v>
      </c>
      <c r="AT191"/>
    </row>
    <row r="192" spans="1:46" x14ac:dyDescent="0.25">
      <c r="A192" t="s">
        <v>940</v>
      </c>
      <c r="B192" t="s">
        <v>381</v>
      </c>
      <c r="C192" t="s">
        <v>708</v>
      </c>
      <c r="D192" t="s">
        <v>857</v>
      </c>
      <c r="E192" s="31">
        <v>23.032608695652176</v>
      </c>
      <c r="F192" s="31">
        <v>82.769565217391289</v>
      </c>
      <c r="G192" s="31">
        <v>0</v>
      </c>
      <c r="H192" s="36">
        <v>0</v>
      </c>
      <c r="I192" s="31">
        <v>28.279347826086955</v>
      </c>
      <c r="J192" s="31">
        <v>0</v>
      </c>
      <c r="K192" s="36">
        <v>0</v>
      </c>
      <c r="L192" s="31">
        <v>28.279347826086955</v>
      </c>
      <c r="M192" s="31">
        <v>0</v>
      </c>
      <c r="N192" s="36">
        <v>0</v>
      </c>
      <c r="O192" s="31">
        <v>0</v>
      </c>
      <c r="P192" s="31">
        <v>0</v>
      </c>
      <c r="Q192" s="36" t="s">
        <v>1118</v>
      </c>
      <c r="R192" s="31">
        <v>0</v>
      </c>
      <c r="S192" s="31">
        <v>0</v>
      </c>
      <c r="T192" s="36" t="s">
        <v>1118</v>
      </c>
      <c r="U192" s="31">
        <v>4.6521739130434785</v>
      </c>
      <c r="V192" s="31">
        <v>0</v>
      </c>
      <c r="W192" s="36">
        <v>0</v>
      </c>
      <c r="X192" s="31">
        <v>0</v>
      </c>
      <c r="Y192" s="31">
        <v>0</v>
      </c>
      <c r="Z192" s="36" t="s">
        <v>1118</v>
      </c>
      <c r="AA192" s="31">
        <v>49.838043478260865</v>
      </c>
      <c r="AB192" s="31">
        <v>0</v>
      </c>
      <c r="AC192" s="36">
        <v>0</v>
      </c>
      <c r="AD192" s="31">
        <v>0</v>
      </c>
      <c r="AE192" s="31">
        <v>0</v>
      </c>
      <c r="AF192" s="36" t="s">
        <v>1118</v>
      </c>
      <c r="AG192" s="31">
        <v>0</v>
      </c>
      <c r="AH192" s="31">
        <v>0</v>
      </c>
      <c r="AI192" s="36" t="s">
        <v>1118</v>
      </c>
      <c r="AJ192" t="s">
        <v>57</v>
      </c>
      <c r="AK192" s="37">
        <v>7</v>
      </c>
      <c r="AT192"/>
    </row>
    <row r="193" spans="1:46" x14ac:dyDescent="0.25">
      <c r="A193" t="s">
        <v>940</v>
      </c>
      <c r="B193" t="s">
        <v>587</v>
      </c>
      <c r="C193" t="s">
        <v>669</v>
      </c>
      <c r="D193" t="s">
        <v>908</v>
      </c>
      <c r="E193" s="31">
        <v>25.717391304347824</v>
      </c>
      <c r="F193" s="31">
        <v>95.553586956521741</v>
      </c>
      <c r="G193" s="31">
        <v>16.710217391304344</v>
      </c>
      <c r="H193" s="36">
        <v>0.1748779708176495</v>
      </c>
      <c r="I193" s="31">
        <v>22.507826086956523</v>
      </c>
      <c r="J193" s="31">
        <v>0.26</v>
      </c>
      <c r="K193" s="36">
        <v>1.1551537629423582E-2</v>
      </c>
      <c r="L193" s="31">
        <v>15.520869565217392</v>
      </c>
      <c r="M193" s="31">
        <v>0.26</v>
      </c>
      <c r="N193" s="36">
        <v>1.6751638747268753E-2</v>
      </c>
      <c r="O193" s="31">
        <v>0</v>
      </c>
      <c r="P193" s="31">
        <v>0</v>
      </c>
      <c r="Q193" s="36" t="s">
        <v>1118</v>
      </c>
      <c r="R193" s="31">
        <v>6.9869565217391303</v>
      </c>
      <c r="S193" s="31">
        <v>0</v>
      </c>
      <c r="T193" s="36">
        <v>0</v>
      </c>
      <c r="U193" s="31">
        <v>0.48858695652173917</v>
      </c>
      <c r="V193" s="31">
        <v>0.27391304347826084</v>
      </c>
      <c r="W193" s="36">
        <v>0.56062291434927691</v>
      </c>
      <c r="X193" s="31">
        <v>0</v>
      </c>
      <c r="Y193" s="31">
        <v>0</v>
      </c>
      <c r="Z193" s="36" t="s">
        <v>1118</v>
      </c>
      <c r="AA193" s="31">
        <v>60.331630434782603</v>
      </c>
      <c r="AB193" s="31">
        <v>16.176304347826083</v>
      </c>
      <c r="AC193" s="36">
        <v>0.26812310940796424</v>
      </c>
      <c r="AD193" s="31">
        <v>0</v>
      </c>
      <c r="AE193" s="31">
        <v>0</v>
      </c>
      <c r="AF193" s="36" t="s">
        <v>1118</v>
      </c>
      <c r="AG193" s="31">
        <v>12.225543478260869</v>
      </c>
      <c r="AH193" s="31">
        <v>0</v>
      </c>
      <c r="AI193" s="36">
        <v>0</v>
      </c>
      <c r="AJ193" t="s">
        <v>269</v>
      </c>
      <c r="AK193" s="37">
        <v>7</v>
      </c>
      <c r="AT193"/>
    </row>
    <row r="194" spans="1:46" x14ac:dyDescent="0.25">
      <c r="A194" t="s">
        <v>940</v>
      </c>
      <c r="B194" t="s">
        <v>588</v>
      </c>
      <c r="C194" t="s">
        <v>766</v>
      </c>
      <c r="D194" t="s">
        <v>899</v>
      </c>
      <c r="E194" s="31">
        <v>73.315217391304344</v>
      </c>
      <c r="F194" s="31">
        <v>355.84423913043474</v>
      </c>
      <c r="G194" s="31">
        <v>40.673913043478258</v>
      </c>
      <c r="H194" s="36">
        <v>0.11430257559563647</v>
      </c>
      <c r="I194" s="31">
        <v>60.708152173913049</v>
      </c>
      <c r="J194" s="31">
        <v>0.28804347826086957</v>
      </c>
      <c r="K194" s="36">
        <v>4.7447248507202127E-3</v>
      </c>
      <c r="L194" s="31">
        <v>18.434565217391309</v>
      </c>
      <c r="M194" s="31">
        <v>0.28804347826086957</v>
      </c>
      <c r="N194" s="36">
        <v>1.5625184259248335E-2</v>
      </c>
      <c r="O194" s="31">
        <v>38.230108695652177</v>
      </c>
      <c r="P194" s="31">
        <v>0</v>
      </c>
      <c r="Q194" s="36">
        <v>0</v>
      </c>
      <c r="R194" s="31">
        <v>4.0434782608695654</v>
      </c>
      <c r="S194" s="31">
        <v>0</v>
      </c>
      <c r="T194" s="36">
        <v>0</v>
      </c>
      <c r="U194" s="31">
        <v>40.739130434782609</v>
      </c>
      <c r="V194" s="31">
        <v>0</v>
      </c>
      <c r="W194" s="36">
        <v>0</v>
      </c>
      <c r="X194" s="31">
        <v>0.57065217391304346</v>
      </c>
      <c r="Y194" s="31">
        <v>0</v>
      </c>
      <c r="Z194" s="36">
        <v>0</v>
      </c>
      <c r="AA194" s="31">
        <v>183.97597826086954</v>
      </c>
      <c r="AB194" s="31">
        <v>40.385869565217391</v>
      </c>
      <c r="AC194" s="36">
        <v>0.21951708014810536</v>
      </c>
      <c r="AD194" s="31">
        <v>13.510869565217391</v>
      </c>
      <c r="AE194" s="31">
        <v>0</v>
      </c>
      <c r="AF194" s="36">
        <v>0</v>
      </c>
      <c r="AG194" s="31">
        <v>56.339456521739123</v>
      </c>
      <c r="AH194" s="31">
        <v>0</v>
      </c>
      <c r="AI194" s="36">
        <v>0</v>
      </c>
      <c r="AJ194" t="s">
        <v>270</v>
      </c>
      <c r="AK194" s="37">
        <v>7</v>
      </c>
      <c r="AT194"/>
    </row>
    <row r="195" spans="1:46" x14ac:dyDescent="0.25">
      <c r="A195" t="s">
        <v>940</v>
      </c>
      <c r="B195" t="s">
        <v>534</v>
      </c>
      <c r="C195" t="s">
        <v>784</v>
      </c>
      <c r="D195" t="s">
        <v>848</v>
      </c>
      <c r="E195" s="31">
        <v>25.945652173913043</v>
      </c>
      <c r="F195" s="31">
        <v>109.78456521739128</v>
      </c>
      <c r="G195" s="31">
        <v>21.698586956521737</v>
      </c>
      <c r="H195" s="36">
        <v>0.19764697262821063</v>
      </c>
      <c r="I195" s="31">
        <v>24.723804347826093</v>
      </c>
      <c r="J195" s="31">
        <v>4.4766304347826091</v>
      </c>
      <c r="K195" s="36">
        <v>0.18106559863535843</v>
      </c>
      <c r="L195" s="31">
        <v>18.023152173913051</v>
      </c>
      <c r="M195" s="31">
        <v>4.4766304347826091</v>
      </c>
      <c r="N195" s="36">
        <v>0.24838221369856398</v>
      </c>
      <c r="O195" s="31">
        <v>0</v>
      </c>
      <c r="P195" s="31">
        <v>0</v>
      </c>
      <c r="Q195" s="36" t="s">
        <v>1118</v>
      </c>
      <c r="R195" s="31">
        <v>6.7006521739130429</v>
      </c>
      <c r="S195" s="31">
        <v>0</v>
      </c>
      <c r="T195" s="36">
        <v>0</v>
      </c>
      <c r="U195" s="31">
        <v>10.874565217391305</v>
      </c>
      <c r="V195" s="31">
        <v>0</v>
      </c>
      <c r="W195" s="36">
        <v>0</v>
      </c>
      <c r="X195" s="31">
        <v>0</v>
      </c>
      <c r="Y195" s="31">
        <v>0</v>
      </c>
      <c r="Z195" s="36" t="s">
        <v>1118</v>
      </c>
      <c r="AA195" s="31">
        <v>61.612934782608669</v>
      </c>
      <c r="AB195" s="31">
        <v>10.866847826086957</v>
      </c>
      <c r="AC195" s="36">
        <v>0.17637283249741117</v>
      </c>
      <c r="AD195" s="31">
        <v>0</v>
      </c>
      <c r="AE195" s="31">
        <v>0</v>
      </c>
      <c r="AF195" s="36" t="s">
        <v>1118</v>
      </c>
      <c r="AG195" s="31">
        <v>12.573260869565216</v>
      </c>
      <c r="AH195" s="31">
        <v>6.3551086956521718</v>
      </c>
      <c r="AI195" s="36">
        <v>0.50544634057783067</v>
      </c>
      <c r="AJ195" t="s">
        <v>216</v>
      </c>
      <c r="AK195" s="37">
        <v>7</v>
      </c>
      <c r="AT195"/>
    </row>
    <row r="196" spans="1:46" x14ac:dyDescent="0.25">
      <c r="A196" t="s">
        <v>940</v>
      </c>
      <c r="B196" t="s">
        <v>494</v>
      </c>
      <c r="C196" t="s">
        <v>767</v>
      </c>
      <c r="D196" t="s">
        <v>901</v>
      </c>
      <c r="E196" s="31">
        <v>33.152173913043477</v>
      </c>
      <c r="F196" s="31">
        <v>97.700326086956508</v>
      </c>
      <c r="G196" s="31">
        <v>18.295434782608698</v>
      </c>
      <c r="H196" s="36">
        <v>0.1872607340770302</v>
      </c>
      <c r="I196" s="31">
        <v>23.889456521739127</v>
      </c>
      <c r="J196" s="31">
        <v>1.7182608695652173</v>
      </c>
      <c r="K196" s="36">
        <v>7.1925490142549703E-2</v>
      </c>
      <c r="L196" s="31">
        <v>14.585108695652172</v>
      </c>
      <c r="M196" s="31">
        <v>1.7182608695652173</v>
      </c>
      <c r="N196" s="36">
        <v>0.11780926048754314</v>
      </c>
      <c r="O196" s="31">
        <v>4.5217391304347823</v>
      </c>
      <c r="P196" s="31">
        <v>0</v>
      </c>
      <c r="Q196" s="36">
        <v>0</v>
      </c>
      <c r="R196" s="31">
        <v>4.7826086956521738</v>
      </c>
      <c r="S196" s="31">
        <v>0</v>
      </c>
      <c r="T196" s="36">
        <v>0</v>
      </c>
      <c r="U196" s="31">
        <v>9.0084782608695644</v>
      </c>
      <c r="V196" s="31">
        <v>5.2258695652173914</v>
      </c>
      <c r="W196" s="36">
        <v>0.58010569753131114</v>
      </c>
      <c r="X196" s="31">
        <v>0</v>
      </c>
      <c r="Y196" s="31">
        <v>0</v>
      </c>
      <c r="Z196" s="36" t="s">
        <v>1118</v>
      </c>
      <c r="AA196" s="31">
        <v>48.939239130434778</v>
      </c>
      <c r="AB196" s="31">
        <v>8.6783695652173929</v>
      </c>
      <c r="AC196" s="36">
        <v>0.17732947465912705</v>
      </c>
      <c r="AD196" s="31">
        <v>2.160326086956522</v>
      </c>
      <c r="AE196" s="31">
        <v>0</v>
      </c>
      <c r="AF196" s="36">
        <v>0</v>
      </c>
      <c r="AG196" s="31">
        <v>13.702826086956522</v>
      </c>
      <c r="AH196" s="31">
        <v>2.6729347826086958</v>
      </c>
      <c r="AI196" s="36">
        <v>0.19506449002903242</v>
      </c>
      <c r="AJ196" t="s">
        <v>176</v>
      </c>
      <c r="AK196" s="37">
        <v>7</v>
      </c>
      <c r="AT196"/>
    </row>
    <row r="197" spans="1:46" x14ac:dyDescent="0.25">
      <c r="A197" t="s">
        <v>940</v>
      </c>
      <c r="B197" t="s">
        <v>595</v>
      </c>
      <c r="C197" t="s">
        <v>677</v>
      </c>
      <c r="D197" t="s">
        <v>848</v>
      </c>
      <c r="E197" s="31">
        <v>18.369565217391305</v>
      </c>
      <c r="F197" s="31">
        <v>98.741847826086953</v>
      </c>
      <c r="G197" s="31">
        <v>5.5652173913043477</v>
      </c>
      <c r="H197" s="36">
        <v>5.6361284640999536E-2</v>
      </c>
      <c r="I197" s="31">
        <v>21.554347826086957</v>
      </c>
      <c r="J197" s="31">
        <v>5.5652173913043477</v>
      </c>
      <c r="K197" s="36">
        <v>0.2581946545637922</v>
      </c>
      <c r="L197" s="31">
        <v>10.277173913043478</v>
      </c>
      <c r="M197" s="31">
        <v>0</v>
      </c>
      <c r="N197" s="36">
        <v>0</v>
      </c>
      <c r="O197" s="31">
        <v>5.7119565217391308</v>
      </c>
      <c r="P197" s="31">
        <v>0</v>
      </c>
      <c r="Q197" s="36">
        <v>0</v>
      </c>
      <c r="R197" s="31">
        <v>5.5652173913043477</v>
      </c>
      <c r="S197" s="31">
        <v>5.5652173913043477</v>
      </c>
      <c r="T197" s="36">
        <v>1</v>
      </c>
      <c r="U197" s="31">
        <v>17.233695652173914</v>
      </c>
      <c r="V197" s="31">
        <v>0</v>
      </c>
      <c r="W197" s="36">
        <v>0</v>
      </c>
      <c r="X197" s="31">
        <v>0</v>
      </c>
      <c r="Y197" s="31">
        <v>0</v>
      </c>
      <c r="Z197" s="36" t="s">
        <v>1118</v>
      </c>
      <c r="AA197" s="31">
        <v>39.652173913043477</v>
      </c>
      <c r="AB197" s="31">
        <v>0</v>
      </c>
      <c r="AC197" s="36">
        <v>0</v>
      </c>
      <c r="AD197" s="31">
        <v>0</v>
      </c>
      <c r="AE197" s="31">
        <v>0</v>
      </c>
      <c r="AF197" s="36" t="s">
        <v>1118</v>
      </c>
      <c r="AG197" s="31">
        <v>20.301630434782609</v>
      </c>
      <c r="AH197" s="31">
        <v>0</v>
      </c>
      <c r="AI197" s="36">
        <v>0</v>
      </c>
      <c r="AJ197" t="s">
        <v>277</v>
      </c>
      <c r="AK197" s="37">
        <v>7</v>
      </c>
      <c r="AT197"/>
    </row>
    <row r="198" spans="1:46" x14ac:dyDescent="0.25">
      <c r="A198" t="s">
        <v>940</v>
      </c>
      <c r="B198" t="s">
        <v>439</v>
      </c>
      <c r="C198" t="s">
        <v>734</v>
      </c>
      <c r="D198" t="s">
        <v>891</v>
      </c>
      <c r="E198" s="31">
        <v>34.891304347826086</v>
      </c>
      <c r="F198" s="31">
        <v>118.01521739130433</v>
      </c>
      <c r="G198" s="31">
        <v>0.2608695652173913</v>
      </c>
      <c r="H198" s="36">
        <v>2.2104739624587842E-3</v>
      </c>
      <c r="I198" s="31">
        <v>30.389565217391301</v>
      </c>
      <c r="J198" s="31">
        <v>0</v>
      </c>
      <c r="K198" s="36">
        <v>0</v>
      </c>
      <c r="L198" s="31">
        <v>19.793586956521736</v>
      </c>
      <c r="M198" s="31">
        <v>0</v>
      </c>
      <c r="N198" s="36">
        <v>0</v>
      </c>
      <c r="O198" s="31">
        <v>5.259021739130433</v>
      </c>
      <c r="P198" s="31">
        <v>0</v>
      </c>
      <c r="Q198" s="36">
        <v>0</v>
      </c>
      <c r="R198" s="31">
        <v>5.3369565217391308</v>
      </c>
      <c r="S198" s="31">
        <v>0</v>
      </c>
      <c r="T198" s="36">
        <v>0</v>
      </c>
      <c r="U198" s="31">
        <v>12.449130434782603</v>
      </c>
      <c r="V198" s="31">
        <v>0</v>
      </c>
      <c r="W198" s="36">
        <v>0</v>
      </c>
      <c r="X198" s="31">
        <v>0</v>
      </c>
      <c r="Y198" s="31">
        <v>0</v>
      </c>
      <c r="Z198" s="36" t="s">
        <v>1118</v>
      </c>
      <c r="AA198" s="31">
        <v>61.728152173913038</v>
      </c>
      <c r="AB198" s="31">
        <v>0.2608695652173913</v>
      </c>
      <c r="AC198" s="36">
        <v>4.2261035853206298E-3</v>
      </c>
      <c r="AD198" s="31">
        <v>0</v>
      </c>
      <c r="AE198" s="31">
        <v>0</v>
      </c>
      <c r="AF198" s="36" t="s">
        <v>1118</v>
      </c>
      <c r="AG198" s="31">
        <v>13.448369565217389</v>
      </c>
      <c r="AH198" s="31">
        <v>0</v>
      </c>
      <c r="AI198" s="36">
        <v>0</v>
      </c>
      <c r="AJ198" t="s">
        <v>116</v>
      </c>
      <c r="AK198" s="37">
        <v>7</v>
      </c>
      <c r="AT198"/>
    </row>
    <row r="199" spans="1:46" x14ac:dyDescent="0.25">
      <c r="A199" t="s">
        <v>940</v>
      </c>
      <c r="B199" t="s">
        <v>629</v>
      </c>
      <c r="C199" t="s">
        <v>823</v>
      </c>
      <c r="D199" t="s">
        <v>923</v>
      </c>
      <c r="E199" s="31">
        <v>15.695652173913043</v>
      </c>
      <c r="F199" s="31">
        <v>91.655434782608694</v>
      </c>
      <c r="G199" s="31">
        <v>24.677173913043475</v>
      </c>
      <c r="H199" s="36">
        <v>0.26923852329732101</v>
      </c>
      <c r="I199" s="31">
        <v>15.854347826086956</v>
      </c>
      <c r="J199" s="31">
        <v>6.2315217391304349</v>
      </c>
      <c r="K199" s="36">
        <v>0.39304812834224601</v>
      </c>
      <c r="L199" s="31">
        <v>11.419565217391304</v>
      </c>
      <c r="M199" s="31">
        <v>2.5793478260869569</v>
      </c>
      <c r="N199" s="36">
        <v>0.22587093089663055</v>
      </c>
      <c r="O199" s="31">
        <v>3.652173913043478</v>
      </c>
      <c r="P199" s="31">
        <v>3.652173913043478</v>
      </c>
      <c r="Q199" s="36">
        <v>1</v>
      </c>
      <c r="R199" s="31">
        <v>0.78260869565217395</v>
      </c>
      <c r="S199" s="31">
        <v>0</v>
      </c>
      <c r="T199" s="36">
        <v>0</v>
      </c>
      <c r="U199" s="31">
        <v>2.0728260869565216</v>
      </c>
      <c r="V199" s="31">
        <v>1.9836956521739131</v>
      </c>
      <c r="W199" s="36">
        <v>0.95700052438384908</v>
      </c>
      <c r="X199" s="31">
        <v>4.3532608695652169</v>
      </c>
      <c r="Y199" s="31">
        <v>0</v>
      </c>
      <c r="Z199" s="36">
        <v>0</v>
      </c>
      <c r="AA199" s="31">
        <v>51.21304347826085</v>
      </c>
      <c r="AB199" s="31">
        <v>15.089130434782604</v>
      </c>
      <c r="AC199" s="36">
        <v>0.2946345190593429</v>
      </c>
      <c r="AD199" s="31">
        <v>0</v>
      </c>
      <c r="AE199" s="31">
        <v>0</v>
      </c>
      <c r="AF199" s="36" t="s">
        <v>1118</v>
      </c>
      <c r="AG199" s="31">
        <v>18.161956521739135</v>
      </c>
      <c r="AH199" s="31">
        <v>1.3728260869565212</v>
      </c>
      <c r="AI199" s="36">
        <v>7.5588006463582449E-2</v>
      </c>
      <c r="AJ199" t="s">
        <v>312</v>
      </c>
      <c r="AK199" s="37">
        <v>7</v>
      </c>
      <c r="AT199"/>
    </row>
    <row r="200" spans="1:46" x14ac:dyDescent="0.25">
      <c r="A200" t="s">
        <v>940</v>
      </c>
      <c r="B200" t="s">
        <v>430</v>
      </c>
      <c r="C200" t="s">
        <v>664</v>
      </c>
      <c r="D200" t="s">
        <v>881</v>
      </c>
      <c r="E200" s="31">
        <v>42.891304347826086</v>
      </c>
      <c r="F200" s="31">
        <v>209.09760869565224</v>
      </c>
      <c r="G200" s="31">
        <v>70.66749999999999</v>
      </c>
      <c r="H200" s="36">
        <v>0.33796417109130422</v>
      </c>
      <c r="I200" s="31">
        <v>30.122173913043483</v>
      </c>
      <c r="J200" s="31">
        <v>9.5033695652173922</v>
      </c>
      <c r="K200" s="36">
        <v>0.31549414702443668</v>
      </c>
      <c r="L200" s="31">
        <v>20.21097826086957</v>
      </c>
      <c r="M200" s="31">
        <v>9.5033695652173922</v>
      </c>
      <c r="N200" s="36">
        <v>0.47020829187753099</v>
      </c>
      <c r="O200" s="31">
        <v>4.2590217391304339</v>
      </c>
      <c r="P200" s="31">
        <v>0</v>
      </c>
      <c r="Q200" s="36">
        <v>0</v>
      </c>
      <c r="R200" s="31">
        <v>5.6521739130434785</v>
      </c>
      <c r="S200" s="31">
        <v>0</v>
      </c>
      <c r="T200" s="36">
        <v>0</v>
      </c>
      <c r="U200" s="31">
        <v>19.668586956521747</v>
      </c>
      <c r="V200" s="31">
        <v>9.0664130434782635</v>
      </c>
      <c r="W200" s="36">
        <v>0.46095904416112643</v>
      </c>
      <c r="X200" s="31">
        <v>0</v>
      </c>
      <c r="Y200" s="31">
        <v>0</v>
      </c>
      <c r="Z200" s="36" t="s">
        <v>1118</v>
      </c>
      <c r="AA200" s="31">
        <v>85.77141304347829</v>
      </c>
      <c r="AB200" s="31">
        <v>23.970000000000002</v>
      </c>
      <c r="AC200" s="36">
        <v>0.27946374146651165</v>
      </c>
      <c r="AD200" s="31">
        <v>8.3369565217391306E-2</v>
      </c>
      <c r="AE200" s="31">
        <v>8.3369565217391306E-2</v>
      </c>
      <c r="AF200" s="36">
        <v>1</v>
      </c>
      <c r="AG200" s="31">
        <v>73.452065217391322</v>
      </c>
      <c r="AH200" s="31">
        <v>28.044347826086945</v>
      </c>
      <c r="AI200" s="36">
        <v>0.38180475583750989</v>
      </c>
      <c r="AJ200" t="s">
        <v>107</v>
      </c>
      <c r="AK200" s="37">
        <v>7</v>
      </c>
      <c r="AT200"/>
    </row>
    <row r="201" spans="1:46" x14ac:dyDescent="0.25">
      <c r="A201" t="s">
        <v>940</v>
      </c>
      <c r="B201" t="s">
        <v>415</v>
      </c>
      <c r="C201" t="s">
        <v>725</v>
      </c>
      <c r="D201" t="s">
        <v>855</v>
      </c>
      <c r="E201" s="31">
        <v>41.304347826086953</v>
      </c>
      <c r="F201" s="31">
        <v>159.84021739130432</v>
      </c>
      <c r="G201" s="31">
        <v>0</v>
      </c>
      <c r="H201" s="36">
        <v>0</v>
      </c>
      <c r="I201" s="31">
        <v>19.634782608695652</v>
      </c>
      <c r="J201" s="31">
        <v>0</v>
      </c>
      <c r="K201" s="36">
        <v>0</v>
      </c>
      <c r="L201" s="31">
        <v>10.832608695652175</v>
      </c>
      <c r="M201" s="31">
        <v>0</v>
      </c>
      <c r="N201" s="36">
        <v>0</v>
      </c>
      <c r="O201" s="31">
        <v>2.9565217391304346</v>
      </c>
      <c r="P201" s="31">
        <v>0</v>
      </c>
      <c r="Q201" s="36">
        <v>0</v>
      </c>
      <c r="R201" s="31">
        <v>5.8456521739130434</v>
      </c>
      <c r="S201" s="31">
        <v>0</v>
      </c>
      <c r="T201" s="36">
        <v>0</v>
      </c>
      <c r="U201" s="31">
        <v>48.133695652173913</v>
      </c>
      <c r="V201" s="31">
        <v>0</v>
      </c>
      <c r="W201" s="36">
        <v>0</v>
      </c>
      <c r="X201" s="31">
        <v>0</v>
      </c>
      <c r="Y201" s="31">
        <v>0</v>
      </c>
      <c r="Z201" s="36" t="s">
        <v>1118</v>
      </c>
      <c r="AA201" s="31">
        <v>85.299999999999983</v>
      </c>
      <c r="AB201" s="31">
        <v>0</v>
      </c>
      <c r="AC201" s="36">
        <v>0</v>
      </c>
      <c r="AD201" s="31">
        <v>0</v>
      </c>
      <c r="AE201" s="31">
        <v>0</v>
      </c>
      <c r="AF201" s="36" t="s">
        <v>1118</v>
      </c>
      <c r="AG201" s="31">
        <v>6.7717391304347814</v>
      </c>
      <c r="AH201" s="31">
        <v>0</v>
      </c>
      <c r="AI201" s="36">
        <v>0</v>
      </c>
      <c r="AJ201" t="s">
        <v>92</v>
      </c>
      <c r="AK201" s="37">
        <v>7</v>
      </c>
      <c r="AT201"/>
    </row>
    <row r="202" spans="1:46" x14ac:dyDescent="0.25">
      <c r="A202" t="s">
        <v>940</v>
      </c>
      <c r="B202" t="s">
        <v>575</v>
      </c>
      <c r="C202" t="s">
        <v>648</v>
      </c>
      <c r="D202" t="s">
        <v>839</v>
      </c>
      <c r="E202" s="31">
        <v>38.739130434782609</v>
      </c>
      <c r="F202" s="31">
        <v>186.11923913043478</v>
      </c>
      <c r="G202" s="31">
        <v>0</v>
      </c>
      <c r="H202" s="36">
        <v>0</v>
      </c>
      <c r="I202" s="31">
        <v>27.469891304347826</v>
      </c>
      <c r="J202" s="31">
        <v>0</v>
      </c>
      <c r="K202" s="36">
        <v>0</v>
      </c>
      <c r="L202" s="31">
        <v>22.513369565217392</v>
      </c>
      <c r="M202" s="31">
        <v>0</v>
      </c>
      <c r="N202" s="36">
        <v>0</v>
      </c>
      <c r="O202" s="31">
        <v>0</v>
      </c>
      <c r="P202" s="31">
        <v>0</v>
      </c>
      <c r="Q202" s="36" t="s">
        <v>1118</v>
      </c>
      <c r="R202" s="31">
        <v>4.9565217391304346</v>
      </c>
      <c r="S202" s="31">
        <v>0</v>
      </c>
      <c r="T202" s="36">
        <v>0</v>
      </c>
      <c r="U202" s="31">
        <v>60.694130434782608</v>
      </c>
      <c r="V202" s="31">
        <v>0</v>
      </c>
      <c r="W202" s="36">
        <v>0</v>
      </c>
      <c r="X202" s="31">
        <v>5.7391304347826084</v>
      </c>
      <c r="Y202" s="31">
        <v>0</v>
      </c>
      <c r="Z202" s="36">
        <v>0</v>
      </c>
      <c r="AA202" s="31">
        <v>74.720869565217384</v>
      </c>
      <c r="AB202" s="31">
        <v>0</v>
      </c>
      <c r="AC202" s="36">
        <v>0</v>
      </c>
      <c r="AD202" s="31">
        <v>0</v>
      </c>
      <c r="AE202" s="31">
        <v>0</v>
      </c>
      <c r="AF202" s="36" t="s">
        <v>1118</v>
      </c>
      <c r="AG202" s="31">
        <v>17.495217391304358</v>
      </c>
      <c r="AH202" s="31">
        <v>0</v>
      </c>
      <c r="AI202" s="36">
        <v>0</v>
      </c>
      <c r="AJ202" t="s">
        <v>257</v>
      </c>
      <c r="AK202" s="37">
        <v>7</v>
      </c>
      <c r="AT202"/>
    </row>
    <row r="203" spans="1:46" x14ac:dyDescent="0.25">
      <c r="A203" t="s">
        <v>940</v>
      </c>
      <c r="B203" t="s">
        <v>378</v>
      </c>
      <c r="C203" t="s">
        <v>705</v>
      </c>
      <c r="D203" t="s">
        <v>874</v>
      </c>
      <c r="E203" s="31">
        <v>25.815217391304348</v>
      </c>
      <c r="F203" s="31">
        <v>93.989782608695663</v>
      </c>
      <c r="G203" s="31">
        <v>8.1619565217391301</v>
      </c>
      <c r="H203" s="36">
        <v>8.6838763695406287E-2</v>
      </c>
      <c r="I203" s="31">
        <v>24.122391304347822</v>
      </c>
      <c r="J203" s="31">
        <v>0</v>
      </c>
      <c r="K203" s="36">
        <v>0</v>
      </c>
      <c r="L203" s="31">
        <v>18.557173913043474</v>
      </c>
      <c r="M203" s="31">
        <v>0</v>
      </c>
      <c r="N203" s="36">
        <v>0</v>
      </c>
      <c r="O203" s="31">
        <v>0</v>
      </c>
      <c r="P203" s="31">
        <v>0</v>
      </c>
      <c r="Q203" s="36" t="s">
        <v>1118</v>
      </c>
      <c r="R203" s="31">
        <v>5.5652173913043477</v>
      </c>
      <c r="S203" s="31">
        <v>0</v>
      </c>
      <c r="T203" s="36">
        <v>0</v>
      </c>
      <c r="U203" s="31">
        <v>16.143586956521741</v>
      </c>
      <c r="V203" s="31">
        <v>0</v>
      </c>
      <c r="W203" s="36">
        <v>0</v>
      </c>
      <c r="X203" s="31">
        <v>5</v>
      </c>
      <c r="Y203" s="31">
        <v>1.9565217391304348</v>
      </c>
      <c r="Z203" s="36">
        <v>0.39130434782608697</v>
      </c>
      <c r="AA203" s="31">
        <v>39.761304347826098</v>
      </c>
      <c r="AB203" s="31">
        <v>6.1173913043478256</v>
      </c>
      <c r="AC203" s="36">
        <v>0.15385288296464769</v>
      </c>
      <c r="AD203" s="31">
        <v>0</v>
      </c>
      <c r="AE203" s="31">
        <v>0</v>
      </c>
      <c r="AF203" s="36" t="s">
        <v>1118</v>
      </c>
      <c r="AG203" s="31">
        <v>8.9625000000000004</v>
      </c>
      <c r="AH203" s="31">
        <v>8.8043478260869557E-2</v>
      </c>
      <c r="AI203" s="36">
        <v>9.8235401127887926E-3</v>
      </c>
      <c r="AJ203" t="s">
        <v>54</v>
      </c>
      <c r="AK203" s="37">
        <v>7</v>
      </c>
      <c r="AT203"/>
    </row>
    <row r="204" spans="1:46" x14ac:dyDescent="0.25">
      <c r="A204" t="s">
        <v>940</v>
      </c>
      <c r="B204" t="s">
        <v>513</v>
      </c>
      <c r="C204" t="s">
        <v>677</v>
      </c>
      <c r="D204" t="s">
        <v>848</v>
      </c>
      <c r="E204" s="31">
        <v>71.054347826086953</v>
      </c>
      <c r="F204" s="31">
        <v>225.45065217391306</v>
      </c>
      <c r="G204" s="31">
        <v>13.771195652173915</v>
      </c>
      <c r="H204" s="36">
        <v>6.108297101554086E-2</v>
      </c>
      <c r="I204" s="31">
        <v>16.693586956521738</v>
      </c>
      <c r="J204" s="31">
        <v>0</v>
      </c>
      <c r="K204" s="36">
        <v>0</v>
      </c>
      <c r="L204" s="31">
        <v>5.9109782608695642</v>
      </c>
      <c r="M204" s="31">
        <v>0</v>
      </c>
      <c r="N204" s="36">
        <v>0</v>
      </c>
      <c r="O204" s="31">
        <v>5.0434782608695654</v>
      </c>
      <c r="P204" s="31">
        <v>0</v>
      </c>
      <c r="Q204" s="36">
        <v>0</v>
      </c>
      <c r="R204" s="31">
        <v>5.7391304347826084</v>
      </c>
      <c r="S204" s="31">
        <v>0</v>
      </c>
      <c r="T204" s="36">
        <v>0</v>
      </c>
      <c r="U204" s="31">
        <v>42.301521739130436</v>
      </c>
      <c r="V204" s="31">
        <v>0</v>
      </c>
      <c r="W204" s="36">
        <v>0</v>
      </c>
      <c r="X204" s="31">
        <v>11.123478260869566</v>
      </c>
      <c r="Y204" s="31">
        <v>0</v>
      </c>
      <c r="Z204" s="36">
        <v>0</v>
      </c>
      <c r="AA204" s="31">
        <v>79.363369565217411</v>
      </c>
      <c r="AB204" s="31">
        <v>8.9988043478260895</v>
      </c>
      <c r="AC204" s="36">
        <v>0.11338737754111182</v>
      </c>
      <c r="AD204" s="31">
        <v>0</v>
      </c>
      <c r="AE204" s="31">
        <v>0</v>
      </c>
      <c r="AF204" s="36" t="s">
        <v>1118</v>
      </c>
      <c r="AG204" s="31">
        <v>75.968695652173906</v>
      </c>
      <c r="AH204" s="31">
        <v>4.7723913043478259</v>
      </c>
      <c r="AI204" s="36">
        <v>6.2820498145689296E-2</v>
      </c>
      <c r="AJ204" t="s">
        <v>195</v>
      </c>
      <c r="AK204" s="37">
        <v>7</v>
      </c>
      <c r="AT204"/>
    </row>
    <row r="205" spans="1:46" x14ac:dyDescent="0.25">
      <c r="A205" t="s">
        <v>940</v>
      </c>
      <c r="B205" t="s">
        <v>404</v>
      </c>
      <c r="C205" t="s">
        <v>720</v>
      </c>
      <c r="D205" t="s">
        <v>866</v>
      </c>
      <c r="E205" s="31">
        <v>35.847826086956523</v>
      </c>
      <c r="F205" s="31">
        <v>128.4445652173913</v>
      </c>
      <c r="G205" s="31">
        <v>2.1010869565217392</v>
      </c>
      <c r="H205" s="36">
        <v>1.6357928052196432E-2</v>
      </c>
      <c r="I205" s="31">
        <v>24.843478260869567</v>
      </c>
      <c r="J205" s="31">
        <v>0</v>
      </c>
      <c r="K205" s="36">
        <v>0</v>
      </c>
      <c r="L205" s="31">
        <v>16.886956521739133</v>
      </c>
      <c r="M205" s="31">
        <v>0</v>
      </c>
      <c r="N205" s="36">
        <v>0</v>
      </c>
      <c r="O205" s="31">
        <v>0</v>
      </c>
      <c r="P205" s="31">
        <v>0</v>
      </c>
      <c r="Q205" s="36" t="s">
        <v>1118</v>
      </c>
      <c r="R205" s="31">
        <v>7.9565217391304346</v>
      </c>
      <c r="S205" s="31">
        <v>0</v>
      </c>
      <c r="T205" s="36">
        <v>0</v>
      </c>
      <c r="U205" s="31">
        <v>23.96195652173914</v>
      </c>
      <c r="V205" s="31">
        <v>0.3771739130434783</v>
      </c>
      <c r="W205" s="36">
        <v>1.574053073259242E-2</v>
      </c>
      <c r="X205" s="31">
        <v>0</v>
      </c>
      <c r="Y205" s="31">
        <v>0</v>
      </c>
      <c r="Z205" s="36" t="s">
        <v>1118</v>
      </c>
      <c r="AA205" s="31">
        <v>70.374999999999986</v>
      </c>
      <c r="AB205" s="31">
        <v>1.7239130434782608</v>
      </c>
      <c r="AC205" s="36">
        <v>2.4496100084948649E-2</v>
      </c>
      <c r="AD205" s="31">
        <v>0</v>
      </c>
      <c r="AE205" s="31">
        <v>0</v>
      </c>
      <c r="AF205" s="36" t="s">
        <v>1118</v>
      </c>
      <c r="AG205" s="31">
        <v>9.2641304347826079</v>
      </c>
      <c r="AH205" s="31">
        <v>0</v>
      </c>
      <c r="AI205" s="36">
        <v>0</v>
      </c>
      <c r="AJ205" t="s">
        <v>81</v>
      </c>
      <c r="AK205" s="37">
        <v>7</v>
      </c>
      <c r="AT205"/>
    </row>
    <row r="206" spans="1:46" x14ac:dyDescent="0.25">
      <c r="A206" t="s">
        <v>940</v>
      </c>
      <c r="B206" t="s">
        <v>501</v>
      </c>
      <c r="C206" t="s">
        <v>666</v>
      </c>
      <c r="D206" t="s">
        <v>871</v>
      </c>
      <c r="E206" s="31">
        <v>33.913043478260867</v>
      </c>
      <c r="F206" s="31">
        <v>127.24630434782611</v>
      </c>
      <c r="G206" s="31">
        <v>4.869782608695651</v>
      </c>
      <c r="H206" s="36">
        <v>3.8270522933099606E-2</v>
      </c>
      <c r="I206" s="31">
        <v>28.273043478260874</v>
      </c>
      <c r="J206" s="31">
        <v>5.434782608695652E-2</v>
      </c>
      <c r="K206" s="36">
        <v>1.9222488774066552E-3</v>
      </c>
      <c r="L206" s="31">
        <v>22.653478260869569</v>
      </c>
      <c r="M206" s="31">
        <v>0</v>
      </c>
      <c r="N206" s="36">
        <v>0</v>
      </c>
      <c r="O206" s="31">
        <v>5.434782608695652E-2</v>
      </c>
      <c r="P206" s="31">
        <v>5.434782608695652E-2</v>
      </c>
      <c r="Q206" s="36">
        <v>1</v>
      </c>
      <c r="R206" s="31">
        <v>5.5652173913043477</v>
      </c>
      <c r="S206" s="31">
        <v>0</v>
      </c>
      <c r="T206" s="36">
        <v>0</v>
      </c>
      <c r="U206" s="31">
        <v>6.6760869565217371</v>
      </c>
      <c r="V206" s="31">
        <v>0</v>
      </c>
      <c r="W206" s="36">
        <v>0</v>
      </c>
      <c r="X206" s="31">
        <v>5.4782608695652177</v>
      </c>
      <c r="Y206" s="31">
        <v>0</v>
      </c>
      <c r="Z206" s="36">
        <v>0</v>
      </c>
      <c r="AA206" s="31">
        <v>56.966521739130442</v>
      </c>
      <c r="AB206" s="31">
        <v>4.815434782608695</v>
      </c>
      <c r="AC206" s="36">
        <v>8.4530960213092338E-2</v>
      </c>
      <c r="AD206" s="31">
        <v>0</v>
      </c>
      <c r="AE206" s="31">
        <v>0</v>
      </c>
      <c r="AF206" s="36" t="s">
        <v>1118</v>
      </c>
      <c r="AG206" s="31">
        <v>29.852391304347826</v>
      </c>
      <c r="AH206" s="31">
        <v>0</v>
      </c>
      <c r="AI206" s="36">
        <v>0</v>
      </c>
      <c r="AJ206" t="s">
        <v>183</v>
      </c>
      <c r="AK206" s="37">
        <v>7</v>
      </c>
      <c r="AT206"/>
    </row>
    <row r="207" spans="1:46" x14ac:dyDescent="0.25">
      <c r="A207" t="s">
        <v>940</v>
      </c>
      <c r="B207" t="s">
        <v>358</v>
      </c>
      <c r="C207" t="s">
        <v>693</v>
      </c>
      <c r="D207" t="s">
        <v>839</v>
      </c>
      <c r="E207" s="31">
        <v>94.565217391304344</v>
      </c>
      <c r="F207" s="31">
        <v>316.66967391304343</v>
      </c>
      <c r="G207" s="31">
        <v>5.0434782608695654</v>
      </c>
      <c r="H207" s="36">
        <v>1.5926622207134651E-2</v>
      </c>
      <c r="I207" s="31">
        <v>24.979130434782608</v>
      </c>
      <c r="J207" s="31">
        <v>5.0434782608695654</v>
      </c>
      <c r="K207" s="36">
        <v>0.20190767945415306</v>
      </c>
      <c r="L207" s="31">
        <v>10.979130434782608</v>
      </c>
      <c r="M207" s="31">
        <v>0</v>
      </c>
      <c r="N207" s="36">
        <v>0</v>
      </c>
      <c r="O207" s="31">
        <v>5.7391304347826084</v>
      </c>
      <c r="P207" s="31">
        <v>0</v>
      </c>
      <c r="Q207" s="36">
        <v>0</v>
      </c>
      <c r="R207" s="31">
        <v>8.2608695652173907</v>
      </c>
      <c r="S207" s="31">
        <v>5.0434782608695654</v>
      </c>
      <c r="T207" s="36">
        <v>0.61052631578947381</v>
      </c>
      <c r="U207" s="31">
        <v>88.626413043478237</v>
      </c>
      <c r="V207" s="31">
        <v>0</v>
      </c>
      <c r="W207" s="36">
        <v>0</v>
      </c>
      <c r="X207" s="31">
        <v>3.8329347826086955</v>
      </c>
      <c r="Y207" s="31">
        <v>0</v>
      </c>
      <c r="Z207" s="36">
        <v>0</v>
      </c>
      <c r="AA207" s="31">
        <v>102.64195652173912</v>
      </c>
      <c r="AB207" s="31">
        <v>0</v>
      </c>
      <c r="AC207" s="36">
        <v>0</v>
      </c>
      <c r="AD207" s="31">
        <v>0</v>
      </c>
      <c r="AE207" s="31">
        <v>0</v>
      </c>
      <c r="AF207" s="36" t="s">
        <v>1118</v>
      </c>
      <c r="AG207" s="31">
        <v>96.589239130434777</v>
      </c>
      <c r="AH207" s="31">
        <v>0</v>
      </c>
      <c r="AI207" s="36">
        <v>0</v>
      </c>
      <c r="AJ207" t="s">
        <v>34</v>
      </c>
      <c r="AK207" s="37">
        <v>7</v>
      </c>
      <c r="AT207"/>
    </row>
    <row r="208" spans="1:46" x14ac:dyDescent="0.25">
      <c r="A208" t="s">
        <v>940</v>
      </c>
      <c r="B208" t="s">
        <v>476</v>
      </c>
      <c r="C208" t="s">
        <v>664</v>
      </c>
      <c r="D208" t="s">
        <v>881</v>
      </c>
      <c r="E208" s="31">
        <v>88</v>
      </c>
      <c r="F208" s="31">
        <v>423.35565217391303</v>
      </c>
      <c r="G208" s="31">
        <v>18.926630434782609</v>
      </c>
      <c r="H208" s="36">
        <v>4.4706218843648782E-2</v>
      </c>
      <c r="I208" s="31">
        <v>31.790543478260862</v>
      </c>
      <c r="J208" s="31">
        <v>4.2961956521739131</v>
      </c>
      <c r="K208" s="36">
        <v>0.13514067965248078</v>
      </c>
      <c r="L208" s="31">
        <v>29.800108695652167</v>
      </c>
      <c r="M208" s="31">
        <v>4.2961956521739131</v>
      </c>
      <c r="N208" s="36">
        <v>0.14416711348441247</v>
      </c>
      <c r="O208" s="31">
        <v>1.9904347826086957</v>
      </c>
      <c r="P208" s="31">
        <v>0</v>
      </c>
      <c r="Q208" s="36">
        <v>0</v>
      </c>
      <c r="R208" s="31">
        <v>0</v>
      </c>
      <c r="S208" s="31">
        <v>0</v>
      </c>
      <c r="T208" s="36" t="s">
        <v>1118</v>
      </c>
      <c r="U208" s="31">
        <v>12.368369565217392</v>
      </c>
      <c r="V208" s="31">
        <v>4.1385869565217392</v>
      </c>
      <c r="W208" s="36">
        <v>0.33461055110775206</v>
      </c>
      <c r="X208" s="31">
        <v>36.921956521739133</v>
      </c>
      <c r="Y208" s="31">
        <v>0</v>
      </c>
      <c r="Z208" s="36">
        <v>0</v>
      </c>
      <c r="AA208" s="31">
        <v>115.98489130434781</v>
      </c>
      <c r="AB208" s="31">
        <v>8.6576086956521738</v>
      </c>
      <c r="AC208" s="36">
        <v>7.4644279942758671E-2</v>
      </c>
      <c r="AD208" s="31">
        <v>0</v>
      </c>
      <c r="AE208" s="31">
        <v>0</v>
      </c>
      <c r="AF208" s="36" t="s">
        <v>1118</v>
      </c>
      <c r="AG208" s="31">
        <v>226.28989130434783</v>
      </c>
      <c r="AH208" s="31">
        <v>1.8342391304347827</v>
      </c>
      <c r="AI208" s="36">
        <v>8.1057051194913035E-3</v>
      </c>
      <c r="AJ208" t="s">
        <v>154</v>
      </c>
      <c r="AK208" s="37">
        <v>7</v>
      </c>
      <c r="AT208"/>
    </row>
    <row r="209" spans="1:46" x14ac:dyDescent="0.25">
      <c r="A209" t="s">
        <v>940</v>
      </c>
      <c r="B209" t="s">
        <v>564</v>
      </c>
      <c r="C209" t="s">
        <v>795</v>
      </c>
      <c r="D209" t="s">
        <v>846</v>
      </c>
      <c r="E209" s="31">
        <v>41.967391304347828</v>
      </c>
      <c r="F209" s="31">
        <v>220.06826086956522</v>
      </c>
      <c r="G209" s="31">
        <v>6.0783695652173915</v>
      </c>
      <c r="H209" s="36">
        <v>2.7620382608558213E-2</v>
      </c>
      <c r="I209" s="31">
        <v>35.741956521739134</v>
      </c>
      <c r="J209" s="31">
        <v>0</v>
      </c>
      <c r="K209" s="36">
        <v>0</v>
      </c>
      <c r="L209" s="31">
        <v>19.88326086956522</v>
      </c>
      <c r="M209" s="31">
        <v>0</v>
      </c>
      <c r="N209" s="36">
        <v>0</v>
      </c>
      <c r="O209" s="31">
        <v>10.445652173913043</v>
      </c>
      <c r="P209" s="31">
        <v>0</v>
      </c>
      <c r="Q209" s="36">
        <v>0</v>
      </c>
      <c r="R209" s="31">
        <v>5.4130434782608692</v>
      </c>
      <c r="S209" s="31">
        <v>0</v>
      </c>
      <c r="T209" s="36">
        <v>0</v>
      </c>
      <c r="U209" s="31">
        <v>25.951956521739124</v>
      </c>
      <c r="V209" s="31">
        <v>0.25271739130434784</v>
      </c>
      <c r="W209" s="36">
        <v>9.7378935993767783E-3</v>
      </c>
      <c r="X209" s="31">
        <v>5.5944565217391311</v>
      </c>
      <c r="Y209" s="31">
        <v>0</v>
      </c>
      <c r="Z209" s="36">
        <v>0</v>
      </c>
      <c r="AA209" s="31">
        <v>77.665543478260901</v>
      </c>
      <c r="AB209" s="31">
        <v>5.8256521739130438</v>
      </c>
      <c r="AC209" s="36">
        <v>7.5009481850129359E-2</v>
      </c>
      <c r="AD209" s="31">
        <v>0</v>
      </c>
      <c r="AE209" s="31">
        <v>0</v>
      </c>
      <c r="AF209" s="36" t="s">
        <v>1118</v>
      </c>
      <c r="AG209" s="31">
        <v>75.114347826086956</v>
      </c>
      <c r="AH209" s="31">
        <v>0</v>
      </c>
      <c r="AI209" s="36">
        <v>0</v>
      </c>
      <c r="AJ209" t="s">
        <v>246</v>
      </c>
      <c r="AK209" s="37">
        <v>7</v>
      </c>
      <c r="AT209"/>
    </row>
    <row r="210" spans="1:46" x14ac:dyDescent="0.25">
      <c r="A210" t="s">
        <v>940</v>
      </c>
      <c r="B210" t="s">
        <v>541</v>
      </c>
      <c r="C210" t="s">
        <v>787</v>
      </c>
      <c r="D210" t="s">
        <v>901</v>
      </c>
      <c r="E210" s="31">
        <v>30</v>
      </c>
      <c r="F210" s="31">
        <v>110.05260869565215</v>
      </c>
      <c r="G210" s="31">
        <v>9.0426086956521754</v>
      </c>
      <c r="H210" s="36">
        <v>8.2166236701024437E-2</v>
      </c>
      <c r="I210" s="31">
        <v>16.568478260869561</v>
      </c>
      <c r="J210" s="31">
        <v>0</v>
      </c>
      <c r="K210" s="36">
        <v>0</v>
      </c>
      <c r="L210" s="31">
        <v>12.056086956521735</v>
      </c>
      <c r="M210" s="31">
        <v>0</v>
      </c>
      <c r="N210" s="36">
        <v>0</v>
      </c>
      <c r="O210" s="31">
        <v>0</v>
      </c>
      <c r="P210" s="31">
        <v>0</v>
      </c>
      <c r="Q210" s="36" t="s">
        <v>1118</v>
      </c>
      <c r="R210" s="31">
        <v>4.5123913043478243</v>
      </c>
      <c r="S210" s="31">
        <v>0</v>
      </c>
      <c r="T210" s="36">
        <v>0</v>
      </c>
      <c r="U210" s="31">
        <v>27.772282608695644</v>
      </c>
      <c r="V210" s="31">
        <v>0</v>
      </c>
      <c r="W210" s="36">
        <v>0</v>
      </c>
      <c r="X210" s="31">
        <v>0</v>
      </c>
      <c r="Y210" s="31">
        <v>0</v>
      </c>
      <c r="Z210" s="36" t="s">
        <v>1118</v>
      </c>
      <c r="AA210" s="31">
        <v>54.381847826086961</v>
      </c>
      <c r="AB210" s="31">
        <v>8.7029347826086969</v>
      </c>
      <c r="AC210" s="36">
        <v>0.16003381882941281</v>
      </c>
      <c r="AD210" s="31">
        <v>1.9354347826086957</v>
      </c>
      <c r="AE210" s="31">
        <v>0</v>
      </c>
      <c r="AF210" s="36">
        <v>0</v>
      </c>
      <c r="AG210" s="31">
        <v>9.3945652173913015</v>
      </c>
      <c r="AH210" s="31">
        <v>0.33967391304347827</v>
      </c>
      <c r="AI210" s="36">
        <v>3.615642716649313E-2</v>
      </c>
      <c r="AJ210" t="s">
        <v>223</v>
      </c>
      <c r="AK210" s="37">
        <v>7</v>
      </c>
      <c r="AT210"/>
    </row>
    <row r="211" spans="1:46" x14ac:dyDescent="0.25">
      <c r="A211" t="s">
        <v>940</v>
      </c>
      <c r="B211" t="s">
        <v>478</v>
      </c>
      <c r="C211" t="s">
        <v>661</v>
      </c>
      <c r="D211" t="s">
        <v>832</v>
      </c>
      <c r="E211" s="31">
        <v>44.760869565217391</v>
      </c>
      <c r="F211" s="31">
        <v>208.66532608695655</v>
      </c>
      <c r="G211" s="31">
        <v>0</v>
      </c>
      <c r="H211" s="36">
        <v>0</v>
      </c>
      <c r="I211" s="31">
        <v>31.756195652173922</v>
      </c>
      <c r="J211" s="31">
        <v>0</v>
      </c>
      <c r="K211" s="36">
        <v>0</v>
      </c>
      <c r="L211" s="31">
        <v>25.212717391304356</v>
      </c>
      <c r="M211" s="31">
        <v>0</v>
      </c>
      <c r="N211" s="36">
        <v>0</v>
      </c>
      <c r="O211" s="31">
        <v>0</v>
      </c>
      <c r="P211" s="31">
        <v>0</v>
      </c>
      <c r="Q211" s="36" t="s">
        <v>1118</v>
      </c>
      <c r="R211" s="31">
        <v>6.5434782608695654</v>
      </c>
      <c r="S211" s="31">
        <v>0</v>
      </c>
      <c r="T211" s="36">
        <v>0</v>
      </c>
      <c r="U211" s="31">
        <v>32.755652173913056</v>
      </c>
      <c r="V211" s="31">
        <v>0</v>
      </c>
      <c r="W211" s="36">
        <v>0</v>
      </c>
      <c r="X211" s="31">
        <v>5.5597826086956523</v>
      </c>
      <c r="Y211" s="31">
        <v>0</v>
      </c>
      <c r="Z211" s="36">
        <v>0</v>
      </c>
      <c r="AA211" s="31">
        <v>62.994347826086972</v>
      </c>
      <c r="AB211" s="31">
        <v>0</v>
      </c>
      <c r="AC211" s="36">
        <v>0</v>
      </c>
      <c r="AD211" s="31">
        <v>0</v>
      </c>
      <c r="AE211" s="31">
        <v>0</v>
      </c>
      <c r="AF211" s="36" t="s">
        <v>1118</v>
      </c>
      <c r="AG211" s="31">
        <v>75.599347826086955</v>
      </c>
      <c r="AH211" s="31">
        <v>0</v>
      </c>
      <c r="AI211" s="36">
        <v>0</v>
      </c>
      <c r="AJ211" t="s">
        <v>156</v>
      </c>
      <c r="AK211" s="37">
        <v>7</v>
      </c>
      <c r="AT211"/>
    </row>
    <row r="212" spans="1:46" x14ac:dyDescent="0.25">
      <c r="A212" t="s">
        <v>940</v>
      </c>
      <c r="B212" t="s">
        <v>318</v>
      </c>
      <c r="C212" t="s">
        <v>763</v>
      </c>
      <c r="D212" t="s">
        <v>869</v>
      </c>
      <c r="E212" s="31">
        <v>51.402173913043477</v>
      </c>
      <c r="F212" s="31">
        <v>172.24228260869566</v>
      </c>
      <c r="G212" s="31">
        <v>0</v>
      </c>
      <c r="H212" s="36">
        <v>0</v>
      </c>
      <c r="I212" s="31">
        <v>30.315978260869564</v>
      </c>
      <c r="J212" s="31">
        <v>0</v>
      </c>
      <c r="K212" s="36">
        <v>0</v>
      </c>
      <c r="L212" s="31">
        <v>19.01163043478261</v>
      </c>
      <c r="M212" s="31">
        <v>0</v>
      </c>
      <c r="N212" s="36">
        <v>0</v>
      </c>
      <c r="O212" s="31">
        <v>5.6521739130434785</v>
      </c>
      <c r="P212" s="31">
        <v>0</v>
      </c>
      <c r="Q212" s="36">
        <v>0</v>
      </c>
      <c r="R212" s="31">
        <v>5.6521739130434785</v>
      </c>
      <c r="S212" s="31">
        <v>0</v>
      </c>
      <c r="T212" s="36">
        <v>0</v>
      </c>
      <c r="U212" s="31">
        <v>25.169456521739122</v>
      </c>
      <c r="V212" s="31">
        <v>0</v>
      </c>
      <c r="W212" s="36">
        <v>0</v>
      </c>
      <c r="X212" s="31">
        <v>0</v>
      </c>
      <c r="Y212" s="31">
        <v>0</v>
      </c>
      <c r="Z212" s="36" t="s">
        <v>1118</v>
      </c>
      <c r="AA212" s="31">
        <v>113.59826086956525</v>
      </c>
      <c r="AB212" s="31">
        <v>0</v>
      </c>
      <c r="AC212" s="36">
        <v>0</v>
      </c>
      <c r="AD212" s="31">
        <v>0</v>
      </c>
      <c r="AE212" s="31">
        <v>0</v>
      </c>
      <c r="AF212" s="36" t="s">
        <v>1118</v>
      </c>
      <c r="AG212" s="31">
        <v>3.1585869565217393</v>
      </c>
      <c r="AH212" s="31">
        <v>0</v>
      </c>
      <c r="AI212" s="36">
        <v>0</v>
      </c>
      <c r="AJ212" t="s">
        <v>166</v>
      </c>
      <c r="AK212" s="37">
        <v>7</v>
      </c>
      <c r="AT212"/>
    </row>
    <row r="213" spans="1:46" x14ac:dyDescent="0.25">
      <c r="A213" t="s">
        <v>940</v>
      </c>
      <c r="B213" t="s">
        <v>500</v>
      </c>
      <c r="C213" t="s">
        <v>769</v>
      </c>
      <c r="D213" t="s">
        <v>902</v>
      </c>
      <c r="E213" s="31">
        <v>29.271739130434781</v>
      </c>
      <c r="F213" s="31">
        <v>114.63369565217388</v>
      </c>
      <c r="G213" s="31">
        <v>0.16304347826086957</v>
      </c>
      <c r="H213" s="36">
        <v>1.4222997638982395E-3</v>
      </c>
      <c r="I213" s="31">
        <v>26.801739130434783</v>
      </c>
      <c r="J213" s="31">
        <v>0</v>
      </c>
      <c r="K213" s="36">
        <v>0</v>
      </c>
      <c r="L213" s="31">
        <v>16.444565217391304</v>
      </c>
      <c r="M213" s="31">
        <v>0</v>
      </c>
      <c r="N213" s="36">
        <v>0</v>
      </c>
      <c r="O213" s="31">
        <v>4.7919565217391309</v>
      </c>
      <c r="P213" s="31">
        <v>0</v>
      </c>
      <c r="Q213" s="36">
        <v>0</v>
      </c>
      <c r="R213" s="31">
        <v>5.5652173913043477</v>
      </c>
      <c r="S213" s="31">
        <v>0</v>
      </c>
      <c r="T213" s="36">
        <v>0</v>
      </c>
      <c r="U213" s="31">
        <v>10.3145652173913</v>
      </c>
      <c r="V213" s="31">
        <v>0</v>
      </c>
      <c r="W213" s="36">
        <v>0</v>
      </c>
      <c r="X213" s="31">
        <v>0</v>
      </c>
      <c r="Y213" s="31">
        <v>0</v>
      </c>
      <c r="Z213" s="36" t="s">
        <v>1118</v>
      </c>
      <c r="AA213" s="31">
        <v>49.763043478260855</v>
      </c>
      <c r="AB213" s="31">
        <v>0</v>
      </c>
      <c r="AC213" s="36">
        <v>0</v>
      </c>
      <c r="AD213" s="31">
        <v>0</v>
      </c>
      <c r="AE213" s="31">
        <v>0</v>
      </c>
      <c r="AF213" s="36" t="s">
        <v>1118</v>
      </c>
      <c r="AG213" s="31">
        <v>27.754347826086956</v>
      </c>
      <c r="AH213" s="31">
        <v>0.16304347826086957</v>
      </c>
      <c r="AI213" s="36">
        <v>5.8745202475131196E-3</v>
      </c>
      <c r="AJ213" t="s">
        <v>182</v>
      </c>
      <c r="AK213" s="37">
        <v>7</v>
      </c>
      <c r="AT213"/>
    </row>
    <row r="214" spans="1:46" x14ac:dyDescent="0.25">
      <c r="A214" t="s">
        <v>940</v>
      </c>
      <c r="B214" t="s">
        <v>384</v>
      </c>
      <c r="C214" t="s">
        <v>662</v>
      </c>
      <c r="D214" t="s">
        <v>864</v>
      </c>
      <c r="E214" s="31">
        <v>34.934782608695649</v>
      </c>
      <c r="F214" s="31">
        <v>114.41163043478259</v>
      </c>
      <c r="G214" s="31">
        <v>2.2101086956521736</v>
      </c>
      <c r="H214" s="36">
        <v>1.9317168082068275E-2</v>
      </c>
      <c r="I214" s="31">
        <v>21.384239130434779</v>
      </c>
      <c r="J214" s="31">
        <v>1.7970652173913042</v>
      </c>
      <c r="K214" s="36">
        <v>8.4036902432205768E-2</v>
      </c>
      <c r="L214" s="31">
        <v>16.079891304347822</v>
      </c>
      <c r="M214" s="31">
        <v>1.7970652173913042</v>
      </c>
      <c r="N214" s="36">
        <v>0.11175854260317034</v>
      </c>
      <c r="O214" s="31">
        <v>0</v>
      </c>
      <c r="P214" s="31">
        <v>0</v>
      </c>
      <c r="Q214" s="36" t="s">
        <v>1118</v>
      </c>
      <c r="R214" s="31">
        <v>5.3043478260869561</v>
      </c>
      <c r="S214" s="31">
        <v>0</v>
      </c>
      <c r="T214" s="36">
        <v>0</v>
      </c>
      <c r="U214" s="31">
        <v>13.107717391304346</v>
      </c>
      <c r="V214" s="31">
        <v>0.17934782608695651</v>
      </c>
      <c r="W214" s="36">
        <v>1.368261313033311E-2</v>
      </c>
      <c r="X214" s="31">
        <v>3.7941304347826095</v>
      </c>
      <c r="Y214" s="31">
        <v>0</v>
      </c>
      <c r="Z214" s="36">
        <v>0</v>
      </c>
      <c r="AA214" s="31">
        <v>56.923260869565212</v>
      </c>
      <c r="AB214" s="31">
        <v>0.14673913043478262</v>
      </c>
      <c r="AC214" s="36">
        <v>2.5778412584448176E-3</v>
      </c>
      <c r="AD214" s="31">
        <v>0</v>
      </c>
      <c r="AE214" s="31">
        <v>0</v>
      </c>
      <c r="AF214" s="36" t="s">
        <v>1118</v>
      </c>
      <c r="AG214" s="31">
        <v>19.202282608695651</v>
      </c>
      <c r="AH214" s="31">
        <v>8.6956521739130432E-2</v>
      </c>
      <c r="AI214" s="36">
        <v>4.528447138870492E-3</v>
      </c>
      <c r="AJ214" t="s">
        <v>60</v>
      </c>
      <c r="AK214" s="37">
        <v>7</v>
      </c>
      <c r="AT214"/>
    </row>
    <row r="215" spans="1:46" x14ac:dyDescent="0.25">
      <c r="A215" t="s">
        <v>940</v>
      </c>
      <c r="B215" t="s">
        <v>431</v>
      </c>
      <c r="C215" t="s">
        <v>700</v>
      </c>
      <c r="D215" t="s">
        <v>871</v>
      </c>
      <c r="E215" s="31">
        <v>26.456521739130434</v>
      </c>
      <c r="F215" s="31">
        <v>130.80173913043484</v>
      </c>
      <c r="G215" s="31">
        <v>10.570326086956522</v>
      </c>
      <c r="H215" s="36">
        <v>8.0811816090731375E-2</v>
      </c>
      <c r="I215" s="31">
        <v>30.951086956521742</v>
      </c>
      <c r="J215" s="31">
        <v>0.93478260869565222</v>
      </c>
      <c r="K215" s="36">
        <v>3.0201931518876207E-2</v>
      </c>
      <c r="L215" s="31">
        <v>17.792065217391304</v>
      </c>
      <c r="M215" s="31">
        <v>0.93478260869565222</v>
      </c>
      <c r="N215" s="36">
        <v>5.2539297561810042E-2</v>
      </c>
      <c r="O215" s="31">
        <v>9.3915217391304378</v>
      </c>
      <c r="P215" s="31">
        <v>0</v>
      </c>
      <c r="Q215" s="36">
        <v>0</v>
      </c>
      <c r="R215" s="31">
        <v>3.7674999999999996</v>
      </c>
      <c r="S215" s="31">
        <v>0</v>
      </c>
      <c r="T215" s="36">
        <v>0</v>
      </c>
      <c r="U215" s="31">
        <v>9.582717391304346</v>
      </c>
      <c r="V215" s="31">
        <v>0.57978260869565224</v>
      </c>
      <c r="W215" s="36">
        <v>6.0502943478408837E-2</v>
      </c>
      <c r="X215" s="31">
        <v>0</v>
      </c>
      <c r="Y215" s="31">
        <v>0</v>
      </c>
      <c r="Z215" s="36" t="s">
        <v>1118</v>
      </c>
      <c r="AA215" s="31">
        <v>72.793043478260913</v>
      </c>
      <c r="AB215" s="31">
        <v>8.9361956521739128</v>
      </c>
      <c r="AC215" s="36">
        <v>0.1227616709671253</v>
      </c>
      <c r="AD215" s="31">
        <v>0</v>
      </c>
      <c r="AE215" s="31">
        <v>0</v>
      </c>
      <c r="AF215" s="36" t="s">
        <v>1118</v>
      </c>
      <c r="AG215" s="31">
        <v>17.474891304347828</v>
      </c>
      <c r="AH215" s="31">
        <v>0.11956521739130435</v>
      </c>
      <c r="AI215" s="36">
        <v>6.8421150843757184E-3</v>
      </c>
      <c r="AJ215" t="s">
        <v>108</v>
      </c>
      <c r="AK215" s="37">
        <v>7</v>
      </c>
      <c r="AT215"/>
    </row>
    <row r="216" spans="1:46" x14ac:dyDescent="0.25">
      <c r="A216" t="s">
        <v>940</v>
      </c>
      <c r="B216" t="s">
        <v>517</v>
      </c>
      <c r="C216" t="s">
        <v>776</v>
      </c>
      <c r="D216" t="s">
        <v>832</v>
      </c>
      <c r="E216" s="31">
        <v>41.358695652173914</v>
      </c>
      <c r="F216" s="31">
        <v>120.53641304347826</v>
      </c>
      <c r="G216" s="31">
        <v>20.726956521739126</v>
      </c>
      <c r="H216" s="36">
        <v>0.17195597577856228</v>
      </c>
      <c r="I216" s="31">
        <v>29.333369565217399</v>
      </c>
      <c r="J216" s="31">
        <v>9.2330434782608695</v>
      </c>
      <c r="K216" s="36">
        <v>0.31476245706218237</v>
      </c>
      <c r="L216" s="31">
        <v>25.790760869565226</v>
      </c>
      <c r="M216" s="31">
        <v>6.7329347826086954</v>
      </c>
      <c r="N216" s="36">
        <v>0.26105995153303119</v>
      </c>
      <c r="O216" s="31">
        <v>2.3261956521739129</v>
      </c>
      <c r="P216" s="31">
        <v>2.3261956521739129</v>
      </c>
      <c r="Q216" s="36">
        <v>1</v>
      </c>
      <c r="R216" s="31">
        <v>1.2164130434782607</v>
      </c>
      <c r="S216" s="31">
        <v>0.17391304347826086</v>
      </c>
      <c r="T216" s="36">
        <v>0.14297203109641676</v>
      </c>
      <c r="U216" s="31">
        <v>8.5743478260869548</v>
      </c>
      <c r="V216" s="31">
        <v>0.16304347826086957</v>
      </c>
      <c r="W216" s="36">
        <v>1.9015262917701947E-2</v>
      </c>
      <c r="X216" s="31">
        <v>5.3043478260869561</v>
      </c>
      <c r="Y216" s="31">
        <v>0</v>
      </c>
      <c r="Z216" s="36">
        <v>0</v>
      </c>
      <c r="AA216" s="31">
        <v>57.048152173913046</v>
      </c>
      <c r="AB216" s="31">
        <v>1.7738043478260865</v>
      </c>
      <c r="AC216" s="36">
        <v>3.1093107843678958E-2</v>
      </c>
      <c r="AD216" s="31">
        <v>0</v>
      </c>
      <c r="AE216" s="31">
        <v>0</v>
      </c>
      <c r="AF216" s="36" t="s">
        <v>1118</v>
      </c>
      <c r="AG216" s="31">
        <v>20.276195652173911</v>
      </c>
      <c r="AH216" s="31">
        <v>9.5570652173913011</v>
      </c>
      <c r="AI216" s="36">
        <v>0.47134410129676574</v>
      </c>
      <c r="AJ216" t="s">
        <v>199</v>
      </c>
      <c r="AK216" s="37">
        <v>7</v>
      </c>
      <c r="AT216"/>
    </row>
    <row r="217" spans="1:46" x14ac:dyDescent="0.25">
      <c r="A217" t="s">
        <v>940</v>
      </c>
      <c r="B217" t="s">
        <v>632</v>
      </c>
      <c r="C217" t="s">
        <v>825</v>
      </c>
      <c r="D217" t="s">
        <v>842</v>
      </c>
      <c r="E217" s="31">
        <v>27.673913043478262</v>
      </c>
      <c r="F217" s="31">
        <v>107.43706521739129</v>
      </c>
      <c r="G217" s="31">
        <v>12.174782608695654</v>
      </c>
      <c r="H217" s="36">
        <v>0.11332013382961312</v>
      </c>
      <c r="I217" s="31">
        <v>12.774565217391304</v>
      </c>
      <c r="J217" s="31">
        <v>1.1494565217391304</v>
      </c>
      <c r="K217" s="36">
        <v>8.9980089512107952E-2</v>
      </c>
      <c r="L217" s="31">
        <v>7.1006521739130433</v>
      </c>
      <c r="M217" s="31">
        <v>1.1494565217391304</v>
      </c>
      <c r="N217" s="36">
        <v>0.16188041514863913</v>
      </c>
      <c r="O217" s="31">
        <v>0</v>
      </c>
      <c r="P217" s="31">
        <v>0</v>
      </c>
      <c r="Q217" s="36" t="s">
        <v>1118</v>
      </c>
      <c r="R217" s="31">
        <v>5.6739130434782608</v>
      </c>
      <c r="S217" s="31">
        <v>0</v>
      </c>
      <c r="T217" s="36">
        <v>0</v>
      </c>
      <c r="U217" s="31">
        <v>18.445108695652181</v>
      </c>
      <c r="V217" s="31">
        <v>0.12771739130434784</v>
      </c>
      <c r="W217" s="36">
        <v>6.9241875128907724E-3</v>
      </c>
      <c r="X217" s="31">
        <v>0</v>
      </c>
      <c r="Y217" s="31">
        <v>0</v>
      </c>
      <c r="Z217" s="36" t="s">
        <v>1118</v>
      </c>
      <c r="AA217" s="31">
        <v>61.702499999999979</v>
      </c>
      <c r="AB217" s="31">
        <v>9.5709782608695662</v>
      </c>
      <c r="AC217" s="36">
        <v>0.1551149185344122</v>
      </c>
      <c r="AD217" s="31">
        <v>0</v>
      </c>
      <c r="AE217" s="31">
        <v>0</v>
      </c>
      <c r="AF217" s="36" t="s">
        <v>1118</v>
      </c>
      <c r="AG217" s="31">
        <v>14.514891304347829</v>
      </c>
      <c r="AH217" s="31">
        <v>1.3266304347826088</v>
      </c>
      <c r="AI217" s="36">
        <v>9.1397889723447423E-2</v>
      </c>
      <c r="AJ217" t="s">
        <v>315</v>
      </c>
      <c r="AK217" s="37">
        <v>7</v>
      </c>
      <c r="AT217"/>
    </row>
    <row r="218" spans="1:46" x14ac:dyDescent="0.25">
      <c r="A218" t="s">
        <v>940</v>
      </c>
      <c r="B218" t="s">
        <v>489</v>
      </c>
      <c r="C218" t="s">
        <v>766</v>
      </c>
      <c r="D218" t="s">
        <v>899</v>
      </c>
      <c r="E218" s="31">
        <v>67.478260869565219</v>
      </c>
      <c r="F218" s="31">
        <v>310.20847826086958</v>
      </c>
      <c r="G218" s="31">
        <v>1.1838043478260869</v>
      </c>
      <c r="H218" s="36">
        <v>3.8161572967408308E-3</v>
      </c>
      <c r="I218" s="31">
        <v>33.350652173913041</v>
      </c>
      <c r="J218" s="31">
        <v>0</v>
      </c>
      <c r="K218" s="36">
        <v>0</v>
      </c>
      <c r="L218" s="31">
        <v>13.496304347826083</v>
      </c>
      <c r="M218" s="31">
        <v>0</v>
      </c>
      <c r="N218" s="36">
        <v>0</v>
      </c>
      <c r="O218" s="31">
        <v>14.473913043478261</v>
      </c>
      <c r="P218" s="31">
        <v>0</v>
      </c>
      <c r="Q218" s="36">
        <v>0</v>
      </c>
      <c r="R218" s="31">
        <v>5.3804347826086953</v>
      </c>
      <c r="S218" s="31">
        <v>0</v>
      </c>
      <c r="T218" s="36">
        <v>0</v>
      </c>
      <c r="U218" s="31">
        <v>61.698478260869585</v>
      </c>
      <c r="V218" s="31">
        <v>0</v>
      </c>
      <c r="W218" s="36">
        <v>0</v>
      </c>
      <c r="X218" s="31">
        <v>10.854891304347825</v>
      </c>
      <c r="Y218" s="31">
        <v>0</v>
      </c>
      <c r="Z218" s="36">
        <v>0</v>
      </c>
      <c r="AA218" s="31">
        <v>100.59967391304347</v>
      </c>
      <c r="AB218" s="31">
        <v>1.1838043478260869</v>
      </c>
      <c r="AC218" s="36">
        <v>1.1767476988537218E-2</v>
      </c>
      <c r="AD218" s="31">
        <v>0</v>
      </c>
      <c r="AE218" s="31">
        <v>0</v>
      </c>
      <c r="AF218" s="36" t="s">
        <v>1118</v>
      </c>
      <c r="AG218" s="31">
        <v>103.70478260869564</v>
      </c>
      <c r="AH218" s="31">
        <v>0</v>
      </c>
      <c r="AI218" s="36">
        <v>0</v>
      </c>
      <c r="AJ218" t="s">
        <v>171</v>
      </c>
      <c r="AK218" s="37">
        <v>7</v>
      </c>
      <c r="AT218"/>
    </row>
    <row r="219" spans="1:46" x14ac:dyDescent="0.25">
      <c r="A219" t="s">
        <v>940</v>
      </c>
      <c r="B219" t="s">
        <v>362</v>
      </c>
      <c r="C219" t="s">
        <v>685</v>
      </c>
      <c r="D219" t="s">
        <v>840</v>
      </c>
      <c r="E219" s="31">
        <v>54.586956521739133</v>
      </c>
      <c r="F219" s="31">
        <v>179.78858695652173</v>
      </c>
      <c r="G219" s="31">
        <v>0.51956521739130435</v>
      </c>
      <c r="H219" s="36">
        <v>2.889867628343677E-3</v>
      </c>
      <c r="I219" s="31">
        <v>42.9375</v>
      </c>
      <c r="J219" s="31">
        <v>0.44021739130434784</v>
      </c>
      <c r="K219" s="36">
        <v>1.0252515663565597E-2</v>
      </c>
      <c r="L219" s="31">
        <v>33.013586956521742</v>
      </c>
      <c r="M219" s="31">
        <v>0.44021739130434784</v>
      </c>
      <c r="N219" s="36">
        <v>1.3334430817351221E-2</v>
      </c>
      <c r="O219" s="31">
        <v>4.8097826086956523</v>
      </c>
      <c r="P219" s="31">
        <v>0</v>
      </c>
      <c r="Q219" s="36">
        <v>0</v>
      </c>
      <c r="R219" s="31">
        <v>5.1141304347826084</v>
      </c>
      <c r="S219" s="31">
        <v>0</v>
      </c>
      <c r="T219" s="36">
        <v>0</v>
      </c>
      <c r="U219" s="31">
        <v>31.864130434782609</v>
      </c>
      <c r="V219" s="31">
        <v>0</v>
      </c>
      <c r="W219" s="36">
        <v>0</v>
      </c>
      <c r="X219" s="31">
        <v>0</v>
      </c>
      <c r="Y219" s="31">
        <v>0</v>
      </c>
      <c r="Z219" s="36" t="s">
        <v>1118</v>
      </c>
      <c r="AA219" s="31">
        <v>79.342934782608694</v>
      </c>
      <c r="AB219" s="31">
        <v>7.9347826086956522E-2</v>
      </c>
      <c r="AC219" s="36">
        <v>1.0000616476358133E-3</v>
      </c>
      <c r="AD219" s="31">
        <v>0</v>
      </c>
      <c r="AE219" s="31">
        <v>0</v>
      </c>
      <c r="AF219" s="36" t="s">
        <v>1118</v>
      </c>
      <c r="AG219" s="31">
        <v>25.644021739130434</v>
      </c>
      <c r="AH219" s="31">
        <v>0</v>
      </c>
      <c r="AI219" s="36">
        <v>0</v>
      </c>
      <c r="AJ219" t="s">
        <v>38</v>
      </c>
      <c r="AK219" s="37">
        <v>7</v>
      </c>
      <c r="AT219"/>
    </row>
    <row r="220" spans="1:46" x14ac:dyDescent="0.25">
      <c r="A220" t="s">
        <v>940</v>
      </c>
      <c r="B220" t="s">
        <v>624</v>
      </c>
      <c r="C220" t="s">
        <v>820</v>
      </c>
      <c r="D220" t="s">
        <v>911</v>
      </c>
      <c r="E220" s="31">
        <v>23.630434782608695</v>
      </c>
      <c r="F220" s="31">
        <v>74.202282608695654</v>
      </c>
      <c r="G220" s="31">
        <v>22.219130434782606</v>
      </c>
      <c r="H220" s="36">
        <v>0.2994399855858178</v>
      </c>
      <c r="I220" s="31">
        <v>12.714782608695653</v>
      </c>
      <c r="J220" s="31">
        <v>4.6467391304347823</v>
      </c>
      <c r="K220" s="36">
        <v>0.3654595814526056</v>
      </c>
      <c r="L220" s="31">
        <v>8.570760869565218</v>
      </c>
      <c r="M220" s="31">
        <v>4.6467391304347823</v>
      </c>
      <c r="N220" s="36">
        <v>0.54216179883577875</v>
      </c>
      <c r="O220" s="31">
        <v>0</v>
      </c>
      <c r="P220" s="31">
        <v>0</v>
      </c>
      <c r="Q220" s="36" t="s">
        <v>1118</v>
      </c>
      <c r="R220" s="31">
        <v>4.1440217391304346</v>
      </c>
      <c r="S220" s="31">
        <v>0</v>
      </c>
      <c r="T220" s="36">
        <v>0</v>
      </c>
      <c r="U220" s="31">
        <v>15.849565217391303</v>
      </c>
      <c r="V220" s="31">
        <v>9.840217391304348</v>
      </c>
      <c r="W220" s="36">
        <v>0.62085093542546776</v>
      </c>
      <c r="X220" s="31">
        <v>0</v>
      </c>
      <c r="Y220" s="31">
        <v>0</v>
      </c>
      <c r="Z220" s="36" t="s">
        <v>1118</v>
      </c>
      <c r="AA220" s="31">
        <v>32.259782608695659</v>
      </c>
      <c r="AB220" s="31">
        <v>7.732173913043475</v>
      </c>
      <c r="AC220" s="36">
        <v>0.23968462549277253</v>
      </c>
      <c r="AD220" s="31">
        <v>8.0006521739130445</v>
      </c>
      <c r="AE220" s="31">
        <v>0</v>
      </c>
      <c r="AF220" s="36">
        <v>0</v>
      </c>
      <c r="AG220" s="31">
        <v>5.3775000000000004</v>
      </c>
      <c r="AH220" s="31">
        <v>0</v>
      </c>
      <c r="AI220" s="36">
        <v>0</v>
      </c>
      <c r="AJ220" t="s">
        <v>307</v>
      </c>
      <c r="AK220" s="37">
        <v>7</v>
      </c>
      <c r="AT220"/>
    </row>
    <row r="221" spans="1:46" x14ac:dyDescent="0.25">
      <c r="A221" t="s">
        <v>940</v>
      </c>
      <c r="B221" t="s">
        <v>508</v>
      </c>
      <c r="C221" t="s">
        <v>691</v>
      </c>
      <c r="D221" t="s">
        <v>847</v>
      </c>
      <c r="E221" s="31">
        <v>53.663043478260867</v>
      </c>
      <c r="F221" s="31">
        <v>179.50173913043477</v>
      </c>
      <c r="G221" s="31">
        <v>0</v>
      </c>
      <c r="H221" s="36">
        <v>0</v>
      </c>
      <c r="I221" s="31">
        <v>37.951413043478269</v>
      </c>
      <c r="J221" s="31">
        <v>0</v>
      </c>
      <c r="K221" s="36">
        <v>0</v>
      </c>
      <c r="L221" s="31">
        <v>23.571956521739136</v>
      </c>
      <c r="M221" s="31">
        <v>0</v>
      </c>
      <c r="N221" s="36">
        <v>0</v>
      </c>
      <c r="O221" s="31">
        <v>9.1620652173913069</v>
      </c>
      <c r="P221" s="31">
        <v>0</v>
      </c>
      <c r="Q221" s="36">
        <v>0</v>
      </c>
      <c r="R221" s="31">
        <v>5.2173913043478262</v>
      </c>
      <c r="S221" s="31">
        <v>0</v>
      </c>
      <c r="T221" s="36">
        <v>0</v>
      </c>
      <c r="U221" s="31">
        <v>33.668478260869563</v>
      </c>
      <c r="V221" s="31">
        <v>0</v>
      </c>
      <c r="W221" s="36">
        <v>0</v>
      </c>
      <c r="X221" s="31">
        <v>5.7597826086956534</v>
      </c>
      <c r="Y221" s="31">
        <v>0</v>
      </c>
      <c r="Z221" s="36">
        <v>0</v>
      </c>
      <c r="AA221" s="31">
        <v>88.139456521739106</v>
      </c>
      <c r="AB221" s="31">
        <v>0</v>
      </c>
      <c r="AC221" s="36">
        <v>0</v>
      </c>
      <c r="AD221" s="31">
        <v>0</v>
      </c>
      <c r="AE221" s="31">
        <v>0</v>
      </c>
      <c r="AF221" s="36" t="s">
        <v>1118</v>
      </c>
      <c r="AG221" s="31">
        <v>13.982608695652177</v>
      </c>
      <c r="AH221" s="31">
        <v>0</v>
      </c>
      <c r="AI221" s="36">
        <v>0</v>
      </c>
      <c r="AJ221" t="s">
        <v>190</v>
      </c>
      <c r="AK221" s="37">
        <v>7</v>
      </c>
      <c r="AT221"/>
    </row>
    <row r="222" spans="1:46" x14ac:dyDescent="0.25">
      <c r="A222" t="s">
        <v>940</v>
      </c>
      <c r="B222" t="s">
        <v>371</v>
      </c>
      <c r="C222" t="s">
        <v>644</v>
      </c>
      <c r="D222" t="s">
        <v>838</v>
      </c>
      <c r="E222" s="31">
        <v>61.815217391304351</v>
      </c>
      <c r="F222" s="31">
        <v>210.70282608695652</v>
      </c>
      <c r="G222" s="31">
        <v>0</v>
      </c>
      <c r="H222" s="36">
        <v>0</v>
      </c>
      <c r="I222" s="31">
        <v>39.009673913043478</v>
      </c>
      <c r="J222" s="31">
        <v>0</v>
      </c>
      <c r="K222" s="36">
        <v>0</v>
      </c>
      <c r="L222" s="31">
        <v>27.161521739130432</v>
      </c>
      <c r="M222" s="31">
        <v>0</v>
      </c>
      <c r="N222" s="36">
        <v>0</v>
      </c>
      <c r="O222" s="31">
        <v>6.72858695652174</v>
      </c>
      <c r="P222" s="31">
        <v>0</v>
      </c>
      <c r="Q222" s="36">
        <v>0</v>
      </c>
      <c r="R222" s="31">
        <v>5.1195652173913047</v>
      </c>
      <c r="S222" s="31">
        <v>0</v>
      </c>
      <c r="T222" s="36">
        <v>0</v>
      </c>
      <c r="U222" s="31">
        <v>16.619891304347831</v>
      </c>
      <c r="V222" s="31">
        <v>0</v>
      </c>
      <c r="W222" s="36">
        <v>0</v>
      </c>
      <c r="X222" s="31">
        <v>0</v>
      </c>
      <c r="Y222" s="31">
        <v>0</v>
      </c>
      <c r="Z222" s="36" t="s">
        <v>1118</v>
      </c>
      <c r="AA222" s="31">
        <v>116.66282608695651</v>
      </c>
      <c r="AB222" s="31">
        <v>0</v>
      </c>
      <c r="AC222" s="36">
        <v>0</v>
      </c>
      <c r="AD222" s="31">
        <v>0</v>
      </c>
      <c r="AE222" s="31">
        <v>0</v>
      </c>
      <c r="AF222" s="36" t="s">
        <v>1118</v>
      </c>
      <c r="AG222" s="31">
        <v>38.410434782608696</v>
      </c>
      <c r="AH222" s="31">
        <v>0</v>
      </c>
      <c r="AI222" s="36">
        <v>0</v>
      </c>
      <c r="AJ222" t="s">
        <v>47</v>
      </c>
      <c r="AK222" s="37">
        <v>7</v>
      </c>
      <c r="AT222"/>
    </row>
    <row r="223" spans="1:46" x14ac:dyDescent="0.25">
      <c r="A223" t="s">
        <v>940</v>
      </c>
      <c r="B223" t="s">
        <v>403</v>
      </c>
      <c r="C223" t="s">
        <v>678</v>
      </c>
      <c r="D223" t="s">
        <v>860</v>
      </c>
      <c r="E223" s="31">
        <v>125.08695652173913</v>
      </c>
      <c r="F223" s="31">
        <v>465.4656521739131</v>
      </c>
      <c r="G223" s="31">
        <v>0</v>
      </c>
      <c r="H223" s="36">
        <v>0</v>
      </c>
      <c r="I223" s="31">
        <v>71.340652173913043</v>
      </c>
      <c r="J223" s="31">
        <v>0</v>
      </c>
      <c r="K223" s="36">
        <v>0</v>
      </c>
      <c r="L223" s="31">
        <v>62.364239130434783</v>
      </c>
      <c r="M223" s="31">
        <v>0</v>
      </c>
      <c r="N223" s="36">
        <v>0</v>
      </c>
      <c r="O223" s="31">
        <v>5.210108695652174</v>
      </c>
      <c r="P223" s="31">
        <v>0</v>
      </c>
      <c r="Q223" s="36">
        <v>0</v>
      </c>
      <c r="R223" s="31">
        <v>3.7663043478260869</v>
      </c>
      <c r="S223" s="31">
        <v>0</v>
      </c>
      <c r="T223" s="36">
        <v>0</v>
      </c>
      <c r="U223" s="31">
        <v>61.972826086956523</v>
      </c>
      <c r="V223" s="31">
        <v>0</v>
      </c>
      <c r="W223" s="36">
        <v>0</v>
      </c>
      <c r="X223" s="31">
        <v>4.3858695652173916</v>
      </c>
      <c r="Y223" s="31">
        <v>0</v>
      </c>
      <c r="Z223" s="36">
        <v>0</v>
      </c>
      <c r="AA223" s="31">
        <v>220.35326086956522</v>
      </c>
      <c r="AB223" s="31">
        <v>0</v>
      </c>
      <c r="AC223" s="36">
        <v>0</v>
      </c>
      <c r="AD223" s="31">
        <v>1.0054347826086956</v>
      </c>
      <c r="AE223" s="31">
        <v>0</v>
      </c>
      <c r="AF223" s="36">
        <v>0</v>
      </c>
      <c r="AG223" s="31">
        <v>106.40760869565217</v>
      </c>
      <c r="AH223" s="31">
        <v>0</v>
      </c>
      <c r="AI223" s="36">
        <v>0</v>
      </c>
      <c r="AJ223" t="s">
        <v>80</v>
      </c>
      <c r="AK223" s="37">
        <v>7</v>
      </c>
      <c r="AT223"/>
    </row>
    <row r="224" spans="1:46" x14ac:dyDescent="0.25">
      <c r="A224" t="s">
        <v>940</v>
      </c>
      <c r="B224" t="s">
        <v>386</v>
      </c>
      <c r="C224" t="s">
        <v>711</v>
      </c>
      <c r="D224" t="s">
        <v>876</v>
      </c>
      <c r="E224" s="31">
        <v>43.967391304347828</v>
      </c>
      <c r="F224" s="31">
        <v>144.88152173913042</v>
      </c>
      <c r="G224" s="31">
        <v>0</v>
      </c>
      <c r="H224" s="36">
        <v>0</v>
      </c>
      <c r="I224" s="31">
        <v>30.792391304347834</v>
      </c>
      <c r="J224" s="31">
        <v>0</v>
      </c>
      <c r="K224" s="36">
        <v>0</v>
      </c>
      <c r="L224" s="31">
        <v>24.80869565217392</v>
      </c>
      <c r="M224" s="31">
        <v>0</v>
      </c>
      <c r="N224" s="36">
        <v>0</v>
      </c>
      <c r="O224" s="31">
        <v>0</v>
      </c>
      <c r="P224" s="31">
        <v>0</v>
      </c>
      <c r="Q224" s="36" t="s">
        <v>1118</v>
      </c>
      <c r="R224" s="31">
        <v>5.9836956521739131</v>
      </c>
      <c r="S224" s="31">
        <v>0</v>
      </c>
      <c r="T224" s="36">
        <v>0</v>
      </c>
      <c r="U224" s="31">
        <v>23.373913043478257</v>
      </c>
      <c r="V224" s="31">
        <v>0</v>
      </c>
      <c r="W224" s="36">
        <v>0</v>
      </c>
      <c r="X224" s="31">
        <v>3.8771739130434786</v>
      </c>
      <c r="Y224" s="31">
        <v>0</v>
      </c>
      <c r="Z224" s="36">
        <v>0</v>
      </c>
      <c r="AA224" s="31">
        <v>77.331521739130423</v>
      </c>
      <c r="AB224" s="31">
        <v>0</v>
      </c>
      <c r="AC224" s="36">
        <v>0</v>
      </c>
      <c r="AD224" s="31">
        <v>0</v>
      </c>
      <c r="AE224" s="31">
        <v>0</v>
      </c>
      <c r="AF224" s="36" t="s">
        <v>1118</v>
      </c>
      <c r="AG224" s="31">
        <v>9.5065217391304326</v>
      </c>
      <c r="AH224" s="31">
        <v>0</v>
      </c>
      <c r="AI224" s="36">
        <v>0</v>
      </c>
      <c r="AJ224" t="s">
        <v>62</v>
      </c>
      <c r="AK224" s="37">
        <v>7</v>
      </c>
      <c r="AT224"/>
    </row>
    <row r="225" spans="1:46" x14ac:dyDescent="0.25">
      <c r="A225" t="s">
        <v>940</v>
      </c>
      <c r="B225" t="s">
        <v>323</v>
      </c>
      <c r="C225" t="s">
        <v>762</v>
      </c>
      <c r="D225" t="s">
        <v>899</v>
      </c>
      <c r="E225" s="31">
        <v>81.141304347826093</v>
      </c>
      <c r="F225" s="31">
        <v>371.19141304347824</v>
      </c>
      <c r="G225" s="31">
        <v>65.366195652173914</v>
      </c>
      <c r="H225" s="36">
        <v>0.1760983507571536</v>
      </c>
      <c r="I225" s="31">
        <v>49.47</v>
      </c>
      <c r="J225" s="31">
        <v>5.7036956521739128</v>
      </c>
      <c r="K225" s="36">
        <v>0.11529605118605039</v>
      </c>
      <c r="L225" s="31">
        <v>44.817826086956522</v>
      </c>
      <c r="M225" s="31">
        <v>5.7036956521739128</v>
      </c>
      <c r="N225" s="36">
        <v>0.12726399627477419</v>
      </c>
      <c r="O225" s="31">
        <v>0</v>
      </c>
      <c r="P225" s="31">
        <v>0</v>
      </c>
      <c r="Q225" s="36" t="s">
        <v>1118</v>
      </c>
      <c r="R225" s="31">
        <v>4.6521739130434785</v>
      </c>
      <c r="S225" s="31">
        <v>0</v>
      </c>
      <c r="T225" s="36">
        <v>0</v>
      </c>
      <c r="U225" s="31">
        <v>79.626086956521746</v>
      </c>
      <c r="V225" s="31">
        <v>17.294565217391302</v>
      </c>
      <c r="W225" s="36">
        <v>0.21719722616577478</v>
      </c>
      <c r="X225" s="31">
        <v>0</v>
      </c>
      <c r="Y225" s="31">
        <v>0</v>
      </c>
      <c r="Z225" s="36" t="s">
        <v>1118</v>
      </c>
      <c r="AA225" s="31">
        <v>232.27619565217393</v>
      </c>
      <c r="AB225" s="31">
        <v>32.548804347826092</v>
      </c>
      <c r="AC225" s="36">
        <v>0.14012974621199184</v>
      </c>
      <c r="AD225" s="31">
        <v>0</v>
      </c>
      <c r="AE225" s="31">
        <v>0</v>
      </c>
      <c r="AF225" s="36" t="s">
        <v>1118</v>
      </c>
      <c r="AG225" s="31">
        <v>9.8191304347826094</v>
      </c>
      <c r="AH225" s="31">
        <v>9.8191304347826094</v>
      </c>
      <c r="AI225" s="36">
        <v>1</v>
      </c>
      <c r="AJ225" t="s">
        <v>164</v>
      </c>
      <c r="AK225" s="37">
        <v>7</v>
      </c>
      <c r="AT225"/>
    </row>
    <row r="226" spans="1:46" x14ac:dyDescent="0.25">
      <c r="A226" t="s">
        <v>940</v>
      </c>
      <c r="B226" t="s">
        <v>524</v>
      </c>
      <c r="C226" t="s">
        <v>777</v>
      </c>
      <c r="D226" t="s">
        <v>872</v>
      </c>
      <c r="E226" s="31">
        <v>37.858695652173914</v>
      </c>
      <c r="F226" s="31">
        <v>149.83967391304347</v>
      </c>
      <c r="G226" s="31">
        <v>0</v>
      </c>
      <c r="H226" s="36">
        <v>0</v>
      </c>
      <c r="I226" s="31">
        <v>21.857173913043493</v>
      </c>
      <c r="J226" s="31">
        <v>0</v>
      </c>
      <c r="K226" s="36">
        <v>0</v>
      </c>
      <c r="L226" s="31">
        <v>20.713369565217405</v>
      </c>
      <c r="M226" s="31">
        <v>0</v>
      </c>
      <c r="N226" s="36">
        <v>0</v>
      </c>
      <c r="O226" s="31">
        <v>0</v>
      </c>
      <c r="P226" s="31">
        <v>0</v>
      </c>
      <c r="Q226" s="36" t="s">
        <v>1118</v>
      </c>
      <c r="R226" s="31">
        <v>1.1438043478260869</v>
      </c>
      <c r="S226" s="31">
        <v>0</v>
      </c>
      <c r="T226" s="36">
        <v>0</v>
      </c>
      <c r="U226" s="31">
        <v>14.834891304347831</v>
      </c>
      <c r="V226" s="31">
        <v>0</v>
      </c>
      <c r="W226" s="36">
        <v>0</v>
      </c>
      <c r="X226" s="31">
        <v>6.3201086956521735</v>
      </c>
      <c r="Y226" s="31">
        <v>0</v>
      </c>
      <c r="Z226" s="36">
        <v>0</v>
      </c>
      <c r="AA226" s="31">
        <v>84.308695652173895</v>
      </c>
      <c r="AB226" s="31">
        <v>0</v>
      </c>
      <c r="AC226" s="36">
        <v>0</v>
      </c>
      <c r="AD226" s="31">
        <v>1.253804347826087</v>
      </c>
      <c r="AE226" s="31">
        <v>0</v>
      </c>
      <c r="AF226" s="36">
        <v>0</v>
      </c>
      <c r="AG226" s="31">
        <v>21.264999999999997</v>
      </c>
      <c r="AH226" s="31">
        <v>0</v>
      </c>
      <c r="AI226" s="36">
        <v>0</v>
      </c>
      <c r="AJ226" t="s">
        <v>206</v>
      </c>
      <c r="AK226" s="37">
        <v>7</v>
      </c>
      <c r="AT226"/>
    </row>
    <row r="227" spans="1:46" x14ac:dyDescent="0.25">
      <c r="A227" t="s">
        <v>940</v>
      </c>
      <c r="B227" t="s">
        <v>538</v>
      </c>
      <c r="C227" t="s">
        <v>785</v>
      </c>
      <c r="D227" t="s">
        <v>862</v>
      </c>
      <c r="E227" s="31">
        <v>39.456521739130437</v>
      </c>
      <c r="F227" s="31">
        <v>178.30315217391305</v>
      </c>
      <c r="G227" s="31">
        <v>0</v>
      </c>
      <c r="H227" s="36">
        <v>0</v>
      </c>
      <c r="I227" s="31">
        <v>25.916521739130435</v>
      </c>
      <c r="J227" s="31">
        <v>0</v>
      </c>
      <c r="K227" s="36">
        <v>0</v>
      </c>
      <c r="L227" s="31">
        <v>16.149673913043479</v>
      </c>
      <c r="M227" s="31">
        <v>0</v>
      </c>
      <c r="N227" s="36">
        <v>0</v>
      </c>
      <c r="O227" s="31">
        <v>4.5790217391304342</v>
      </c>
      <c r="P227" s="31">
        <v>0</v>
      </c>
      <c r="Q227" s="36">
        <v>0</v>
      </c>
      <c r="R227" s="31">
        <v>5.1878260869565223</v>
      </c>
      <c r="S227" s="31">
        <v>0</v>
      </c>
      <c r="T227" s="36">
        <v>0</v>
      </c>
      <c r="U227" s="31">
        <v>25.096847826086965</v>
      </c>
      <c r="V227" s="31">
        <v>0</v>
      </c>
      <c r="W227" s="36">
        <v>0</v>
      </c>
      <c r="X227" s="31">
        <v>0</v>
      </c>
      <c r="Y227" s="31">
        <v>0</v>
      </c>
      <c r="Z227" s="36" t="s">
        <v>1118</v>
      </c>
      <c r="AA227" s="31">
        <v>32.627065217391291</v>
      </c>
      <c r="AB227" s="31">
        <v>0</v>
      </c>
      <c r="AC227" s="36">
        <v>0</v>
      </c>
      <c r="AD227" s="31">
        <v>0</v>
      </c>
      <c r="AE227" s="31">
        <v>0</v>
      </c>
      <c r="AF227" s="36" t="s">
        <v>1118</v>
      </c>
      <c r="AG227" s="31">
        <v>94.662717391304355</v>
      </c>
      <c r="AH227" s="31">
        <v>0</v>
      </c>
      <c r="AI227" s="36">
        <v>0</v>
      </c>
      <c r="AJ227" t="s">
        <v>220</v>
      </c>
      <c r="AK227" s="37">
        <v>7</v>
      </c>
      <c r="AT227"/>
    </row>
    <row r="228" spans="1:46" x14ac:dyDescent="0.25">
      <c r="A228" t="s">
        <v>940</v>
      </c>
      <c r="B228" t="s">
        <v>438</v>
      </c>
      <c r="C228" t="s">
        <v>733</v>
      </c>
      <c r="D228" t="s">
        <v>890</v>
      </c>
      <c r="E228" s="31">
        <v>39.739130434782609</v>
      </c>
      <c r="F228" s="31">
        <v>116.82706521739128</v>
      </c>
      <c r="G228" s="31">
        <v>3.1490217391304354</v>
      </c>
      <c r="H228" s="36">
        <v>2.6954556577029047E-2</v>
      </c>
      <c r="I228" s="31">
        <v>25.298913043478258</v>
      </c>
      <c r="J228" s="31">
        <v>2.6427173913043482</v>
      </c>
      <c r="K228" s="36">
        <v>0.10445972073039746</v>
      </c>
      <c r="L228" s="31">
        <v>12.595000000000001</v>
      </c>
      <c r="M228" s="31">
        <v>2.6427173913043482</v>
      </c>
      <c r="N228" s="36">
        <v>0.2098227384918101</v>
      </c>
      <c r="O228" s="31">
        <v>7.7473913043478246</v>
      </c>
      <c r="P228" s="31">
        <v>0</v>
      </c>
      <c r="Q228" s="36">
        <v>0</v>
      </c>
      <c r="R228" s="31">
        <v>4.9565217391304346</v>
      </c>
      <c r="S228" s="31">
        <v>0</v>
      </c>
      <c r="T228" s="36">
        <v>0</v>
      </c>
      <c r="U228" s="31">
        <v>13.903478260869559</v>
      </c>
      <c r="V228" s="31">
        <v>0</v>
      </c>
      <c r="W228" s="36">
        <v>0</v>
      </c>
      <c r="X228" s="31">
        <v>0</v>
      </c>
      <c r="Y228" s="31">
        <v>0</v>
      </c>
      <c r="Z228" s="36" t="s">
        <v>1118</v>
      </c>
      <c r="AA228" s="31">
        <v>58.378260869565217</v>
      </c>
      <c r="AB228" s="31">
        <v>0.50630434782608691</v>
      </c>
      <c r="AC228" s="36">
        <v>8.6728234155060684E-3</v>
      </c>
      <c r="AD228" s="31">
        <v>0</v>
      </c>
      <c r="AE228" s="31">
        <v>0</v>
      </c>
      <c r="AF228" s="36" t="s">
        <v>1118</v>
      </c>
      <c r="AG228" s="31">
        <v>19.246413043478253</v>
      </c>
      <c r="AH228" s="31">
        <v>0</v>
      </c>
      <c r="AI228" s="36">
        <v>0</v>
      </c>
      <c r="AJ228" t="s">
        <v>115</v>
      </c>
      <c r="AK228" s="37">
        <v>7</v>
      </c>
      <c r="AT228"/>
    </row>
    <row r="229" spans="1:46" x14ac:dyDescent="0.25">
      <c r="A229" t="s">
        <v>940</v>
      </c>
      <c r="B229" t="s">
        <v>606</v>
      </c>
      <c r="C229" t="s">
        <v>806</v>
      </c>
      <c r="D229" t="s">
        <v>911</v>
      </c>
      <c r="E229" s="31">
        <v>36.478260869565219</v>
      </c>
      <c r="F229" s="31">
        <v>109.24608695652175</v>
      </c>
      <c r="G229" s="31">
        <v>0.88315217391304346</v>
      </c>
      <c r="H229" s="36">
        <v>8.0840623084699071E-3</v>
      </c>
      <c r="I229" s="31">
        <v>14.413478260869567</v>
      </c>
      <c r="J229" s="31">
        <v>0</v>
      </c>
      <c r="K229" s="36">
        <v>0</v>
      </c>
      <c r="L229" s="31">
        <v>1.5130434782608695</v>
      </c>
      <c r="M229" s="31">
        <v>0</v>
      </c>
      <c r="N229" s="36">
        <v>0</v>
      </c>
      <c r="O229" s="31">
        <v>7.2156521739130453</v>
      </c>
      <c r="P229" s="31">
        <v>0</v>
      </c>
      <c r="Q229" s="36">
        <v>0</v>
      </c>
      <c r="R229" s="31">
        <v>5.6847826086956523</v>
      </c>
      <c r="S229" s="31">
        <v>0</v>
      </c>
      <c r="T229" s="36">
        <v>0</v>
      </c>
      <c r="U229" s="31">
        <v>19.870652173913044</v>
      </c>
      <c r="V229" s="31">
        <v>0.88315217391304346</v>
      </c>
      <c r="W229" s="36">
        <v>4.4445052240030633E-2</v>
      </c>
      <c r="X229" s="31">
        <v>0</v>
      </c>
      <c r="Y229" s="31">
        <v>0</v>
      </c>
      <c r="Z229" s="36" t="s">
        <v>1118</v>
      </c>
      <c r="AA229" s="31">
        <v>51.55217391304349</v>
      </c>
      <c r="AB229" s="31">
        <v>0</v>
      </c>
      <c r="AC229" s="36">
        <v>0</v>
      </c>
      <c r="AD229" s="31">
        <v>0</v>
      </c>
      <c r="AE229" s="31">
        <v>0</v>
      </c>
      <c r="AF229" s="36" t="s">
        <v>1118</v>
      </c>
      <c r="AG229" s="31">
        <v>23.40978260869565</v>
      </c>
      <c r="AH229" s="31">
        <v>0</v>
      </c>
      <c r="AI229" s="36">
        <v>0</v>
      </c>
      <c r="AJ229" t="s">
        <v>288</v>
      </c>
      <c r="AK229" s="37">
        <v>7</v>
      </c>
      <c r="AT229"/>
    </row>
    <row r="230" spans="1:46" x14ac:dyDescent="0.25">
      <c r="A230" t="s">
        <v>940</v>
      </c>
      <c r="B230" t="s">
        <v>492</v>
      </c>
      <c r="C230" t="s">
        <v>678</v>
      </c>
      <c r="D230" t="s">
        <v>860</v>
      </c>
      <c r="E230" s="31">
        <v>68.489130434782609</v>
      </c>
      <c r="F230" s="31">
        <v>151.66565217391306</v>
      </c>
      <c r="G230" s="31">
        <v>23.96891304347826</v>
      </c>
      <c r="H230" s="36">
        <v>0.15803784640699936</v>
      </c>
      <c r="I230" s="31">
        <v>29.398913043478256</v>
      </c>
      <c r="J230" s="31">
        <v>8.4945652173913011</v>
      </c>
      <c r="K230" s="36">
        <v>0.28894147225200573</v>
      </c>
      <c r="L230" s="31">
        <v>23.251956521739125</v>
      </c>
      <c r="M230" s="31">
        <v>8.4945652173913011</v>
      </c>
      <c r="N230" s="36">
        <v>0.36532690096205084</v>
      </c>
      <c r="O230" s="31">
        <v>0.40782608695652167</v>
      </c>
      <c r="P230" s="31">
        <v>0</v>
      </c>
      <c r="Q230" s="36">
        <v>0</v>
      </c>
      <c r="R230" s="31">
        <v>5.7391304347826084</v>
      </c>
      <c r="S230" s="31">
        <v>0</v>
      </c>
      <c r="T230" s="36">
        <v>0</v>
      </c>
      <c r="U230" s="31">
        <v>20.563586956521732</v>
      </c>
      <c r="V230" s="31">
        <v>9.0585869565217383</v>
      </c>
      <c r="W230" s="36">
        <v>0.44051589713772243</v>
      </c>
      <c r="X230" s="31">
        <v>5.7391304347826084</v>
      </c>
      <c r="Y230" s="31">
        <v>0</v>
      </c>
      <c r="Z230" s="36">
        <v>0</v>
      </c>
      <c r="AA230" s="31">
        <v>66.926630434782624</v>
      </c>
      <c r="AB230" s="31">
        <v>6.4157608695652177</v>
      </c>
      <c r="AC230" s="36">
        <v>9.5862600998822517E-2</v>
      </c>
      <c r="AD230" s="31">
        <v>0</v>
      </c>
      <c r="AE230" s="31">
        <v>0</v>
      </c>
      <c r="AF230" s="36" t="s">
        <v>1118</v>
      </c>
      <c r="AG230" s="31">
        <v>29.037391304347828</v>
      </c>
      <c r="AH230" s="31">
        <v>0</v>
      </c>
      <c r="AI230" s="36">
        <v>0</v>
      </c>
      <c r="AJ230" t="s">
        <v>174</v>
      </c>
      <c r="AK230" s="37">
        <v>7</v>
      </c>
      <c r="AT230"/>
    </row>
    <row r="231" spans="1:46" x14ac:dyDescent="0.25">
      <c r="A231" t="s">
        <v>940</v>
      </c>
      <c r="B231" t="s">
        <v>348</v>
      </c>
      <c r="C231" t="s">
        <v>688</v>
      </c>
      <c r="D231" t="s">
        <v>864</v>
      </c>
      <c r="E231" s="31">
        <v>33.043478260869563</v>
      </c>
      <c r="F231" s="31">
        <v>139.62282608695654</v>
      </c>
      <c r="G231" s="31">
        <v>0</v>
      </c>
      <c r="H231" s="36">
        <v>0</v>
      </c>
      <c r="I231" s="31">
        <v>52.588043478260879</v>
      </c>
      <c r="J231" s="31">
        <v>0</v>
      </c>
      <c r="K231" s="36">
        <v>0</v>
      </c>
      <c r="L231" s="31">
        <v>39.204347826086966</v>
      </c>
      <c r="M231" s="31">
        <v>0</v>
      </c>
      <c r="N231" s="36">
        <v>0</v>
      </c>
      <c r="O231" s="31">
        <v>8.4760869565217387</v>
      </c>
      <c r="P231" s="31">
        <v>0</v>
      </c>
      <c r="Q231" s="36">
        <v>0</v>
      </c>
      <c r="R231" s="31">
        <v>4.9076086956521738</v>
      </c>
      <c r="S231" s="31">
        <v>0</v>
      </c>
      <c r="T231" s="36">
        <v>0</v>
      </c>
      <c r="U231" s="31">
        <v>15.773913043478261</v>
      </c>
      <c r="V231" s="31">
        <v>0</v>
      </c>
      <c r="W231" s="36">
        <v>0</v>
      </c>
      <c r="X231" s="31">
        <v>0</v>
      </c>
      <c r="Y231" s="31">
        <v>0</v>
      </c>
      <c r="Z231" s="36" t="s">
        <v>1118</v>
      </c>
      <c r="AA231" s="31">
        <v>71.260869565217391</v>
      </c>
      <c r="AB231" s="31">
        <v>0</v>
      </c>
      <c r="AC231" s="36">
        <v>0</v>
      </c>
      <c r="AD231" s="31">
        <v>0</v>
      </c>
      <c r="AE231" s="31">
        <v>0</v>
      </c>
      <c r="AF231" s="36" t="s">
        <v>1118</v>
      </c>
      <c r="AG231" s="31">
        <v>0</v>
      </c>
      <c r="AH231" s="31">
        <v>0</v>
      </c>
      <c r="AI231" s="36" t="s">
        <v>1118</v>
      </c>
      <c r="AJ231" t="s">
        <v>24</v>
      </c>
      <c r="AK231" s="37">
        <v>7</v>
      </c>
      <c r="AT231"/>
    </row>
    <row r="232" spans="1:46" x14ac:dyDescent="0.25">
      <c r="A232" t="s">
        <v>940</v>
      </c>
      <c r="B232" t="s">
        <v>525</v>
      </c>
      <c r="C232" t="s">
        <v>778</v>
      </c>
      <c r="D232" t="s">
        <v>836</v>
      </c>
      <c r="E232" s="31">
        <v>37.706521739130437</v>
      </c>
      <c r="F232" s="31">
        <v>115.82771739130438</v>
      </c>
      <c r="G232" s="31">
        <v>0.59239130434782605</v>
      </c>
      <c r="H232" s="36">
        <v>5.1144174959999612E-3</v>
      </c>
      <c r="I232" s="31">
        <v>10.448913043478264</v>
      </c>
      <c r="J232" s="31">
        <v>0</v>
      </c>
      <c r="K232" s="36">
        <v>0</v>
      </c>
      <c r="L232" s="31">
        <v>0</v>
      </c>
      <c r="M232" s="31">
        <v>0</v>
      </c>
      <c r="N232" s="36" t="s">
        <v>1118</v>
      </c>
      <c r="O232" s="31">
        <v>0</v>
      </c>
      <c r="P232" s="31">
        <v>0</v>
      </c>
      <c r="Q232" s="36" t="s">
        <v>1118</v>
      </c>
      <c r="R232" s="31">
        <v>10.448913043478264</v>
      </c>
      <c r="S232" s="31">
        <v>0</v>
      </c>
      <c r="T232" s="36">
        <v>0</v>
      </c>
      <c r="U232" s="31">
        <v>23.285869565217389</v>
      </c>
      <c r="V232" s="31">
        <v>0.59239130434782605</v>
      </c>
      <c r="W232" s="36">
        <v>2.5439947719740466E-2</v>
      </c>
      <c r="X232" s="31">
        <v>4.4793478260869568</v>
      </c>
      <c r="Y232" s="31">
        <v>0</v>
      </c>
      <c r="Z232" s="36">
        <v>0</v>
      </c>
      <c r="AA232" s="31">
        <v>62.508152173913061</v>
      </c>
      <c r="AB232" s="31">
        <v>0</v>
      </c>
      <c r="AC232" s="36">
        <v>0</v>
      </c>
      <c r="AD232" s="31">
        <v>0</v>
      </c>
      <c r="AE232" s="31">
        <v>0</v>
      </c>
      <c r="AF232" s="36" t="s">
        <v>1118</v>
      </c>
      <c r="AG232" s="31">
        <v>15.105434782608693</v>
      </c>
      <c r="AH232" s="31">
        <v>0</v>
      </c>
      <c r="AI232" s="36">
        <v>0</v>
      </c>
      <c r="AJ232" t="s">
        <v>207</v>
      </c>
      <c r="AK232" s="37">
        <v>7</v>
      </c>
      <c r="AT232"/>
    </row>
    <row r="233" spans="1:46" x14ac:dyDescent="0.25">
      <c r="A233" t="s">
        <v>940</v>
      </c>
      <c r="B233" t="s">
        <v>596</v>
      </c>
      <c r="C233" t="s">
        <v>695</v>
      </c>
      <c r="D233" t="s">
        <v>868</v>
      </c>
      <c r="E233" s="31">
        <v>43.717391304347828</v>
      </c>
      <c r="F233" s="31">
        <v>213.50336956521744</v>
      </c>
      <c r="G233" s="31">
        <v>0</v>
      </c>
      <c r="H233" s="36">
        <v>0</v>
      </c>
      <c r="I233" s="31">
        <v>47.175326086956531</v>
      </c>
      <c r="J233" s="31">
        <v>0</v>
      </c>
      <c r="K233" s="36">
        <v>0</v>
      </c>
      <c r="L233" s="31">
        <v>35.024130434782613</v>
      </c>
      <c r="M233" s="31">
        <v>0</v>
      </c>
      <c r="N233" s="36">
        <v>0</v>
      </c>
      <c r="O233" s="31">
        <v>6.5859782608695685</v>
      </c>
      <c r="P233" s="31">
        <v>0</v>
      </c>
      <c r="Q233" s="36">
        <v>0</v>
      </c>
      <c r="R233" s="31">
        <v>5.5652173913043477</v>
      </c>
      <c r="S233" s="31">
        <v>0</v>
      </c>
      <c r="T233" s="36">
        <v>0</v>
      </c>
      <c r="U233" s="31">
        <v>24.860869565217389</v>
      </c>
      <c r="V233" s="31">
        <v>0</v>
      </c>
      <c r="W233" s="36">
        <v>0</v>
      </c>
      <c r="X233" s="31">
        <v>0</v>
      </c>
      <c r="Y233" s="31">
        <v>0</v>
      </c>
      <c r="Z233" s="36" t="s">
        <v>1118</v>
      </c>
      <c r="AA233" s="31">
        <v>78.568260869565236</v>
      </c>
      <c r="AB233" s="31">
        <v>0</v>
      </c>
      <c r="AC233" s="36">
        <v>0</v>
      </c>
      <c r="AD233" s="31">
        <v>12.856521739130439</v>
      </c>
      <c r="AE233" s="31">
        <v>0</v>
      </c>
      <c r="AF233" s="36">
        <v>0</v>
      </c>
      <c r="AG233" s="31">
        <v>50.042391304347831</v>
      </c>
      <c r="AH233" s="31">
        <v>0</v>
      </c>
      <c r="AI233" s="36">
        <v>0</v>
      </c>
      <c r="AJ233" t="s">
        <v>278</v>
      </c>
      <c r="AK233" s="37">
        <v>7</v>
      </c>
      <c r="AT233"/>
    </row>
    <row r="234" spans="1:46" x14ac:dyDescent="0.25">
      <c r="A234" t="s">
        <v>940</v>
      </c>
      <c r="B234" t="s">
        <v>507</v>
      </c>
      <c r="C234" t="s">
        <v>642</v>
      </c>
      <c r="D234" t="s">
        <v>829</v>
      </c>
      <c r="E234" s="31">
        <v>43.152173913043477</v>
      </c>
      <c r="F234" s="31">
        <v>178.92663043478262</v>
      </c>
      <c r="G234" s="31">
        <v>0</v>
      </c>
      <c r="H234" s="36">
        <v>0</v>
      </c>
      <c r="I234" s="31">
        <v>32.709239130434781</v>
      </c>
      <c r="J234" s="31">
        <v>0</v>
      </c>
      <c r="K234" s="36">
        <v>0</v>
      </c>
      <c r="L234" s="31">
        <v>14.826086956521738</v>
      </c>
      <c r="M234" s="31">
        <v>0</v>
      </c>
      <c r="N234" s="36">
        <v>0</v>
      </c>
      <c r="O234" s="31">
        <v>12.502717391304348</v>
      </c>
      <c r="P234" s="31">
        <v>0</v>
      </c>
      <c r="Q234" s="36">
        <v>0</v>
      </c>
      <c r="R234" s="31">
        <v>5.3804347826086953</v>
      </c>
      <c r="S234" s="31">
        <v>0</v>
      </c>
      <c r="T234" s="36">
        <v>0</v>
      </c>
      <c r="U234" s="31">
        <v>20.315217391304348</v>
      </c>
      <c r="V234" s="31">
        <v>0</v>
      </c>
      <c r="W234" s="36">
        <v>0</v>
      </c>
      <c r="X234" s="31">
        <v>4.7798913043478262</v>
      </c>
      <c r="Y234" s="31">
        <v>0</v>
      </c>
      <c r="Z234" s="36">
        <v>0</v>
      </c>
      <c r="AA234" s="31">
        <v>101.36141304347827</v>
      </c>
      <c r="AB234" s="31">
        <v>0</v>
      </c>
      <c r="AC234" s="36">
        <v>0</v>
      </c>
      <c r="AD234" s="31">
        <v>0.2608695652173913</v>
      </c>
      <c r="AE234" s="31">
        <v>0</v>
      </c>
      <c r="AF234" s="36">
        <v>0</v>
      </c>
      <c r="AG234" s="31">
        <v>19.5</v>
      </c>
      <c r="AH234" s="31">
        <v>0</v>
      </c>
      <c r="AI234" s="36">
        <v>0</v>
      </c>
      <c r="AJ234" t="s">
        <v>189</v>
      </c>
      <c r="AK234" s="37">
        <v>7</v>
      </c>
      <c r="AT234"/>
    </row>
    <row r="235" spans="1:46" x14ac:dyDescent="0.25">
      <c r="A235" t="s">
        <v>940</v>
      </c>
      <c r="B235" t="s">
        <v>426</v>
      </c>
      <c r="C235" t="s">
        <v>688</v>
      </c>
      <c r="D235" t="s">
        <v>864</v>
      </c>
      <c r="E235" s="31">
        <v>93.782608695652172</v>
      </c>
      <c r="F235" s="31">
        <v>317.12499999999989</v>
      </c>
      <c r="G235" s="31">
        <v>5.7485869565217396</v>
      </c>
      <c r="H235" s="36">
        <v>1.8127195763568756E-2</v>
      </c>
      <c r="I235" s="31">
        <v>19.756521739130434</v>
      </c>
      <c r="J235" s="31">
        <v>8.1521739130434784E-2</v>
      </c>
      <c r="K235" s="36">
        <v>4.126320422535211E-3</v>
      </c>
      <c r="L235" s="31">
        <v>6.9657608695652184</v>
      </c>
      <c r="M235" s="31">
        <v>8.1521739130434784E-2</v>
      </c>
      <c r="N235" s="36">
        <v>1.1703206678629943E-2</v>
      </c>
      <c r="O235" s="31">
        <v>7.6603260869565215</v>
      </c>
      <c r="P235" s="31">
        <v>0</v>
      </c>
      <c r="Q235" s="36">
        <v>0</v>
      </c>
      <c r="R235" s="31">
        <v>5.1304347826086953</v>
      </c>
      <c r="S235" s="31">
        <v>0</v>
      </c>
      <c r="T235" s="36">
        <v>0</v>
      </c>
      <c r="U235" s="31">
        <v>59.56434782608693</v>
      </c>
      <c r="V235" s="31">
        <v>0.94021739130434778</v>
      </c>
      <c r="W235" s="36">
        <v>1.5784901969371823E-2</v>
      </c>
      <c r="X235" s="31">
        <v>5.7391304347826084</v>
      </c>
      <c r="Y235" s="31">
        <v>0</v>
      </c>
      <c r="Z235" s="36">
        <v>0</v>
      </c>
      <c r="AA235" s="31">
        <v>139.70858695652171</v>
      </c>
      <c r="AB235" s="31">
        <v>4.3735869565217396</v>
      </c>
      <c r="AC235" s="36">
        <v>3.1305069013995754E-2</v>
      </c>
      <c r="AD235" s="31">
        <v>0</v>
      </c>
      <c r="AE235" s="31">
        <v>0</v>
      </c>
      <c r="AF235" s="36" t="s">
        <v>1118</v>
      </c>
      <c r="AG235" s="31">
        <v>92.356413043478184</v>
      </c>
      <c r="AH235" s="31">
        <v>0.35326086956521741</v>
      </c>
      <c r="AI235" s="36">
        <v>3.8249739019088416E-3</v>
      </c>
      <c r="AJ235" t="s">
        <v>103</v>
      </c>
      <c r="AK235" s="37">
        <v>7</v>
      </c>
      <c r="AT235"/>
    </row>
    <row r="236" spans="1:46" x14ac:dyDescent="0.25">
      <c r="A236" t="s">
        <v>940</v>
      </c>
      <c r="B236" t="s">
        <v>543</v>
      </c>
      <c r="C236" t="s">
        <v>322</v>
      </c>
      <c r="D236" t="s">
        <v>899</v>
      </c>
      <c r="E236" s="31">
        <v>30.239130434782609</v>
      </c>
      <c r="F236" s="31">
        <v>120.57619565217389</v>
      </c>
      <c r="G236" s="31">
        <v>11.254891304347828</v>
      </c>
      <c r="H236" s="36">
        <v>9.3342564371617837E-2</v>
      </c>
      <c r="I236" s="31">
        <v>34.351413043478253</v>
      </c>
      <c r="J236" s="31">
        <v>0.90326086956521734</v>
      </c>
      <c r="K236" s="36">
        <v>2.6294722386586214E-2</v>
      </c>
      <c r="L236" s="31">
        <v>23.46804347826086</v>
      </c>
      <c r="M236" s="31">
        <v>0.90326086956521734</v>
      </c>
      <c r="N236" s="36">
        <v>3.8488972052652559E-2</v>
      </c>
      <c r="O236" s="31">
        <v>5.2232608695652187</v>
      </c>
      <c r="P236" s="31">
        <v>0</v>
      </c>
      <c r="Q236" s="36">
        <v>0</v>
      </c>
      <c r="R236" s="31">
        <v>5.6601086956521742</v>
      </c>
      <c r="S236" s="31">
        <v>0</v>
      </c>
      <c r="T236" s="36">
        <v>0</v>
      </c>
      <c r="U236" s="31">
        <v>19.868043478260869</v>
      </c>
      <c r="V236" s="31">
        <v>0.6510869565217392</v>
      </c>
      <c r="W236" s="36">
        <v>3.2770562296893638E-2</v>
      </c>
      <c r="X236" s="31">
        <v>0</v>
      </c>
      <c r="Y236" s="31">
        <v>0</v>
      </c>
      <c r="Z236" s="36" t="s">
        <v>1118</v>
      </c>
      <c r="AA236" s="31">
        <v>59.240869565217402</v>
      </c>
      <c r="AB236" s="31">
        <v>8.0255434782608699</v>
      </c>
      <c r="AC236" s="36">
        <v>0.13547308702863767</v>
      </c>
      <c r="AD236" s="31">
        <v>4.2680434782608705</v>
      </c>
      <c r="AE236" s="31">
        <v>0</v>
      </c>
      <c r="AF236" s="36">
        <v>0</v>
      </c>
      <c r="AG236" s="31">
        <v>2.847826086956522</v>
      </c>
      <c r="AH236" s="31">
        <v>1.6750000000000003</v>
      </c>
      <c r="AI236" s="36">
        <v>0.58816793893129771</v>
      </c>
      <c r="AJ236" t="s">
        <v>225</v>
      </c>
      <c r="AK236" s="37">
        <v>7</v>
      </c>
      <c r="AT236"/>
    </row>
    <row r="237" spans="1:46" x14ac:dyDescent="0.25">
      <c r="A237" t="s">
        <v>940</v>
      </c>
      <c r="B237" t="s">
        <v>445</v>
      </c>
      <c r="C237" t="s">
        <v>659</v>
      </c>
      <c r="D237" t="s">
        <v>829</v>
      </c>
      <c r="E237" s="31">
        <v>63.804347826086953</v>
      </c>
      <c r="F237" s="31">
        <v>218.0317391304348</v>
      </c>
      <c r="G237" s="31">
        <v>0</v>
      </c>
      <c r="H237" s="36">
        <v>0</v>
      </c>
      <c r="I237" s="31">
        <v>39.572934782608698</v>
      </c>
      <c r="J237" s="31">
        <v>0</v>
      </c>
      <c r="K237" s="36">
        <v>0</v>
      </c>
      <c r="L237" s="31">
        <v>21.681630434782608</v>
      </c>
      <c r="M237" s="31">
        <v>0</v>
      </c>
      <c r="N237" s="36">
        <v>0</v>
      </c>
      <c r="O237" s="31">
        <v>6.9347826086956523</v>
      </c>
      <c r="P237" s="31">
        <v>0</v>
      </c>
      <c r="Q237" s="36">
        <v>0</v>
      </c>
      <c r="R237" s="31">
        <v>10.956521739130435</v>
      </c>
      <c r="S237" s="31">
        <v>0</v>
      </c>
      <c r="T237" s="36">
        <v>0</v>
      </c>
      <c r="U237" s="31">
        <v>40.825543478260855</v>
      </c>
      <c r="V237" s="31">
        <v>0</v>
      </c>
      <c r="W237" s="36">
        <v>0</v>
      </c>
      <c r="X237" s="31">
        <v>0</v>
      </c>
      <c r="Y237" s="31">
        <v>0</v>
      </c>
      <c r="Z237" s="36" t="s">
        <v>1118</v>
      </c>
      <c r="AA237" s="31">
        <v>95.093586956521747</v>
      </c>
      <c r="AB237" s="31">
        <v>0</v>
      </c>
      <c r="AC237" s="36">
        <v>0</v>
      </c>
      <c r="AD237" s="31">
        <v>0</v>
      </c>
      <c r="AE237" s="31">
        <v>0</v>
      </c>
      <c r="AF237" s="36" t="s">
        <v>1118</v>
      </c>
      <c r="AG237" s="31">
        <v>42.539673913043487</v>
      </c>
      <c r="AH237" s="31">
        <v>0</v>
      </c>
      <c r="AI237" s="36">
        <v>0</v>
      </c>
      <c r="AJ237" t="s">
        <v>122</v>
      </c>
      <c r="AK237" s="37">
        <v>7</v>
      </c>
      <c r="AT237"/>
    </row>
    <row r="238" spans="1:46" x14ac:dyDescent="0.25">
      <c r="A238" t="s">
        <v>940</v>
      </c>
      <c r="B238" t="s">
        <v>401</v>
      </c>
      <c r="C238" t="s">
        <v>677</v>
      </c>
      <c r="D238" t="s">
        <v>848</v>
      </c>
      <c r="E238" s="31">
        <v>58.760869565217391</v>
      </c>
      <c r="F238" s="31">
        <v>238.67967391304347</v>
      </c>
      <c r="G238" s="31">
        <v>101.22152173913045</v>
      </c>
      <c r="H238" s="36">
        <v>0.4240894085350887</v>
      </c>
      <c r="I238" s="31">
        <v>32.664130434782606</v>
      </c>
      <c r="J238" s="31">
        <v>8.9252173913043471</v>
      </c>
      <c r="K238" s="36">
        <v>0.27324215500316129</v>
      </c>
      <c r="L238" s="31">
        <v>26.501086956521739</v>
      </c>
      <c r="M238" s="31">
        <v>8.3273913043478256</v>
      </c>
      <c r="N238" s="36">
        <v>0.31422829252286616</v>
      </c>
      <c r="O238" s="31">
        <v>0.43478260869565216</v>
      </c>
      <c r="P238" s="31">
        <v>0.43478260869565216</v>
      </c>
      <c r="Q238" s="36">
        <v>1</v>
      </c>
      <c r="R238" s="31">
        <v>5.7282608695652177</v>
      </c>
      <c r="S238" s="31">
        <v>0.16304347826086957</v>
      </c>
      <c r="T238" s="36">
        <v>2.8462998102466792E-2</v>
      </c>
      <c r="U238" s="31">
        <v>38.319673913043466</v>
      </c>
      <c r="V238" s="31">
        <v>15.554782608695652</v>
      </c>
      <c r="W238" s="36">
        <v>0.40592158075230977</v>
      </c>
      <c r="X238" s="31">
        <v>10.086956521739131</v>
      </c>
      <c r="Y238" s="31">
        <v>0</v>
      </c>
      <c r="Z238" s="36">
        <v>0</v>
      </c>
      <c r="AA238" s="31">
        <v>86.990652173913062</v>
      </c>
      <c r="AB238" s="31">
        <v>49.007608695652209</v>
      </c>
      <c r="AC238" s="36">
        <v>0.56336637869636197</v>
      </c>
      <c r="AD238" s="31">
        <v>1.8889130434782608</v>
      </c>
      <c r="AE238" s="31">
        <v>0</v>
      </c>
      <c r="AF238" s="36">
        <v>0</v>
      </c>
      <c r="AG238" s="31">
        <v>68.729347826086965</v>
      </c>
      <c r="AH238" s="31">
        <v>27.733913043478257</v>
      </c>
      <c r="AI238" s="36">
        <v>0.40352358811342526</v>
      </c>
      <c r="AJ238" t="s">
        <v>78</v>
      </c>
      <c r="AK238" s="37">
        <v>7</v>
      </c>
      <c r="AT238"/>
    </row>
    <row r="239" spans="1:46" x14ac:dyDescent="0.25">
      <c r="A239" t="s">
        <v>940</v>
      </c>
      <c r="B239" t="s">
        <v>350</v>
      </c>
      <c r="C239" t="s">
        <v>678</v>
      </c>
      <c r="D239" t="s">
        <v>860</v>
      </c>
      <c r="E239" s="31">
        <v>43.826086956521742</v>
      </c>
      <c r="F239" s="31">
        <v>180.26010869565218</v>
      </c>
      <c r="G239" s="31">
        <v>0</v>
      </c>
      <c r="H239" s="36">
        <v>0</v>
      </c>
      <c r="I239" s="31">
        <v>21.609021739130434</v>
      </c>
      <c r="J239" s="31">
        <v>0</v>
      </c>
      <c r="K239" s="36">
        <v>0</v>
      </c>
      <c r="L239" s="31">
        <v>2.5871739130434777</v>
      </c>
      <c r="M239" s="31">
        <v>0</v>
      </c>
      <c r="N239" s="36">
        <v>0</v>
      </c>
      <c r="O239" s="31">
        <v>13.456630434782609</v>
      </c>
      <c r="P239" s="31">
        <v>0</v>
      </c>
      <c r="Q239" s="36">
        <v>0</v>
      </c>
      <c r="R239" s="31">
        <v>5.5652173913043477</v>
      </c>
      <c r="S239" s="31">
        <v>0</v>
      </c>
      <c r="T239" s="36">
        <v>0</v>
      </c>
      <c r="U239" s="31">
        <v>34.024999999999999</v>
      </c>
      <c r="V239" s="31">
        <v>0</v>
      </c>
      <c r="W239" s="36">
        <v>0</v>
      </c>
      <c r="X239" s="31">
        <v>9.9521739130434792</v>
      </c>
      <c r="Y239" s="31">
        <v>0</v>
      </c>
      <c r="Z239" s="36">
        <v>0</v>
      </c>
      <c r="AA239" s="31">
        <v>85.03152173913044</v>
      </c>
      <c r="AB239" s="31">
        <v>0</v>
      </c>
      <c r="AC239" s="36">
        <v>0</v>
      </c>
      <c r="AD239" s="31">
        <v>0</v>
      </c>
      <c r="AE239" s="31">
        <v>0</v>
      </c>
      <c r="AF239" s="36" t="s">
        <v>1118</v>
      </c>
      <c r="AG239" s="31">
        <v>29.642391304347829</v>
      </c>
      <c r="AH239" s="31">
        <v>0</v>
      </c>
      <c r="AI239" s="36">
        <v>0</v>
      </c>
      <c r="AJ239" t="s">
        <v>26</v>
      </c>
      <c r="AK239" s="37">
        <v>7</v>
      </c>
      <c r="AT239"/>
    </row>
    <row r="240" spans="1:46" x14ac:dyDescent="0.25">
      <c r="A240" t="s">
        <v>940</v>
      </c>
      <c r="B240" t="s">
        <v>610</v>
      </c>
      <c r="C240" t="s">
        <v>649</v>
      </c>
      <c r="D240" t="s">
        <v>915</v>
      </c>
      <c r="E240" s="31">
        <v>22.771739130434781</v>
      </c>
      <c r="F240" s="31">
        <v>103.50467391304346</v>
      </c>
      <c r="G240" s="31">
        <v>34.27413043478262</v>
      </c>
      <c r="H240" s="36">
        <v>0.33113606505902399</v>
      </c>
      <c r="I240" s="31">
        <v>17.036630434782609</v>
      </c>
      <c r="J240" s="31">
        <v>0</v>
      </c>
      <c r="K240" s="36">
        <v>0</v>
      </c>
      <c r="L240" s="31">
        <v>7.3652173913043484</v>
      </c>
      <c r="M240" s="31">
        <v>0</v>
      </c>
      <c r="N240" s="36">
        <v>0</v>
      </c>
      <c r="O240" s="31">
        <v>4.0192391304347828</v>
      </c>
      <c r="P240" s="31">
        <v>0</v>
      </c>
      <c r="Q240" s="36">
        <v>0</v>
      </c>
      <c r="R240" s="31">
        <v>5.6521739130434785</v>
      </c>
      <c r="S240" s="31">
        <v>0</v>
      </c>
      <c r="T240" s="36">
        <v>0</v>
      </c>
      <c r="U240" s="31">
        <v>20.093804347826087</v>
      </c>
      <c r="V240" s="31">
        <v>2.0409782608695655</v>
      </c>
      <c r="W240" s="36">
        <v>0.10157251586309864</v>
      </c>
      <c r="X240" s="31">
        <v>0</v>
      </c>
      <c r="Y240" s="31">
        <v>0</v>
      </c>
      <c r="Z240" s="36" t="s">
        <v>1118</v>
      </c>
      <c r="AA240" s="31">
        <v>52.040217391304338</v>
      </c>
      <c r="AB240" s="31">
        <v>30.574673913043487</v>
      </c>
      <c r="AC240" s="36">
        <v>0.58752010359880558</v>
      </c>
      <c r="AD240" s="31">
        <v>0</v>
      </c>
      <c r="AE240" s="31">
        <v>0</v>
      </c>
      <c r="AF240" s="36" t="s">
        <v>1118</v>
      </c>
      <c r="AG240" s="31">
        <v>14.334021739130433</v>
      </c>
      <c r="AH240" s="31">
        <v>1.6584782608695654</v>
      </c>
      <c r="AI240" s="36">
        <v>0.11570222865939202</v>
      </c>
      <c r="AJ240" t="s">
        <v>292</v>
      </c>
      <c r="AK240" s="37">
        <v>7</v>
      </c>
      <c r="AT240"/>
    </row>
    <row r="241" spans="1:46" x14ac:dyDescent="0.25">
      <c r="A241" t="s">
        <v>940</v>
      </c>
      <c r="B241" t="s">
        <v>480</v>
      </c>
      <c r="C241" t="s">
        <v>653</v>
      </c>
      <c r="D241" t="s">
        <v>860</v>
      </c>
      <c r="E241" s="31">
        <v>68.347826086956516</v>
      </c>
      <c r="F241" s="31">
        <v>181.90652173913043</v>
      </c>
      <c r="G241" s="31">
        <v>61.960869565217394</v>
      </c>
      <c r="H241" s="36">
        <v>0.340619286064271</v>
      </c>
      <c r="I241" s="31">
        <v>38.616847826086953</v>
      </c>
      <c r="J241" s="31">
        <v>7.6929347826086953</v>
      </c>
      <c r="K241" s="36">
        <v>0.19921187812258112</v>
      </c>
      <c r="L241" s="31">
        <v>22.809782608695652</v>
      </c>
      <c r="M241" s="31">
        <v>7.6929347826086953</v>
      </c>
      <c r="N241" s="36">
        <v>0.33726471289015963</v>
      </c>
      <c r="O241" s="31">
        <v>10.796195652173912</v>
      </c>
      <c r="P241" s="31">
        <v>0</v>
      </c>
      <c r="Q241" s="36">
        <v>0</v>
      </c>
      <c r="R241" s="31">
        <v>5.0108695652173916</v>
      </c>
      <c r="S241" s="31">
        <v>0</v>
      </c>
      <c r="T241" s="36">
        <v>0</v>
      </c>
      <c r="U241" s="31">
        <v>34.902173913043477</v>
      </c>
      <c r="V241" s="31">
        <v>3.5869565217391304</v>
      </c>
      <c r="W241" s="36">
        <v>0.10277172220492059</v>
      </c>
      <c r="X241" s="31">
        <v>0</v>
      </c>
      <c r="Y241" s="31">
        <v>0</v>
      </c>
      <c r="Z241" s="36" t="s">
        <v>1118</v>
      </c>
      <c r="AA241" s="31">
        <v>96.142934782608691</v>
      </c>
      <c r="AB241" s="31">
        <v>50.577717391304347</v>
      </c>
      <c r="AC241" s="36">
        <v>0.52606795814655494</v>
      </c>
      <c r="AD241" s="31">
        <v>0</v>
      </c>
      <c r="AE241" s="31">
        <v>0</v>
      </c>
      <c r="AF241" s="36" t="s">
        <v>1118</v>
      </c>
      <c r="AG241" s="31">
        <v>12.244565217391305</v>
      </c>
      <c r="AH241" s="31">
        <v>0.10326086956521739</v>
      </c>
      <c r="AI241" s="36">
        <v>8.4332001775410566E-3</v>
      </c>
      <c r="AJ241" t="s">
        <v>158</v>
      </c>
      <c r="AK241" s="37">
        <v>7</v>
      </c>
      <c r="AT241"/>
    </row>
    <row r="242" spans="1:46" x14ac:dyDescent="0.25">
      <c r="A242" t="s">
        <v>940</v>
      </c>
      <c r="B242" t="s">
        <v>394</v>
      </c>
      <c r="C242" t="s">
        <v>716</v>
      </c>
      <c r="D242" t="s">
        <v>879</v>
      </c>
      <c r="E242" s="31">
        <v>22.847826086956523</v>
      </c>
      <c r="F242" s="31">
        <v>82.634782608695645</v>
      </c>
      <c r="G242" s="31">
        <v>0</v>
      </c>
      <c r="H242" s="36">
        <v>0</v>
      </c>
      <c r="I242" s="31">
        <v>11.095652173913045</v>
      </c>
      <c r="J242" s="31">
        <v>0</v>
      </c>
      <c r="K242" s="36">
        <v>0</v>
      </c>
      <c r="L242" s="31">
        <v>5.307608695652176</v>
      </c>
      <c r="M242" s="31">
        <v>0</v>
      </c>
      <c r="N242" s="36">
        <v>0</v>
      </c>
      <c r="O242" s="31">
        <v>0</v>
      </c>
      <c r="P242" s="31">
        <v>0</v>
      </c>
      <c r="Q242" s="36" t="s">
        <v>1118</v>
      </c>
      <c r="R242" s="31">
        <v>5.7880434782608692</v>
      </c>
      <c r="S242" s="31">
        <v>0</v>
      </c>
      <c r="T242" s="36">
        <v>0</v>
      </c>
      <c r="U242" s="31">
        <v>28.271739130434781</v>
      </c>
      <c r="V242" s="31">
        <v>0</v>
      </c>
      <c r="W242" s="36">
        <v>0</v>
      </c>
      <c r="X242" s="31">
        <v>0</v>
      </c>
      <c r="Y242" s="31">
        <v>0</v>
      </c>
      <c r="Z242" s="36" t="s">
        <v>1118</v>
      </c>
      <c r="AA242" s="31">
        <v>38.431521739130424</v>
      </c>
      <c r="AB242" s="31">
        <v>0</v>
      </c>
      <c r="AC242" s="36">
        <v>0</v>
      </c>
      <c r="AD242" s="31">
        <v>0</v>
      </c>
      <c r="AE242" s="31">
        <v>0</v>
      </c>
      <c r="AF242" s="36" t="s">
        <v>1118</v>
      </c>
      <c r="AG242" s="31">
        <v>4.8358695652173926</v>
      </c>
      <c r="AH242" s="31">
        <v>0</v>
      </c>
      <c r="AI242" s="36">
        <v>0</v>
      </c>
      <c r="AJ242" t="s">
        <v>70</v>
      </c>
      <c r="AK242" s="37">
        <v>7</v>
      </c>
      <c r="AT242"/>
    </row>
    <row r="243" spans="1:46" x14ac:dyDescent="0.25">
      <c r="A243" t="s">
        <v>940</v>
      </c>
      <c r="B243" t="s">
        <v>535</v>
      </c>
      <c r="C243" t="s">
        <v>661</v>
      </c>
      <c r="D243" t="s">
        <v>832</v>
      </c>
      <c r="E243" s="31">
        <v>38.641304347826086</v>
      </c>
      <c r="F243" s="31">
        <v>181.73489130434788</v>
      </c>
      <c r="G243" s="31">
        <v>48.374021739130434</v>
      </c>
      <c r="H243" s="36">
        <v>0.26617905561194299</v>
      </c>
      <c r="I243" s="31">
        <v>35.185543478260882</v>
      </c>
      <c r="J243" s="31">
        <v>1.8358695652173911</v>
      </c>
      <c r="K243" s="36">
        <v>5.21768142177957E-2</v>
      </c>
      <c r="L243" s="31">
        <v>23.21967391304349</v>
      </c>
      <c r="M243" s="31">
        <v>1.8358695652173911</v>
      </c>
      <c r="N243" s="36">
        <v>7.9065260437878246E-2</v>
      </c>
      <c r="O243" s="31">
        <v>5.6234782608695664</v>
      </c>
      <c r="P243" s="31">
        <v>0</v>
      </c>
      <c r="Q243" s="36">
        <v>0</v>
      </c>
      <c r="R243" s="31">
        <v>6.3423913043478262</v>
      </c>
      <c r="S243" s="31">
        <v>0</v>
      </c>
      <c r="T243" s="36">
        <v>0</v>
      </c>
      <c r="U243" s="31">
        <v>8.6203260869565241</v>
      </c>
      <c r="V243" s="31">
        <v>2.8867391304347829</v>
      </c>
      <c r="W243" s="36">
        <v>0.33487586215592563</v>
      </c>
      <c r="X243" s="31">
        <v>0</v>
      </c>
      <c r="Y243" s="31">
        <v>0</v>
      </c>
      <c r="Z243" s="36" t="s">
        <v>1118</v>
      </c>
      <c r="AA243" s="31">
        <v>102.14565217391309</v>
      </c>
      <c r="AB243" s="31">
        <v>34.014673913043474</v>
      </c>
      <c r="AC243" s="36">
        <v>0.33300168131610852</v>
      </c>
      <c r="AD243" s="31">
        <v>0</v>
      </c>
      <c r="AE243" s="31">
        <v>0</v>
      </c>
      <c r="AF243" s="36" t="s">
        <v>1118</v>
      </c>
      <c r="AG243" s="31">
        <v>35.783369565217384</v>
      </c>
      <c r="AH243" s="31">
        <v>9.6367391304347816</v>
      </c>
      <c r="AI243" s="36">
        <v>0.269307760770579</v>
      </c>
      <c r="AJ243" t="s">
        <v>217</v>
      </c>
      <c r="AK243" s="37">
        <v>7</v>
      </c>
      <c r="AT243"/>
    </row>
    <row r="244" spans="1:46" x14ac:dyDescent="0.25">
      <c r="A244" t="s">
        <v>940</v>
      </c>
      <c r="B244" t="s">
        <v>428</v>
      </c>
      <c r="C244" t="s">
        <v>685</v>
      </c>
      <c r="D244" t="s">
        <v>840</v>
      </c>
      <c r="E244" s="31">
        <v>53.967391304347828</v>
      </c>
      <c r="F244" s="31">
        <v>236.9533695652174</v>
      </c>
      <c r="G244" s="31">
        <v>21.298913043478258</v>
      </c>
      <c r="H244" s="36">
        <v>8.9886516838985464E-2</v>
      </c>
      <c r="I244" s="31">
        <v>39.010217391304352</v>
      </c>
      <c r="J244" s="31">
        <v>0</v>
      </c>
      <c r="K244" s="36">
        <v>0</v>
      </c>
      <c r="L244" s="31">
        <v>21.563152173913046</v>
      </c>
      <c r="M244" s="31">
        <v>0</v>
      </c>
      <c r="N244" s="36">
        <v>0</v>
      </c>
      <c r="O244" s="31">
        <v>15.012282608695651</v>
      </c>
      <c r="P244" s="31">
        <v>0</v>
      </c>
      <c r="Q244" s="36">
        <v>0</v>
      </c>
      <c r="R244" s="31">
        <v>2.4347826086956523</v>
      </c>
      <c r="S244" s="31">
        <v>0</v>
      </c>
      <c r="T244" s="36">
        <v>0</v>
      </c>
      <c r="U244" s="31">
        <v>45.792065217391304</v>
      </c>
      <c r="V244" s="31">
        <v>0</v>
      </c>
      <c r="W244" s="36">
        <v>0</v>
      </c>
      <c r="X244" s="31">
        <v>0</v>
      </c>
      <c r="Y244" s="31">
        <v>0</v>
      </c>
      <c r="Z244" s="36" t="s">
        <v>1118</v>
      </c>
      <c r="AA244" s="31">
        <v>118.05402173913045</v>
      </c>
      <c r="AB244" s="31">
        <v>17.685869565217388</v>
      </c>
      <c r="AC244" s="36">
        <v>0.1498116650722725</v>
      </c>
      <c r="AD244" s="31">
        <v>2.8257608695652179</v>
      </c>
      <c r="AE244" s="31">
        <v>0</v>
      </c>
      <c r="AF244" s="36">
        <v>0</v>
      </c>
      <c r="AG244" s="31">
        <v>31.271304347826096</v>
      </c>
      <c r="AH244" s="31">
        <v>3.6130434782608698</v>
      </c>
      <c r="AI244" s="36">
        <v>0.11553862410322004</v>
      </c>
      <c r="AJ244" t="s">
        <v>105</v>
      </c>
      <c r="AK244" s="37">
        <v>7</v>
      </c>
      <c r="AT244"/>
    </row>
    <row r="245" spans="1:46" x14ac:dyDescent="0.25">
      <c r="A245" t="s">
        <v>940</v>
      </c>
      <c r="B245" t="s">
        <v>454</v>
      </c>
      <c r="C245" t="s">
        <v>677</v>
      </c>
      <c r="D245" t="s">
        <v>848</v>
      </c>
      <c r="E245" s="31">
        <v>93.271739130434781</v>
      </c>
      <c r="F245" s="31">
        <v>284.79076086956525</v>
      </c>
      <c r="G245" s="31">
        <v>0</v>
      </c>
      <c r="H245" s="36">
        <v>0</v>
      </c>
      <c r="I245" s="31">
        <v>40.983695652173914</v>
      </c>
      <c r="J245" s="31">
        <v>0</v>
      </c>
      <c r="K245" s="36">
        <v>0</v>
      </c>
      <c r="L245" s="31">
        <v>19.663043478260871</v>
      </c>
      <c r="M245" s="31">
        <v>0</v>
      </c>
      <c r="N245" s="36">
        <v>0</v>
      </c>
      <c r="O245" s="31">
        <v>16.701086956521738</v>
      </c>
      <c r="P245" s="31">
        <v>0</v>
      </c>
      <c r="Q245" s="36">
        <v>0</v>
      </c>
      <c r="R245" s="31">
        <v>4.6195652173913047</v>
      </c>
      <c r="S245" s="31">
        <v>0</v>
      </c>
      <c r="T245" s="36">
        <v>0</v>
      </c>
      <c r="U245" s="31">
        <v>54.839673913043477</v>
      </c>
      <c r="V245" s="31">
        <v>0</v>
      </c>
      <c r="W245" s="36">
        <v>0</v>
      </c>
      <c r="X245" s="31">
        <v>0</v>
      </c>
      <c r="Y245" s="31">
        <v>0</v>
      </c>
      <c r="Z245" s="36" t="s">
        <v>1118</v>
      </c>
      <c r="AA245" s="31">
        <v>147.3858695652174</v>
      </c>
      <c r="AB245" s="31">
        <v>0</v>
      </c>
      <c r="AC245" s="36">
        <v>0</v>
      </c>
      <c r="AD245" s="31">
        <v>0</v>
      </c>
      <c r="AE245" s="31">
        <v>0</v>
      </c>
      <c r="AF245" s="36" t="s">
        <v>1118</v>
      </c>
      <c r="AG245" s="31">
        <v>41.581521739130437</v>
      </c>
      <c r="AH245" s="31">
        <v>0</v>
      </c>
      <c r="AI245" s="36">
        <v>0</v>
      </c>
      <c r="AJ245" t="s">
        <v>131</v>
      </c>
      <c r="AK245" s="37">
        <v>7</v>
      </c>
      <c r="AT245"/>
    </row>
    <row r="246" spans="1:46" x14ac:dyDescent="0.25">
      <c r="A246" t="s">
        <v>940</v>
      </c>
      <c r="B246" t="s">
        <v>555</v>
      </c>
      <c r="C246" t="s">
        <v>794</v>
      </c>
      <c r="D246" t="s">
        <v>888</v>
      </c>
      <c r="E246" s="31">
        <v>22.826086956521738</v>
      </c>
      <c r="F246" s="31">
        <v>121.22902173913045</v>
      </c>
      <c r="G246" s="31">
        <v>26.65239130434783</v>
      </c>
      <c r="H246" s="36">
        <v>0.2198515744992186</v>
      </c>
      <c r="I246" s="31">
        <v>37.674891304347831</v>
      </c>
      <c r="J246" s="31">
        <v>9.7993478260869598</v>
      </c>
      <c r="K246" s="36">
        <v>0.26010288249872338</v>
      </c>
      <c r="L246" s="31">
        <v>25.92217391304348</v>
      </c>
      <c r="M246" s="31">
        <v>9.7993478260869598</v>
      </c>
      <c r="N246" s="36">
        <v>0.37802955334529792</v>
      </c>
      <c r="O246" s="31">
        <v>6.1697826086956535</v>
      </c>
      <c r="P246" s="31">
        <v>0</v>
      </c>
      <c r="Q246" s="36">
        <v>0</v>
      </c>
      <c r="R246" s="31">
        <v>5.5829347826086959</v>
      </c>
      <c r="S246" s="31">
        <v>0</v>
      </c>
      <c r="T246" s="36">
        <v>0</v>
      </c>
      <c r="U246" s="31">
        <v>5.8104347826086951</v>
      </c>
      <c r="V246" s="31">
        <v>3.8804347826086958</v>
      </c>
      <c r="W246" s="36">
        <v>0.66783897036815332</v>
      </c>
      <c r="X246" s="31">
        <v>0</v>
      </c>
      <c r="Y246" s="31">
        <v>0</v>
      </c>
      <c r="Z246" s="36" t="s">
        <v>1118</v>
      </c>
      <c r="AA246" s="31">
        <v>46.948478260869585</v>
      </c>
      <c r="AB246" s="31">
        <v>4.2290217391304337</v>
      </c>
      <c r="AC246" s="36">
        <v>9.0077930015789676E-2</v>
      </c>
      <c r="AD246" s="31">
        <v>0</v>
      </c>
      <c r="AE246" s="31">
        <v>0</v>
      </c>
      <c r="AF246" s="36" t="s">
        <v>1118</v>
      </c>
      <c r="AG246" s="31">
        <v>30.795217391304337</v>
      </c>
      <c r="AH246" s="31">
        <v>8.7435869565217406</v>
      </c>
      <c r="AI246" s="36">
        <v>0.28392678140309774</v>
      </c>
      <c r="AJ246" t="s">
        <v>237</v>
      </c>
      <c r="AK246" s="37">
        <v>7</v>
      </c>
      <c r="AT246"/>
    </row>
    <row r="247" spans="1:46" x14ac:dyDescent="0.25">
      <c r="A247" t="s">
        <v>940</v>
      </c>
      <c r="B247" t="s">
        <v>613</v>
      </c>
      <c r="C247" t="s">
        <v>811</v>
      </c>
      <c r="D247" t="s">
        <v>916</v>
      </c>
      <c r="E247" s="31">
        <v>37.684782608695649</v>
      </c>
      <c r="F247" s="31">
        <v>173.63619565217388</v>
      </c>
      <c r="G247" s="31">
        <v>38.983695652173907</v>
      </c>
      <c r="H247" s="36">
        <v>0.22451364766287335</v>
      </c>
      <c r="I247" s="31">
        <v>35.951521739130435</v>
      </c>
      <c r="J247" s="31">
        <v>8.375</v>
      </c>
      <c r="K247" s="36">
        <v>0.23295258711912781</v>
      </c>
      <c r="L247" s="31">
        <v>24.514021739130435</v>
      </c>
      <c r="M247" s="31">
        <v>8.375</v>
      </c>
      <c r="N247" s="36">
        <v>0.34164120800429215</v>
      </c>
      <c r="O247" s="31">
        <v>5.0507608695652175</v>
      </c>
      <c r="P247" s="31">
        <v>0</v>
      </c>
      <c r="Q247" s="36">
        <v>0</v>
      </c>
      <c r="R247" s="31">
        <v>6.3867391304347816</v>
      </c>
      <c r="S247" s="31">
        <v>0</v>
      </c>
      <c r="T247" s="36">
        <v>0</v>
      </c>
      <c r="U247" s="31">
        <v>7.3952173913043495</v>
      </c>
      <c r="V247" s="31">
        <v>5.0815217391304346</v>
      </c>
      <c r="W247" s="36">
        <v>0.68713622200011737</v>
      </c>
      <c r="X247" s="31">
        <v>0</v>
      </c>
      <c r="Y247" s="31">
        <v>0</v>
      </c>
      <c r="Z247" s="36" t="s">
        <v>1118</v>
      </c>
      <c r="AA247" s="31">
        <v>95.22141304347825</v>
      </c>
      <c r="AB247" s="31">
        <v>25.527173913043477</v>
      </c>
      <c r="AC247" s="36">
        <v>0.26808228419575886</v>
      </c>
      <c r="AD247" s="31">
        <v>0</v>
      </c>
      <c r="AE247" s="31">
        <v>0</v>
      </c>
      <c r="AF247" s="36" t="s">
        <v>1118</v>
      </c>
      <c r="AG247" s="31">
        <v>35.068043478260854</v>
      </c>
      <c r="AH247" s="31">
        <v>0</v>
      </c>
      <c r="AI247" s="36">
        <v>0</v>
      </c>
      <c r="AJ247" t="s">
        <v>295</v>
      </c>
      <c r="AK247" s="37">
        <v>7</v>
      </c>
      <c r="AT247"/>
    </row>
    <row r="248" spans="1:46" x14ac:dyDescent="0.25">
      <c r="A248" t="s">
        <v>940</v>
      </c>
      <c r="B248" t="s">
        <v>477</v>
      </c>
      <c r="C248" t="s">
        <v>755</v>
      </c>
      <c r="D248" t="s">
        <v>881</v>
      </c>
      <c r="E248" s="31">
        <v>90.445652173913047</v>
      </c>
      <c r="F248" s="31">
        <v>451.04086956521741</v>
      </c>
      <c r="G248" s="31">
        <v>0</v>
      </c>
      <c r="H248" s="36">
        <v>0</v>
      </c>
      <c r="I248" s="31">
        <v>94.378043478260849</v>
      </c>
      <c r="J248" s="31">
        <v>0</v>
      </c>
      <c r="K248" s="36">
        <v>0</v>
      </c>
      <c r="L248" s="31">
        <v>62.724891304347793</v>
      </c>
      <c r="M248" s="31">
        <v>0</v>
      </c>
      <c r="N248" s="36">
        <v>0</v>
      </c>
      <c r="O248" s="31">
        <v>27.218369565217397</v>
      </c>
      <c r="P248" s="31">
        <v>0</v>
      </c>
      <c r="Q248" s="36">
        <v>0</v>
      </c>
      <c r="R248" s="31">
        <v>4.4347826086956523</v>
      </c>
      <c r="S248" s="31">
        <v>0</v>
      </c>
      <c r="T248" s="36">
        <v>0</v>
      </c>
      <c r="U248" s="31">
        <v>45.825108695652183</v>
      </c>
      <c r="V248" s="31">
        <v>0</v>
      </c>
      <c r="W248" s="36">
        <v>0</v>
      </c>
      <c r="X248" s="31">
        <v>0</v>
      </c>
      <c r="Y248" s="31">
        <v>0</v>
      </c>
      <c r="Z248" s="36" t="s">
        <v>1118</v>
      </c>
      <c r="AA248" s="31">
        <v>154.10760869565217</v>
      </c>
      <c r="AB248" s="31">
        <v>0</v>
      </c>
      <c r="AC248" s="36">
        <v>0</v>
      </c>
      <c r="AD248" s="31">
        <v>0</v>
      </c>
      <c r="AE248" s="31">
        <v>0</v>
      </c>
      <c r="AF248" s="36" t="s">
        <v>1118</v>
      </c>
      <c r="AG248" s="31">
        <v>156.73010869565218</v>
      </c>
      <c r="AH248" s="31">
        <v>0</v>
      </c>
      <c r="AI248" s="36">
        <v>0</v>
      </c>
      <c r="AJ248" t="s">
        <v>155</v>
      </c>
      <c r="AK248" s="37">
        <v>7</v>
      </c>
      <c r="AT248"/>
    </row>
    <row r="249" spans="1:46" x14ac:dyDescent="0.25">
      <c r="A249" t="s">
        <v>940</v>
      </c>
      <c r="B249" t="s">
        <v>405</v>
      </c>
      <c r="C249" t="s">
        <v>721</v>
      </c>
      <c r="D249" t="s">
        <v>839</v>
      </c>
      <c r="E249" s="31">
        <v>55.434782608695649</v>
      </c>
      <c r="F249" s="31">
        <v>179.14184782608694</v>
      </c>
      <c r="G249" s="31">
        <v>8.1508695652173913</v>
      </c>
      <c r="H249" s="36">
        <v>4.5499528246076559E-2</v>
      </c>
      <c r="I249" s="31">
        <v>25.375</v>
      </c>
      <c r="J249" s="31">
        <v>0</v>
      </c>
      <c r="K249" s="36">
        <v>0</v>
      </c>
      <c r="L249" s="31">
        <v>13.896739130434783</v>
      </c>
      <c r="M249" s="31">
        <v>0</v>
      </c>
      <c r="N249" s="36">
        <v>0</v>
      </c>
      <c r="O249" s="31">
        <v>5.7391304347826084</v>
      </c>
      <c r="P249" s="31">
        <v>0</v>
      </c>
      <c r="Q249" s="36">
        <v>0</v>
      </c>
      <c r="R249" s="31">
        <v>5.7391304347826084</v>
      </c>
      <c r="S249" s="31">
        <v>0</v>
      </c>
      <c r="T249" s="36">
        <v>0</v>
      </c>
      <c r="U249" s="31">
        <v>47.015434782608693</v>
      </c>
      <c r="V249" s="31">
        <v>8.9673913043478257E-2</v>
      </c>
      <c r="W249" s="36">
        <v>1.9073292304562332E-3</v>
      </c>
      <c r="X249" s="31">
        <v>2.2608695652173911</v>
      </c>
      <c r="Y249" s="31">
        <v>0</v>
      </c>
      <c r="Z249" s="36">
        <v>0</v>
      </c>
      <c r="AA249" s="31">
        <v>98.063913043478252</v>
      </c>
      <c r="AB249" s="31">
        <v>8.0611956521739128</v>
      </c>
      <c r="AC249" s="36">
        <v>8.2203487521447863E-2</v>
      </c>
      <c r="AD249" s="31">
        <v>0</v>
      </c>
      <c r="AE249" s="31">
        <v>0</v>
      </c>
      <c r="AF249" s="36" t="s">
        <v>1118</v>
      </c>
      <c r="AG249" s="31">
        <v>6.4266304347826084</v>
      </c>
      <c r="AH249" s="31">
        <v>0</v>
      </c>
      <c r="AI249" s="36">
        <v>0</v>
      </c>
      <c r="AJ249" t="s">
        <v>82</v>
      </c>
      <c r="AK249" s="37">
        <v>7</v>
      </c>
      <c r="AT249"/>
    </row>
    <row r="250" spans="1:46" x14ac:dyDescent="0.25">
      <c r="A250" t="s">
        <v>940</v>
      </c>
      <c r="B250" t="s">
        <v>410</v>
      </c>
      <c r="C250" t="s">
        <v>721</v>
      </c>
      <c r="D250" t="s">
        <v>839</v>
      </c>
      <c r="E250" s="31">
        <v>106.60869565217391</v>
      </c>
      <c r="F250" s="31">
        <v>364.02630434782606</v>
      </c>
      <c r="G250" s="31">
        <v>45.645869565217389</v>
      </c>
      <c r="H250" s="36">
        <v>0.12539167917273059</v>
      </c>
      <c r="I250" s="31">
        <v>46.690217391304351</v>
      </c>
      <c r="J250" s="31">
        <v>2.9836956521739131</v>
      </c>
      <c r="K250" s="36">
        <v>6.3904085671051103E-2</v>
      </c>
      <c r="L250" s="31">
        <v>34.6875</v>
      </c>
      <c r="M250" s="31">
        <v>2.9836956521739131</v>
      </c>
      <c r="N250" s="36">
        <v>8.6016451233842536E-2</v>
      </c>
      <c r="O250" s="31">
        <v>7.8885869565217392</v>
      </c>
      <c r="P250" s="31">
        <v>0</v>
      </c>
      <c r="Q250" s="36">
        <v>0</v>
      </c>
      <c r="R250" s="31">
        <v>4.1141304347826084</v>
      </c>
      <c r="S250" s="31">
        <v>0</v>
      </c>
      <c r="T250" s="36">
        <v>0</v>
      </c>
      <c r="U250" s="31">
        <v>72.388586956521735</v>
      </c>
      <c r="V250" s="31">
        <v>17.149456521739129</v>
      </c>
      <c r="W250" s="36">
        <v>0.23690829235331656</v>
      </c>
      <c r="X250" s="31">
        <v>9.9211956521739122</v>
      </c>
      <c r="Y250" s="31">
        <v>0</v>
      </c>
      <c r="Z250" s="36">
        <v>0</v>
      </c>
      <c r="AA250" s="31">
        <v>188.08336956521737</v>
      </c>
      <c r="AB250" s="31">
        <v>24.289891304347826</v>
      </c>
      <c r="AC250" s="36">
        <v>0.12914427979729157</v>
      </c>
      <c r="AD250" s="31">
        <v>0</v>
      </c>
      <c r="AE250" s="31">
        <v>0</v>
      </c>
      <c r="AF250" s="36" t="s">
        <v>1118</v>
      </c>
      <c r="AG250" s="31">
        <v>46.942934782608695</v>
      </c>
      <c r="AH250" s="31">
        <v>1.2228260869565217</v>
      </c>
      <c r="AI250" s="36">
        <v>2.6049204052098408E-2</v>
      </c>
      <c r="AJ250" t="s">
        <v>87</v>
      </c>
      <c r="AK250" s="37">
        <v>7</v>
      </c>
      <c r="AT250"/>
    </row>
    <row r="251" spans="1:46" x14ac:dyDescent="0.25">
      <c r="A251" t="s">
        <v>940</v>
      </c>
      <c r="B251" t="s">
        <v>585</v>
      </c>
      <c r="C251" t="s">
        <v>693</v>
      </c>
      <c r="D251" t="s">
        <v>839</v>
      </c>
      <c r="E251" s="31">
        <v>79.293478260869563</v>
      </c>
      <c r="F251" s="31">
        <v>336.98467391304348</v>
      </c>
      <c r="G251" s="31">
        <v>34.117934782608693</v>
      </c>
      <c r="H251" s="36">
        <v>0.10124476696946931</v>
      </c>
      <c r="I251" s="31">
        <v>47.30043478260869</v>
      </c>
      <c r="J251" s="31">
        <v>0.2608695652173913</v>
      </c>
      <c r="K251" s="36">
        <v>5.5151620998060502E-3</v>
      </c>
      <c r="L251" s="31">
        <v>23.17543478260869</v>
      </c>
      <c r="M251" s="31">
        <v>0.2608695652173913</v>
      </c>
      <c r="N251" s="36">
        <v>1.1256296490849572E-2</v>
      </c>
      <c r="O251" s="31">
        <v>18.385869565217391</v>
      </c>
      <c r="P251" s="31">
        <v>0</v>
      </c>
      <c r="Q251" s="36">
        <v>0</v>
      </c>
      <c r="R251" s="31">
        <v>5.7391304347826084</v>
      </c>
      <c r="S251" s="31">
        <v>0</v>
      </c>
      <c r="T251" s="36">
        <v>0</v>
      </c>
      <c r="U251" s="31">
        <v>97.415217391304353</v>
      </c>
      <c r="V251" s="31">
        <v>15.375</v>
      </c>
      <c r="W251" s="36">
        <v>0.15782955077994243</v>
      </c>
      <c r="X251" s="31">
        <v>0</v>
      </c>
      <c r="Y251" s="31">
        <v>0</v>
      </c>
      <c r="Z251" s="36" t="s">
        <v>1118</v>
      </c>
      <c r="AA251" s="31">
        <v>128.71619565217395</v>
      </c>
      <c r="AB251" s="31">
        <v>18.482065217391302</v>
      </c>
      <c r="AC251" s="36">
        <v>0.14358772121679894</v>
      </c>
      <c r="AD251" s="31">
        <v>0</v>
      </c>
      <c r="AE251" s="31">
        <v>0</v>
      </c>
      <c r="AF251" s="36" t="s">
        <v>1118</v>
      </c>
      <c r="AG251" s="31">
        <v>63.5528260869565</v>
      </c>
      <c r="AH251" s="31">
        <v>0</v>
      </c>
      <c r="AI251" s="36">
        <v>0</v>
      </c>
      <c r="AJ251" t="s">
        <v>267</v>
      </c>
      <c r="AK251" s="37">
        <v>7</v>
      </c>
      <c r="AT251"/>
    </row>
    <row r="252" spans="1:46" x14ac:dyDescent="0.25">
      <c r="A252" t="s">
        <v>940</v>
      </c>
      <c r="B252" t="s">
        <v>614</v>
      </c>
      <c r="C252" t="s">
        <v>812</v>
      </c>
      <c r="D252" t="s">
        <v>917</v>
      </c>
      <c r="E252" s="31">
        <v>27.195652173913043</v>
      </c>
      <c r="F252" s="31">
        <v>143.27195652173916</v>
      </c>
      <c r="G252" s="31">
        <v>6.7488043478260877</v>
      </c>
      <c r="H252" s="36">
        <v>4.7104852280020815E-2</v>
      </c>
      <c r="I252" s="31">
        <v>28.666847826086961</v>
      </c>
      <c r="J252" s="31">
        <v>0</v>
      </c>
      <c r="K252" s="36">
        <v>0</v>
      </c>
      <c r="L252" s="31">
        <v>23.188586956521743</v>
      </c>
      <c r="M252" s="31">
        <v>0</v>
      </c>
      <c r="N252" s="36">
        <v>0</v>
      </c>
      <c r="O252" s="31">
        <v>0</v>
      </c>
      <c r="P252" s="31">
        <v>0</v>
      </c>
      <c r="Q252" s="36" t="s">
        <v>1118</v>
      </c>
      <c r="R252" s="31">
        <v>5.4782608695652177</v>
      </c>
      <c r="S252" s="31">
        <v>0</v>
      </c>
      <c r="T252" s="36">
        <v>0</v>
      </c>
      <c r="U252" s="31">
        <v>20.573260869565225</v>
      </c>
      <c r="V252" s="31">
        <v>0.76902173913043481</v>
      </c>
      <c r="W252" s="36">
        <v>3.7379671798556578E-2</v>
      </c>
      <c r="X252" s="31">
        <v>4.7641304347826079</v>
      </c>
      <c r="Y252" s="31">
        <v>0</v>
      </c>
      <c r="Z252" s="36">
        <v>0</v>
      </c>
      <c r="AA252" s="31">
        <v>63.163695652173928</v>
      </c>
      <c r="AB252" s="31">
        <v>5.9797826086956531</v>
      </c>
      <c r="AC252" s="36">
        <v>9.4671195960805768E-2</v>
      </c>
      <c r="AD252" s="31">
        <v>0.38695652173913048</v>
      </c>
      <c r="AE252" s="31">
        <v>0</v>
      </c>
      <c r="AF252" s="36">
        <v>0</v>
      </c>
      <c r="AG252" s="31">
        <v>25.717065217391301</v>
      </c>
      <c r="AH252" s="31">
        <v>0</v>
      </c>
      <c r="AI252" s="36">
        <v>0</v>
      </c>
      <c r="AJ252" t="s">
        <v>296</v>
      </c>
      <c r="AK252" s="37">
        <v>7</v>
      </c>
      <c r="AT252"/>
    </row>
    <row r="253" spans="1:46" x14ac:dyDescent="0.25">
      <c r="A253" t="s">
        <v>940</v>
      </c>
      <c r="B253" t="s">
        <v>424</v>
      </c>
      <c r="C253" t="s">
        <v>730</v>
      </c>
      <c r="D253" t="s">
        <v>887</v>
      </c>
      <c r="E253" s="31">
        <v>44.489130434782609</v>
      </c>
      <c r="F253" s="31">
        <v>137.46163043478259</v>
      </c>
      <c r="G253" s="31">
        <v>26.846739130434784</v>
      </c>
      <c r="H253" s="36">
        <v>0.19530351157279466</v>
      </c>
      <c r="I253" s="31">
        <v>27.778369565217396</v>
      </c>
      <c r="J253" s="31">
        <v>2.5244565217391304</v>
      </c>
      <c r="K253" s="36">
        <v>9.0878498675462979E-2</v>
      </c>
      <c r="L253" s="31">
        <v>25.082717391304353</v>
      </c>
      <c r="M253" s="31">
        <v>2.5244565217391304</v>
      </c>
      <c r="N253" s="36">
        <v>0.10064525634747637</v>
      </c>
      <c r="O253" s="31">
        <v>0</v>
      </c>
      <c r="P253" s="31">
        <v>0</v>
      </c>
      <c r="Q253" s="36" t="s">
        <v>1118</v>
      </c>
      <c r="R253" s="31">
        <v>2.6956521739130435</v>
      </c>
      <c r="S253" s="31">
        <v>0</v>
      </c>
      <c r="T253" s="36">
        <v>0</v>
      </c>
      <c r="U253" s="31">
        <v>10.35021739130435</v>
      </c>
      <c r="V253" s="31">
        <v>0</v>
      </c>
      <c r="W253" s="36">
        <v>0</v>
      </c>
      <c r="X253" s="31">
        <v>5.3043478260869561</v>
      </c>
      <c r="Y253" s="31">
        <v>0</v>
      </c>
      <c r="Z253" s="36">
        <v>0</v>
      </c>
      <c r="AA253" s="31">
        <v>70.001304347826093</v>
      </c>
      <c r="AB253" s="31">
        <v>23.104891304347827</v>
      </c>
      <c r="AC253" s="36">
        <v>0.33006372552064245</v>
      </c>
      <c r="AD253" s="31">
        <v>0</v>
      </c>
      <c r="AE253" s="31">
        <v>0</v>
      </c>
      <c r="AF253" s="36" t="s">
        <v>1118</v>
      </c>
      <c r="AG253" s="31">
        <v>24.027391304347816</v>
      </c>
      <c r="AH253" s="31">
        <v>1.2173913043478262</v>
      </c>
      <c r="AI253" s="36">
        <v>5.0666811428985062E-2</v>
      </c>
      <c r="AJ253" t="s">
        <v>101</v>
      </c>
      <c r="AK253" s="37">
        <v>7</v>
      </c>
      <c r="AT253"/>
    </row>
    <row r="254" spans="1:46" x14ac:dyDescent="0.25">
      <c r="A254" t="s">
        <v>940</v>
      </c>
      <c r="B254" t="s">
        <v>363</v>
      </c>
      <c r="C254" t="s">
        <v>685</v>
      </c>
      <c r="D254" t="s">
        <v>840</v>
      </c>
      <c r="E254" s="31">
        <v>60.369565217391305</v>
      </c>
      <c r="F254" s="31">
        <v>179.95923913043478</v>
      </c>
      <c r="G254" s="31">
        <v>15.180434782608696</v>
      </c>
      <c r="H254" s="36">
        <v>8.4354850887127214E-2</v>
      </c>
      <c r="I254" s="31">
        <v>32.860869565217392</v>
      </c>
      <c r="J254" s="31">
        <v>5.6760869565217398</v>
      </c>
      <c r="K254" s="36">
        <v>0.17273088118549881</v>
      </c>
      <c r="L254" s="31">
        <v>27.57826086956522</v>
      </c>
      <c r="M254" s="31">
        <v>5.6760869565217398</v>
      </c>
      <c r="N254" s="36">
        <v>0.20581743654422199</v>
      </c>
      <c r="O254" s="31">
        <v>0</v>
      </c>
      <c r="P254" s="31">
        <v>0</v>
      </c>
      <c r="Q254" s="36" t="s">
        <v>1118</v>
      </c>
      <c r="R254" s="31">
        <v>5.2826086956521738</v>
      </c>
      <c r="S254" s="31">
        <v>0</v>
      </c>
      <c r="T254" s="36">
        <v>0</v>
      </c>
      <c r="U254" s="31">
        <v>30.614673913043479</v>
      </c>
      <c r="V254" s="31">
        <v>1.7826086956521738</v>
      </c>
      <c r="W254" s="36">
        <v>5.8227263851165431E-2</v>
      </c>
      <c r="X254" s="31">
        <v>0</v>
      </c>
      <c r="Y254" s="31">
        <v>0</v>
      </c>
      <c r="Z254" s="36" t="s">
        <v>1118</v>
      </c>
      <c r="AA254" s="31">
        <v>101.95923913043478</v>
      </c>
      <c r="AB254" s="31">
        <v>7.7217391304347816</v>
      </c>
      <c r="AC254" s="36">
        <v>7.573358919005356E-2</v>
      </c>
      <c r="AD254" s="31">
        <v>0</v>
      </c>
      <c r="AE254" s="31">
        <v>0</v>
      </c>
      <c r="AF254" s="36" t="s">
        <v>1118</v>
      </c>
      <c r="AG254" s="31">
        <v>14.524456521739131</v>
      </c>
      <c r="AH254" s="31">
        <v>0</v>
      </c>
      <c r="AI254" s="36">
        <v>0</v>
      </c>
      <c r="AJ254" t="s">
        <v>39</v>
      </c>
      <c r="AK254" s="37">
        <v>7</v>
      </c>
      <c r="AT254"/>
    </row>
    <row r="255" spans="1:46" x14ac:dyDescent="0.25">
      <c r="A255" t="s">
        <v>940</v>
      </c>
      <c r="B255" t="s">
        <v>631</v>
      </c>
      <c r="C255" t="s">
        <v>641</v>
      </c>
      <c r="D255" t="s">
        <v>915</v>
      </c>
      <c r="E255" s="31">
        <v>29.913043478260871</v>
      </c>
      <c r="F255" s="31">
        <v>114.4648913043478</v>
      </c>
      <c r="G255" s="31">
        <v>0</v>
      </c>
      <c r="H255" s="36">
        <v>0</v>
      </c>
      <c r="I255" s="31">
        <v>29.626086956521728</v>
      </c>
      <c r="J255" s="31">
        <v>0</v>
      </c>
      <c r="K255" s="36">
        <v>0</v>
      </c>
      <c r="L255" s="31">
        <v>24.582608695652162</v>
      </c>
      <c r="M255" s="31">
        <v>0</v>
      </c>
      <c r="N255" s="36">
        <v>0</v>
      </c>
      <c r="O255" s="31">
        <v>0</v>
      </c>
      <c r="P255" s="31">
        <v>0</v>
      </c>
      <c r="Q255" s="36" t="s">
        <v>1118</v>
      </c>
      <c r="R255" s="31">
        <v>5.0434782608695654</v>
      </c>
      <c r="S255" s="31">
        <v>0</v>
      </c>
      <c r="T255" s="36">
        <v>0</v>
      </c>
      <c r="U255" s="31">
        <v>7.1130434782608702</v>
      </c>
      <c r="V255" s="31">
        <v>0</v>
      </c>
      <c r="W255" s="36">
        <v>0</v>
      </c>
      <c r="X255" s="31">
        <v>0</v>
      </c>
      <c r="Y255" s="31">
        <v>0</v>
      </c>
      <c r="Z255" s="36" t="s">
        <v>1118</v>
      </c>
      <c r="AA255" s="31">
        <v>72.748586956521734</v>
      </c>
      <c r="AB255" s="31">
        <v>0</v>
      </c>
      <c r="AC255" s="36">
        <v>0</v>
      </c>
      <c r="AD255" s="31">
        <v>0</v>
      </c>
      <c r="AE255" s="31">
        <v>0</v>
      </c>
      <c r="AF255" s="36" t="s">
        <v>1118</v>
      </c>
      <c r="AG255" s="31">
        <v>4.9771739130434778</v>
      </c>
      <c r="AH255" s="31">
        <v>0</v>
      </c>
      <c r="AI255" s="36">
        <v>0</v>
      </c>
      <c r="AJ255" t="s">
        <v>314</v>
      </c>
      <c r="AK255" s="37">
        <v>7</v>
      </c>
      <c r="AT255"/>
    </row>
    <row r="256" spans="1:46" x14ac:dyDescent="0.25">
      <c r="A256" t="s">
        <v>940</v>
      </c>
      <c r="B256" t="s">
        <v>498</v>
      </c>
      <c r="C256" t="s">
        <v>651</v>
      </c>
      <c r="D256" t="s">
        <v>839</v>
      </c>
      <c r="E256" s="31">
        <v>42.445652173913047</v>
      </c>
      <c r="F256" s="31">
        <v>141.82228260869564</v>
      </c>
      <c r="G256" s="31">
        <v>25.078152173913043</v>
      </c>
      <c r="H256" s="36">
        <v>0.17682801117442606</v>
      </c>
      <c r="I256" s="31">
        <v>24.837391304347825</v>
      </c>
      <c r="J256" s="31">
        <v>8.2360869565217403</v>
      </c>
      <c r="K256" s="36">
        <v>0.33160032209501811</v>
      </c>
      <c r="L256" s="31">
        <v>16.05478260869565</v>
      </c>
      <c r="M256" s="31">
        <v>8.2360869565217403</v>
      </c>
      <c r="N256" s="36">
        <v>0.51299897091480273</v>
      </c>
      <c r="O256" s="31">
        <v>3.7391304347826089</v>
      </c>
      <c r="P256" s="31">
        <v>0</v>
      </c>
      <c r="Q256" s="36">
        <v>0</v>
      </c>
      <c r="R256" s="31">
        <v>5.0434782608695654</v>
      </c>
      <c r="S256" s="31">
        <v>0</v>
      </c>
      <c r="T256" s="36">
        <v>0</v>
      </c>
      <c r="U256" s="31">
        <v>29.916521739130452</v>
      </c>
      <c r="V256" s="31">
        <v>8.6085869565217372</v>
      </c>
      <c r="W256" s="36">
        <v>0.28775360423206581</v>
      </c>
      <c r="X256" s="31">
        <v>0</v>
      </c>
      <c r="Y256" s="31">
        <v>0</v>
      </c>
      <c r="Z256" s="36" t="s">
        <v>1118</v>
      </c>
      <c r="AA256" s="31">
        <v>75.972608695652156</v>
      </c>
      <c r="AB256" s="31">
        <v>8.233478260869564</v>
      </c>
      <c r="AC256" s="36">
        <v>0.10837429966177742</v>
      </c>
      <c r="AD256" s="31">
        <v>0</v>
      </c>
      <c r="AE256" s="31">
        <v>0</v>
      </c>
      <c r="AF256" s="36" t="s">
        <v>1118</v>
      </c>
      <c r="AG256" s="31">
        <v>11.095760869565215</v>
      </c>
      <c r="AH256" s="31">
        <v>0</v>
      </c>
      <c r="AI256" s="36">
        <v>0</v>
      </c>
      <c r="AJ256" t="s">
        <v>180</v>
      </c>
      <c r="AK256" s="37">
        <v>7</v>
      </c>
      <c r="AT256"/>
    </row>
    <row r="257" spans="1:46" x14ac:dyDescent="0.25">
      <c r="A257" t="s">
        <v>940</v>
      </c>
      <c r="B257" t="s">
        <v>550</v>
      </c>
      <c r="C257" t="s">
        <v>791</v>
      </c>
      <c r="D257" t="s">
        <v>894</v>
      </c>
      <c r="E257" s="31">
        <v>28.293478260869566</v>
      </c>
      <c r="F257" s="31">
        <v>95.855978260869563</v>
      </c>
      <c r="G257" s="31">
        <v>9.9728260869565215</v>
      </c>
      <c r="H257" s="36">
        <v>0.1040396881644224</v>
      </c>
      <c r="I257" s="31">
        <v>29.080978260869568</v>
      </c>
      <c r="J257" s="31">
        <v>4.0864130434782604</v>
      </c>
      <c r="K257" s="36">
        <v>0.14051841746248292</v>
      </c>
      <c r="L257" s="31">
        <v>17.200543478260872</v>
      </c>
      <c r="M257" s="31">
        <v>4.0864130434782604</v>
      </c>
      <c r="N257" s="36">
        <v>0.23757464690827507</v>
      </c>
      <c r="O257" s="31">
        <v>5.9211956521739131</v>
      </c>
      <c r="P257" s="31">
        <v>0</v>
      </c>
      <c r="Q257" s="36">
        <v>0</v>
      </c>
      <c r="R257" s="31">
        <v>5.9592391304347823</v>
      </c>
      <c r="S257" s="31">
        <v>0</v>
      </c>
      <c r="T257" s="36">
        <v>0</v>
      </c>
      <c r="U257" s="31">
        <v>5.348369565217391</v>
      </c>
      <c r="V257" s="31">
        <v>0.26956521739130435</v>
      </c>
      <c r="W257" s="36">
        <v>5.0401381973376694E-2</v>
      </c>
      <c r="X257" s="31">
        <v>0</v>
      </c>
      <c r="Y257" s="31">
        <v>0</v>
      </c>
      <c r="Z257" s="36" t="s">
        <v>1118</v>
      </c>
      <c r="AA257" s="31">
        <v>50.008152173913047</v>
      </c>
      <c r="AB257" s="31">
        <v>5.0652173913043477</v>
      </c>
      <c r="AC257" s="36">
        <v>0.10128783350540672</v>
      </c>
      <c r="AD257" s="31">
        <v>0</v>
      </c>
      <c r="AE257" s="31">
        <v>0</v>
      </c>
      <c r="AF257" s="36" t="s">
        <v>1118</v>
      </c>
      <c r="AG257" s="31">
        <v>11.418478260869565</v>
      </c>
      <c r="AH257" s="31">
        <v>0.55163043478260865</v>
      </c>
      <c r="AI257" s="36">
        <v>4.8310328415040453E-2</v>
      </c>
      <c r="AJ257" t="s">
        <v>232</v>
      </c>
      <c r="AK257" s="37">
        <v>7</v>
      </c>
      <c r="AT257"/>
    </row>
    <row r="258" spans="1:46" x14ac:dyDescent="0.25">
      <c r="A258" t="s">
        <v>940</v>
      </c>
      <c r="B258" t="s">
        <v>603</v>
      </c>
      <c r="C258" t="s">
        <v>633</v>
      </c>
      <c r="D258" t="s">
        <v>832</v>
      </c>
      <c r="E258" s="31">
        <v>23.173913043478262</v>
      </c>
      <c r="F258" s="31">
        <v>109.07826086956523</v>
      </c>
      <c r="G258" s="31">
        <v>7.9260869565217389</v>
      </c>
      <c r="H258" s="36">
        <v>7.2664221938775503E-2</v>
      </c>
      <c r="I258" s="31">
        <v>21.445652173913043</v>
      </c>
      <c r="J258" s="31">
        <v>0.51086956521739135</v>
      </c>
      <c r="K258" s="36">
        <v>2.3821591485048154E-2</v>
      </c>
      <c r="L258" s="31">
        <v>7.9184782608695654</v>
      </c>
      <c r="M258" s="31">
        <v>0.51086956521739135</v>
      </c>
      <c r="N258" s="36">
        <v>6.4516129032258063E-2</v>
      </c>
      <c r="O258" s="31">
        <v>8.4646739130434785</v>
      </c>
      <c r="P258" s="31">
        <v>0</v>
      </c>
      <c r="Q258" s="36">
        <v>0</v>
      </c>
      <c r="R258" s="31">
        <v>5.0625</v>
      </c>
      <c r="S258" s="31">
        <v>0</v>
      </c>
      <c r="T258" s="36">
        <v>0</v>
      </c>
      <c r="U258" s="31">
        <v>13.970108695652174</v>
      </c>
      <c r="V258" s="31">
        <v>5.1114130434782608</v>
      </c>
      <c r="W258" s="36">
        <v>0.36588212410036958</v>
      </c>
      <c r="X258" s="31">
        <v>1.7418478260869565</v>
      </c>
      <c r="Y258" s="31">
        <v>0</v>
      </c>
      <c r="Z258" s="36">
        <v>0</v>
      </c>
      <c r="AA258" s="31">
        <v>42.059239130434783</v>
      </c>
      <c r="AB258" s="31">
        <v>1.1760869565217391</v>
      </c>
      <c r="AC258" s="36">
        <v>2.796263034798227E-2</v>
      </c>
      <c r="AD258" s="31">
        <v>0</v>
      </c>
      <c r="AE258" s="31">
        <v>0</v>
      </c>
      <c r="AF258" s="36" t="s">
        <v>1118</v>
      </c>
      <c r="AG258" s="31">
        <v>29.861413043478262</v>
      </c>
      <c r="AH258" s="31">
        <v>1.1277173913043479</v>
      </c>
      <c r="AI258" s="36">
        <v>3.7765037765037764E-2</v>
      </c>
      <c r="AJ258" t="s">
        <v>285</v>
      </c>
      <c r="AK258" s="37">
        <v>7</v>
      </c>
      <c r="AT258"/>
    </row>
    <row r="259" spans="1:46" x14ac:dyDescent="0.25">
      <c r="A259" t="s">
        <v>940</v>
      </c>
      <c r="B259" t="s">
        <v>615</v>
      </c>
      <c r="C259" t="s">
        <v>813</v>
      </c>
      <c r="D259" t="s">
        <v>918</v>
      </c>
      <c r="E259" s="31">
        <v>23.5</v>
      </c>
      <c r="F259" s="31">
        <v>112.85804347826085</v>
      </c>
      <c r="G259" s="31">
        <v>0</v>
      </c>
      <c r="H259" s="36">
        <v>0</v>
      </c>
      <c r="I259" s="31">
        <v>17.645326086956519</v>
      </c>
      <c r="J259" s="31">
        <v>0</v>
      </c>
      <c r="K259" s="36">
        <v>0</v>
      </c>
      <c r="L259" s="31">
        <v>15.134456521739128</v>
      </c>
      <c r="M259" s="31">
        <v>0</v>
      </c>
      <c r="N259" s="36">
        <v>0</v>
      </c>
      <c r="O259" s="31">
        <v>2.5108695652173902</v>
      </c>
      <c r="P259" s="31">
        <v>0</v>
      </c>
      <c r="Q259" s="36">
        <v>0</v>
      </c>
      <c r="R259" s="31">
        <v>0</v>
      </c>
      <c r="S259" s="31">
        <v>0</v>
      </c>
      <c r="T259" s="36" t="s">
        <v>1118</v>
      </c>
      <c r="U259" s="31">
        <v>16.44532608695652</v>
      </c>
      <c r="V259" s="31">
        <v>0</v>
      </c>
      <c r="W259" s="36">
        <v>0</v>
      </c>
      <c r="X259" s="31">
        <v>0.13478260869565217</v>
      </c>
      <c r="Y259" s="31">
        <v>0</v>
      </c>
      <c r="Z259" s="36">
        <v>0</v>
      </c>
      <c r="AA259" s="31">
        <v>63.326847826086933</v>
      </c>
      <c r="AB259" s="31">
        <v>0</v>
      </c>
      <c r="AC259" s="36">
        <v>0</v>
      </c>
      <c r="AD259" s="31">
        <v>0</v>
      </c>
      <c r="AE259" s="31">
        <v>0</v>
      </c>
      <c r="AF259" s="36" t="s">
        <v>1118</v>
      </c>
      <c r="AG259" s="31">
        <v>15.305760869565219</v>
      </c>
      <c r="AH259" s="31">
        <v>0</v>
      </c>
      <c r="AI259" s="36">
        <v>0</v>
      </c>
      <c r="AJ259" t="s">
        <v>297</v>
      </c>
      <c r="AK259" s="37">
        <v>7</v>
      </c>
      <c r="AT259"/>
    </row>
    <row r="260" spans="1:46" x14ac:dyDescent="0.25">
      <c r="A260" t="s">
        <v>940</v>
      </c>
      <c r="B260" t="s">
        <v>427</v>
      </c>
      <c r="C260" t="s">
        <v>646</v>
      </c>
      <c r="D260" t="s">
        <v>888</v>
      </c>
      <c r="E260" s="31">
        <v>33.391304347826086</v>
      </c>
      <c r="F260" s="31">
        <v>150.58978260869566</v>
      </c>
      <c r="G260" s="31">
        <v>30.759456521739128</v>
      </c>
      <c r="H260" s="36">
        <v>0.20425991716627231</v>
      </c>
      <c r="I260" s="31">
        <v>22.322391304347821</v>
      </c>
      <c r="J260" s="31">
        <v>2.5752173913043479</v>
      </c>
      <c r="K260" s="36">
        <v>0.11536476339803087</v>
      </c>
      <c r="L260" s="31">
        <v>16.931086956521735</v>
      </c>
      <c r="M260" s="31">
        <v>2.5752173913043479</v>
      </c>
      <c r="N260" s="36">
        <v>0.15209994478897837</v>
      </c>
      <c r="O260" s="31">
        <v>0</v>
      </c>
      <c r="P260" s="31">
        <v>0</v>
      </c>
      <c r="Q260" s="36" t="s">
        <v>1118</v>
      </c>
      <c r="R260" s="31">
        <v>5.3913043478260869</v>
      </c>
      <c r="S260" s="31">
        <v>0</v>
      </c>
      <c r="T260" s="36">
        <v>0</v>
      </c>
      <c r="U260" s="31">
        <v>26.389021739130435</v>
      </c>
      <c r="V260" s="31">
        <v>1.9480434782608693</v>
      </c>
      <c r="W260" s="36">
        <v>7.3820223330683457E-2</v>
      </c>
      <c r="X260" s="31">
        <v>0</v>
      </c>
      <c r="Y260" s="31">
        <v>0</v>
      </c>
      <c r="Z260" s="36" t="s">
        <v>1118</v>
      </c>
      <c r="AA260" s="31">
        <v>70.684347826086963</v>
      </c>
      <c r="AB260" s="31">
        <v>14.062282608695652</v>
      </c>
      <c r="AC260" s="36">
        <v>0.19894478821951847</v>
      </c>
      <c r="AD260" s="31">
        <v>0</v>
      </c>
      <c r="AE260" s="31">
        <v>0</v>
      </c>
      <c r="AF260" s="36" t="s">
        <v>1118</v>
      </c>
      <c r="AG260" s="31">
        <v>31.194021739130427</v>
      </c>
      <c r="AH260" s="31">
        <v>12.173913043478262</v>
      </c>
      <c r="AI260" s="36">
        <v>0.39026429952785002</v>
      </c>
      <c r="AJ260" t="s">
        <v>104</v>
      </c>
      <c r="AK260" s="37">
        <v>7</v>
      </c>
      <c r="AT260"/>
    </row>
    <row r="261" spans="1:46" x14ac:dyDescent="0.25">
      <c r="A261" t="s">
        <v>940</v>
      </c>
      <c r="B261" t="s">
        <v>622</v>
      </c>
      <c r="C261" t="s">
        <v>819</v>
      </c>
      <c r="D261" t="s">
        <v>921</v>
      </c>
      <c r="E261" s="31">
        <v>66.565217391304344</v>
      </c>
      <c r="F261" s="31">
        <v>254.97554347826087</v>
      </c>
      <c r="G261" s="31">
        <v>12.369565217391305</v>
      </c>
      <c r="H261" s="36">
        <v>4.8512751649241723E-2</v>
      </c>
      <c r="I261" s="31">
        <v>49.809782608695656</v>
      </c>
      <c r="J261" s="31">
        <v>0</v>
      </c>
      <c r="K261" s="36">
        <v>0</v>
      </c>
      <c r="L261" s="31">
        <v>35.940217391304351</v>
      </c>
      <c r="M261" s="31">
        <v>0</v>
      </c>
      <c r="N261" s="36">
        <v>0</v>
      </c>
      <c r="O261" s="31">
        <v>9</v>
      </c>
      <c r="P261" s="31">
        <v>0</v>
      </c>
      <c r="Q261" s="36">
        <v>0</v>
      </c>
      <c r="R261" s="31">
        <v>4.8695652173913047</v>
      </c>
      <c r="S261" s="31">
        <v>0</v>
      </c>
      <c r="T261" s="36">
        <v>0</v>
      </c>
      <c r="U261" s="31">
        <v>25.535326086956523</v>
      </c>
      <c r="V261" s="31">
        <v>0</v>
      </c>
      <c r="W261" s="36">
        <v>0</v>
      </c>
      <c r="X261" s="31">
        <v>0</v>
      </c>
      <c r="Y261" s="31">
        <v>0</v>
      </c>
      <c r="Z261" s="36" t="s">
        <v>1118</v>
      </c>
      <c r="AA261" s="31">
        <v>179.63043478260869</v>
      </c>
      <c r="AB261" s="31">
        <v>12.369565217391305</v>
      </c>
      <c r="AC261" s="36">
        <v>6.8861188430352174E-2</v>
      </c>
      <c r="AD261" s="31">
        <v>0</v>
      </c>
      <c r="AE261" s="31">
        <v>0</v>
      </c>
      <c r="AF261" s="36" t="s">
        <v>1118</v>
      </c>
      <c r="AG261" s="31">
        <v>0</v>
      </c>
      <c r="AH261" s="31">
        <v>0</v>
      </c>
      <c r="AI261" s="36" t="s">
        <v>1118</v>
      </c>
      <c r="AJ261" t="s">
        <v>305</v>
      </c>
      <c r="AK261" s="37">
        <v>7</v>
      </c>
      <c r="AT261"/>
    </row>
    <row r="262" spans="1:46" x14ac:dyDescent="0.25">
      <c r="A262" t="s">
        <v>940</v>
      </c>
      <c r="B262" t="s">
        <v>365</v>
      </c>
      <c r="C262" t="s">
        <v>680</v>
      </c>
      <c r="D262" t="s">
        <v>861</v>
      </c>
      <c r="E262" s="31">
        <v>35.619565217391305</v>
      </c>
      <c r="F262" s="31">
        <v>138.83619565217393</v>
      </c>
      <c r="G262" s="31">
        <v>0</v>
      </c>
      <c r="H262" s="36">
        <v>0</v>
      </c>
      <c r="I262" s="31">
        <v>23.866630434782614</v>
      </c>
      <c r="J262" s="31">
        <v>0</v>
      </c>
      <c r="K262" s="36">
        <v>0</v>
      </c>
      <c r="L262" s="31">
        <v>7.3284782608695647</v>
      </c>
      <c r="M262" s="31">
        <v>0</v>
      </c>
      <c r="N262" s="36">
        <v>0</v>
      </c>
      <c r="O262" s="31">
        <v>14.016413043478268</v>
      </c>
      <c r="P262" s="31">
        <v>0</v>
      </c>
      <c r="Q262" s="36">
        <v>0</v>
      </c>
      <c r="R262" s="31">
        <v>2.5217391304347827</v>
      </c>
      <c r="S262" s="31">
        <v>0</v>
      </c>
      <c r="T262" s="36">
        <v>0</v>
      </c>
      <c r="U262" s="31">
        <v>29.254347826086963</v>
      </c>
      <c r="V262" s="31">
        <v>0</v>
      </c>
      <c r="W262" s="36">
        <v>0</v>
      </c>
      <c r="X262" s="31">
        <v>0</v>
      </c>
      <c r="Y262" s="31">
        <v>0</v>
      </c>
      <c r="Z262" s="36" t="s">
        <v>1118</v>
      </c>
      <c r="AA262" s="31">
        <v>63.444565217391307</v>
      </c>
      <c r="AB262" s="31">
        <v>0</v>
      </c>
      <c r="AC262" s="36">
        <v>0</v>
      </c>
      <c r="AD262" s="31">
        <v>0</v>
      </c>
      <c r="AE262" s="31">
        <v>0</v>
      </c>
      <c r="AF262" s="36" t="s">
        <v>1118</v>
      </c>
      <c r="AG262" s="31">
        <v>22.270652173913046</v>
      </c>
      <c r="AH262" s="31">
        <v>0</v>
      </c>
      <c r="AI262" s="36">
        <v>0</v>
      </c>
      <c r="AJ262" t="s">
        <v>41</v>
      </c>
      <c r="AK262" s="37">
        <v>7</v>
      </c>
      <c r="AT262"/>
    </row>
    <row r="263" spans="1:46" x14ac:dyDescent="0.25">
      <c r="A263" t="s">
        <v>940</v>
      </c>
      <c r="B263" t="s">
        <v>584</v>
      </c>
      <c r="C263" t="s">
        <v>693</v>
      </c>
      <c r="D263" t="s">
        <v>839</v>
      </c>
      <c r="E263" s="31">
        <v>40.173913043478258</v>
      </c>
      <c r="F263" s="31">
        <v>173.84510869565219</v>
      </c>
      <c r="G263" s="31">
        <v>0</v>
      </c>
      <c r="H263" s="36">
        <v>0</v>
      </c>
      <c r="I263" s="31">
        <v>36.092391304347828</v>
      </c>
      <c r="J263" s="31">
        <v>0</v>
      </c>
      <c r="K263" s="36">
        <v>0</v>
      </c>
      <c r="L263" s="31">
        <v>27.956521739130434</v>
      </c>
      <c r="M263" s="31">
        <v>0</v>
      </c>
      <c r="N263" s="36">
        <v>0</v>
      </c>
      <c r="O263" s="31">
        <v>3.8804347826086958</v>
      </c>
      <c r="P263" s="31">
        <v>0</v>
      </c>
      <c r="Q263" s="36">
        <v>0</v>
      </c>
      <c r="R263" s="31">
        <v>4.2554347826086953</v>
      </c>
      <c r="S263" s="31">
        <v>0</v>
      </c>
      <c r="T263" s="36">
        <v>0</v>
      </c>
      <c r="U263" s="31">
        <v>47.486413043478258</v>
      </c>
      <c r="V263" s="31">
        <v>0</v>
      </c>
      <c r="W263" s="36">
        <v>0</v>
      </c>
      <c r="X263" s="31">
        <v>0</v>
      </c>
      <c r="Y263" s="31">
        <v>0</v>
      </c>
      <c r="Z263" s="36" t="s">
        <v>1118</v>
      </c>
      <c r="AA263" s="31">
        <v>79.521739130434781</v>
      </c>
      <c r="AB263" s="31">
        <v>0</v>
      </c>
      <c r="AC263" s="36">
        <v>0</v>
      </c>
      <c r="AD263" s="31">
        <v>0</v>
      </c>
      <c r="AE263" s="31">
        <v>0</v>
      </c>
      <c r="AF263" s="36" t="s">
        <v>1118</v>
      </c>
      <c r="AG263" s="31">
        <v>10.744565217391305</v>
      </c>
      <c r="AH263" s="31">
        <v>0</v>
      </c>
      <c r="AI263" s="36">
        <v>0</v>
      </c>
      <c r="AJ263" t="s">
        <v>266</v>
      </c>
      <c r="AK263" s="37">
        <v>7</v>
      </c>
      <c r="AT263"/>
    </row>
    <row r="264" spans="1:46" x14ac:dyDescent="0.25">
      <c r="A264" t="s">
        <v>940</v>
      </c>
      <c r="B264" t="s">
        <v>370</v>
      </c>
      <c r="C264" t="s">
        <v>699</v>
      </c>
      <c r="D264" t="s">
        <v>853</v>
      </c>
      <c r="E264" s="31">
        <v>36.760869565217391</v>
      </c>
      <c r="F264" s="31">
        <v>127.47760869565217</v>
      </c>
      <c r="G264" s="31">
        <v>9.2392391304347807</v>
      </c>
      <c r="H264" s="36">
        <v>7.2477348963245022E-2</v>
      </c>
      <c r="I264" s="31">
        <v>16.240652173913041</v>
      </c>
      <c r="J264" s="31">
        <v>0.14673913043478262</v>
      </c>
      <c r="K264" s="36">
        <v>9.0352978971180772E-3</v>
      </c>
      <c r="L264" s="31">
        <v>11.197173913043477</v>
      </c>
      <c r="M264" s="31">
        <v>0.14673913043478262</v>
      </c>
      <c r="N264" s="36">
        <v>1.310501485235017E-2</v>
      </c>
      <c r="O264" s="31">
        <v>0</v>
      </c>
      <c r="P264" s="31">
        <v>0</v>
      </c>
      <c r="Q264" s="36" t="s">
        <v>1118</v>
      </c>
      <c r="R264" s="31">
        <v>5.0434782608695654</v>
      </c>
      <c r="S264" s="31">
        <v>0</v>
      </c>
      <c r="T264" s="36">
        <v>0</v>
      </c>
      <c r="U264" s="31">
        <v>21.685108695652179</v>
      </c>
      <c r="V264" s="31">
        <v>4.582934782608695</v>
      </c>
      <c r="W264" s="36">
        <v>0.21134018034816512</v>
      </c>
      <c r="X264" s="31">
        <v>0</v>
      </c>
      <c r="Y264" s="31">
        <v>0</v>
      </c>
      <c r="Z264" s="36" t="s">
        <v>1118</v>
      </c>
      <c r="AA264" s="31">
        <v>66.256956521739127</v>
      </c>
      <c r="AB264" s="31">
        <v>4.5095652173913034</v>
      </c>
      <c r="AC264" s="36">
        <v>6.8061762177556412E-2</v>
      </c>
      <c r="AD264" s="31">
        <v>0</v>
      </c>
      <c r="AE264" s="31">
        <v>0</v>
      </c>
      <c r="AF264" s="36" t="s">
        <v>1118</v>
      </c>
      <c r="AG264" s="31">
        <v>23.294891304347818</v>
      </c>
      <c r="AH264" s="31">
        <v>0</v>
      </c>
      <c r="AI264" s="36">
        <v>0</v>
      </c>
      <c r="AJ264" t="s">
        <v>46</v>
      </c>
      <c r="AK264" s="37">
        <v>7</v>
      </c>
      <c r="AT264"/>
    </row>
    <row r="265" spans="1:46" x14ac:dyDescent="0.25">
      <c r="A265" t="s">
        <v>940</v>
      </c>
      <c r="B265" t="s">
        <v>599</v>
      </c>
      <c r="C265" t="s">
        <v>730</v>
      </c>
      <c r="D265" t="s">
        <v>887</v>
      </c>
      <c r="E265" s="31">
        <v>21.597826086956523</v>
      </c>
      <c r="F265" s="31">
        <v>101.27271739130433</v>
      </c>
      <c r="G265" s="31">
        <v>0</v>
      </c>
      <c r="H265" s="36">
        <v>0</v>
      </c>
      <c r="I265" s="31">
        <v>11.831847826086957</v>
      </c>
      <c r="J265" s="31">
        <v>0</v>
      </c>
      <c r="K265" s="36">
        <v>0</v>
      </c>
      <c r="L265" s="31">
        <v>8.5601086956521737</v>
      </c>
      <c r="M265" s="31">
        <v>0</v>
      </c>
      <c r="N265" s="36">
        <v>0</v>
      </c>
      <c r="O265" s="31">
        <v>0</v>
      </c>
      <c r="P265" s="31">
        <v>0</v>
      </c>
      <c r="Q265" s="36" t="s">
        <v>1118</v>
      </c>
      <c r="R265" s="31">
        <v>3.2717391304347827</v>
      </c>
      <c r="S265" s="31">
        <v>0</v>
      </c>
      <c r="T265" s="36">
        <v>0</v>
      </c>
      <c r="U265" s="31">
        <v>23.824891304347819</v>
      </c>
      <c r="V265" s="31">
        <v>0</v>
      </c>
      <c r="W265" s="36">
        <v>0</v>
      </c>
      <c r="X265" s="31">
        <v>0</v>
      </c>
      <c r="Y265" s="31">
        <v>0</v>
      </c>
      <c r="Z265" s="36" t="s">
        <v>1118</v>
      </c>
      <c r="AA265" s="31">
        <v>65.615978260869554</v>
      </c>
      <c r="AB265" s="31">
        <v>0</v>
      </c>
      <c r="AC265" s="36">
        <v>0</v>
      </c>
      <c r="AD265" s="31">
        <v>0</v>
      </c>
      <c r="AE265" s="31">
        <v>0</v>
      </c>
      <c r="AF265" s="36" t="s">
        <v>1118</v>
      </c>
      <c r="AG265" s="31">
        <v>0</v>
      </c>
      <c r="AH265" s="31">
        <v>0</v>
      </c>
      <c r="AI265" s="36" t="s">
        <v>1118</v>
      </c>
      <c r="AJ265" t="s">
        <v>281</v>
      </c>
      <c r="AK265" s="37">
        <v>7</v>
      </c>
      <c r="AT265"/>
    </row>
    <row r="266" spans="1:46" x14ac:dyDescent="0.25">
      <c r="A266" t="s">
        <v>940</v>
      </c>
      <c r="B266" t="s">
        <v>495</v>
      </c>
      <c r="C266" t="s">
        <v>767</v>
      </c>
      <c r="D266" t="s">
        <v>901</v>
      </c>
      <c r="E266" s="31">
        <v>27.456521739130434</v>
      </c>
      <c r="F266" s="31">
        <v>95.275869565217377</v>
      </c>
      <c r="G266" s="31">
        <v>14.458478260869567</v>
      </c>
      <c r="H266" s="36">
        <v>0.15175383155094249</v>
      </c>
      <c r="I266" s="31">
        <v>17.917391304347824</v>
      </c>
      <c r="J266" s="31">
        <v>2.3741304347826087</v>
      </c>
      <c r="K266" s="36">
        <v>0.13250424654210144</v>
      </c>
      <c r="L266" s="31">
        <v>17.917391304347824</v>
      </c>
      <c r="M266" s="31">
        <v>2.3741304347826087</v>
      </c>
      <c r="N266" s="36">
        <v>0.13250424654210144</v>
      </c>
      <c r="O266" s="31">
        <v>0</v>
      </c>
      <c r="P266" s="31">
        <v>0</v>
      </c>
      <c r="Q266" s="36" t="s">
        <v>1118</v>
      </c>
      <c r="R266" s="31">
        <v>0</v>
      </c>
      <c r="S266" s="31">
        <v>0</v>
      </c>
      <c r="T266" s="36" t="s">
        <v>1118</v>
      </c>
      <c r="U266" s="31">
        <v>12.005543478260872</v>
      </c>
      <c r="V266" s="31">
        <v>7.0345652173913065</v>
      </c>
      <c r="W266" s="36">
        <v>0.58594308788512561</v>
      </c>
      <c r="X266" s="31">
        <v>0</v>
      </c>
      <c r="Y266" s="31">
        <v>0</v>
      </c>
      <c r="Z266" s="36" t="s">
        <v>1118</v>
      </c>
      <c r="AA266" s="31">
        <v>60.480652173913029</v>
      </c>
      <c r="AB266" s="31">
        <v>3.7464130434782619</v>
      </c>
      <c r="AC266" s="36">
        <v>6.1943992149843134E-2</v>
      </c>
      <c r="AD266" s="31">
        <v>0</v>
      </c>
      <c r="AE266" s="31">
        <v>0</v>
      </c>
      <c r="AF266" s="36" t="s">
        <v>1118</v>
      </c>
      <c r="AG266" s="31">
        <v>4.8722826086956523</v>
      </c>
      <c r="AH266" s="31">
        <v>1.3033695652173913</v>
      </c>
      <c r="AI266" s="36">
        <v>0.2675069715560513</v>
      </c>
      <c r="AJ266" t="s">
        <v>177</v>
      </c>
      <c r="AK266" s="37">
        <v>7</v>
      </c>
      <c r="AT266"/>
    </row>
    <row r="267" spans="1:46" x14ac:dyDescent="0.25">
      <c r="A267" t="s">
        <v>940</v>
      </c>
      <c r="B267" t="s">
        <v>576</v>
      </c>
      <c r="C267" t="s">
        <v>693</v>
      </c>
      <c r="D267" t="s">
        <v>839</v>
      </c>
      <c r="E267" s="31">
        <v>40.510869565217391</v>
      </c>
      <c r="F267" s="31">
        <v>184.76902173913044</v>
      </c>
      <c r="G267" s="31">
        <v>0</v>
      </c>
      <c r="H267" s="36">
        <v>0</v>
      </c>
      <c r="I267" s="31">
        <v>67.244565217391312</v>
      </c>
      <c r="J267" s="31">
        <v>0</v>
      </c>
      <c r="K267" s="36">
        <v>0</v>
      </c>
      <c r="L267" s="31">
        <v>47.244565217391305</v>
      </c>
      <c r="M267" s="31">
        <v>0</v>
      </c>
      <c r="N267" s="36">
        <v>0</v>
      </c>
      <c r="O267" s="31">
        <v>14.608695652173912</v>
      </c>
      <c r="P267" s="31">
        <v>0</v>
      </c>
      <c r="Q267" s="36">
        <v>0</v>
      </c>
      <c r="R267" s="31">
        <v>5.3913043478260869</v>
      </c>
      <c r="S267" s="31">
        <v>0</v>
      </c>
      <c r="T267" s="36">
        <v>0</v>
      </c>
      <c r="U267" s="31">
        <v>15.315217391304348</v>
      </c>
      <c r="V267" s="31">
        <v>0</v>
      </c>
      <c r="W267" s="36">
        <v>0</v>
      </c>
      <c r="X267" s="31">
        <v>0</v>
      </c>
      <c r="Y267" s="31">
        <v>0</v>
      </c>
      <c r="Z267" s="36" t="s">
        <v>1118</v>
      </c>
      <c r="AA267" s="31">
        <v>57.480978260869563</v>
      </c>
      <c r="AB267" s="31">
        <v>0</v>
      </c>
      <c r="AC267" s="36">
        <v>0</v>
      </c>
      <c r="AD267" s="31">
        <v>0</v>
      </c>
      <c r="AE267" s="31">
        <v>0</v>
      </c>
      <c r="AF267" s="36" t="s">
        <v>1118</v>
      </c>
      <c r="AG267" s="31">
        <v>44.728260869565219</v>
      </c>
      <c r="AH267" s="31">
        <v>0</v>
      </c>
      <c r="AI267" s="36">
        <v>0</v>
      </c>
      <c r="AJ267" t="s">
        <v>258</v>
      </c>
      <c r="AK267" s="37">
        <v>7</v>
      </c>
      <c r="AT267"/>
    </row>
    <row r="268" spans="1:46" x14ac:dyDescent="0.25">
      <c r="A268" t="s">
        <v>940</v>
      </c>
      <c r="B268" t="s">
        <v>519</v>
      </c>
      <c r="C268" t="s">
        <v>678</v>
      </c>
      <c r="D268" t="s">
        <v>860</v>
      </c>
      <c r="E268" s="31">
        <v>41.434782608695649</v>
      </c>
      <c r="F268" s="31">
        <v>120.68749999999999</v>
      </c>
      <c r="G268" s="31">
        <v>9.1880434782608695</v>
      </c>
      <c r="H268" s="36">
        <v>7.6130862585279097E-2</v>
      </c>
      <c r="I268" s="31">
        <v>17.814891304347825</v>
      </c>
      <c r="J268" s="31">
        <v>2.2165217391304348</v>
      </c>
      <c r="K268" s="36">
        <v>0.12441960499582055</v>
      </c>
      <c r="L268" s="31">
        <v>11.543152173913043</v>
      </c>
      <c r="M268" s="31">
        <v>2.2165217391304348</v>
      </c>
      <c r="N268" s="36">
        <v>0.19202049022100437</v>
      </c>
      <c r="O268" s="31">
        <v>0</v>
      </c>
      <c r="P268" s="31">
        <v>0</v>
      </c>
      <c r="Q268" s="36" t="s">
        <v>1118</v>
      </c>
      <c r="R268" s="31">
        <v>6.2717391304347823</v>
      </c>
      <c r="S268" s="31">
        <v>0</v>
      </c>
      <c r="T268" s="36">
        <v>0</v>
      </c>
      <c r="U268" s="31">
        <v>31.376195652173916</v>
      </c>
      <c r="V268" s="31">
        <v>1.0321739130434782</v>
      </c>
      <c r="W268" s="36">
        <v>3.2896719681564185E-2</v>
      </c>
      <c r="X268" s="31">
        <v>0</v>
      </c>
      <c r="Y268" s="31">
        <v>0</v>
      </c>
      <c r="Z268" s="36" t="s">
        <v>1118</v>
      </c>
      <c r="AA268" s="31">
        <v>60.692065217391296</v>
      </c>
      <c r="AB268" s="31">
        <v>5.9393478260869577</v>
      </c>
      <c r="AC268" s="36">
        <v>9.7860367822596994E-2</v>
      </c>
      <c r="AD268" s="31">
        <v>0</v>
      </c>
      <c r="AE268" s="31">
        <v>0</v>
      </c>
      <c r="AF268" s="36" t="s">
        <v>1118</v>
      </c>
      <c r="AG268" s="31">
        <v>10.804347826086957</v>
      </c>
      <c r="AH268" s="31">
        <v>0</v>
      </c>
      <c r="AI268" s="36">
        <v>0</v>
      </c>
      <c r="AJ268" t="s">
        <v>201</v>
      </c>
      <c r="AK268" s="37">
        <v>7</v>
      </c>
      <c r="AT268"/>
    </row>
    <row r="269" spans="1:46" x14ac:dyDescent="0.25">
      <c r="A269" t="s">
        <v>940</v>
      </c>
      <c r="B269" t="s">
        <v>474</v>
      </c>
      <c r="C269" t="s">
        <v>754</v>
      </c>
      <c r="D269" t="s">
        <v>899</v>
      </c>
      <c r="E269" s="31">
        <v>63.478260869565219</v>
      </c>
      <c r="F269" s="31">
        <v>255.77380434782617</v>
      </c>
      <c r="G269" s="31">
        <v>35.076086956521742</v>
      </c>
      <c r="H269" s="36">
        <v>0.13713713586095727</v>
      </c>
      <c r="I269" s="31">
        <v>13.763804347826088</v>
      </c>
      <c r="J269" s="31">
        <v>3.1695652173913045</v>
      </c>
      <c r="K269" s="36">
        <v>0.23028264114288421</v>
      </c>
      <c r="L269" s="31">
        <v>8.4594565217391313</v>
      </c>
      <c r="M269" s="31">
        <v>3.1695652173913045</v>
      </c>
      <c r="N269" s="36">
        <v>0.37467716859187683</v>
      </c>
      <c r="O269" s="31">
        <v>0</v>
      </c>
      <c r="P269" s="31">
        <v>0</v>
      </c>
      <c r="Q269" s="36" t="s">
        <v>1118</v>
      </c>
      <c r="R269" s="31">
        <v>5.3043478260869561</v>
      </c>
      <c r="S269" s="31">
        <v>0</v>
      </c>
      <c r="T269" s="36">
        <v>0</v>
      </c>
      <c r="U269" s="31">
        <v>62.736304347826092</v>
      </c>
      <c r="V269" s="31">
        <v>4.0293478260869566</v>
      </c>
      <c r="W269" s="36">
        <v>6.4226732319889665E-2</v>
      </c>
      <c r="X269" s="31">
        <v>0</v>
      </c>
      <c r="Y269" s="31">
        <v>0</v>
      </c>
      <c r="Z269" s="36" t="s">
        <v>1118</v>
      </c>
      <c r="AA269" s="31">
        <v>98.011521739130487</v>
      </c>
      <c r="AB269" s="31">
        <v>24.280434782608697</v>
      </c>
      <c r="AC269" s="36">
        <v>0.2477304132389048</v>
      </c>
      <c r="AD269" s="31">
        <v>0</v>
      </c>
      <c r="AE269" s="31">
        <v>0</v>
      </c>
      <c r="AF269" s="36" t="s">
        <v>1118</v>
      </c>
      <c r="AG269" s="31">
        <v>81.262173913043526</v>
      </c>
      <c r="AH269" s="31">
        <v>3.5967391304347829</v>
      </c>
      <c r="AI269" s="36">
        <v>4.4260926790902211E-2</v>
      </c>
      <c r="AJ269" t="s">
        <v>152</v>
      </c>
      <c r="AK269" s="37">
        <v>7</v>
      </c>
      <c r="AT269"/>
    </row>
    <row r="270" spans="1:46" x14ac:dyDescent="0.25">
      <c r="A270" t="s">
        <v>940</v>
      </c>
      <c r="B270" t="s">
        <v>452</v>
      </c>
      <c r="C270" t="s">
        <v>678</v>
      </c>
      <c r="D270" t="s">
        <v>860</v>
      </c>
      <c r="E270" s="31">
        <v>132.28260869565219</v>
      </c>
      <c r="F270" s="31">
        <v>521.4121739130436</v>
      </c>
      <c r="G270" s="31">
        <v>17.739130434782609</v>
      </c>
      <c r="H270" s="36">
        <v>3.4021320027217049E-2</v>
      </c>
      <c r="I270" s="31">
        <v>111.09967391304349</v>
      </c>
      <c r="J270" s="31">
        <v>1.121413043478261</v>
      </c>
      <c r="K270" s="36">
        <v>1.009375638992405E-2</v>
      </c>
      <c r="L270" s="31">
        <v>73.404130434782616</v>
      </c>
      <c r="M270" s="31">
        <v>1.121413043478261</v>
      </c>
      <c r="N270" s="36">
        <v>1.5277247163558501E-2</v>
      </c>
      <c r="O270" s="31">
        <v>31.940108695652178</v>
      </c>
      <c r="P270" s="31">
        <v>0</v>
      </c>
      <c r="Q270" s="36">
        <v>0</v>
      </c>
      <c r="R270" s="31">
        <v>5.7554347826086953</v>
      </c>
      <c r="S270" s="31">
        <v>0</v>
      </c>
      <c r="T270" s="36">
        <v>0</v>
      </c>
      <c r="U270" s="31">
        <v>93.180543478260859</v>
      </c>
      <c r="V270" s="31">
        <v>1.4619565217391304</v>
      </c>
      <c r="W270" s="36">
        <v>1.5689504130014079E-2</v>
      </c>
      <c r="X270" s="31">
        <v>9.6141304347826093</v>
      </c>
      <c r="Y270" s="31">
        <v>0</v>
      </c>
      <c r="Z270" s="36">
        <v>0</v>
      </c>
      <c r="AA270" s="31">
        <v>242.93989130434792</v>
      </c>
      <c r="AB270" s="31">
        <v>13.864999999999998</v>
      </c>
      <c r="AC270" s="36">
        <v>5.707173048262517E-2</v>
      </c>
      <c r="AD270" s="31">
        <v>0</v>
      </c>
      <c r="AE270" s="31">
        <v>0</v>
      </c>
      <c r="AF270" s="36" t="s">
        <v>1118</v>
      </c>
      <c r="AG270" s="31">
        <v>64.577934782608708</v>
      </c>
      <c r="AH270" s="31">
        <v>1.2907608695652173</v>
      </c>
      <c r="AI270" s="36">
        <v>1.9987645531099087E-2</v>
      </c>
      <c r="AJ270" t="s">
        <v>129</v>
      </c>
      <c r="AK270" s="37">
        <v>7</v>
      </c>
      <c r="AT270"/>
    </row>
    <row r="271" spans="1:46" x14ac:dyDescent="0.25">
      <c r="A271" t="s">
        <v>940</v>
      </c>
      <c r="B271" t="s">
        <v>583</v>
      </c>
      <c r="C271" t="s">
        <v>688</v>
      </c>
      <c r="D271" t="s">
        <v>864</v>
      </c>
      <c r="E271" s="31">
        <v>48.163043478260867</v>
      </c>
      <c r="F271" s="31">
        <v>135.57467391304351</v>
      </c>
      <c r="G271" s="31">
        <v>1.328913043478261</v>
      </c>
      <c r="H271" s="36">
        <v>9.8020744223262148E-3</v>
      </c>
      <c r="I271" s="31">
        <v>25.103913043478265</v>
      </c>
      <c r="J271" s="31">
        <v>0.82641304347826083</v>
      </c>
      <c r="K271" s="36">
        <v>3.2919690330625744E-2</v>
      </c>
      <c r="L271" s="31">
        <v>12.824021739130437</v>
      </c>
      <c r="M271" s="31">
        <v>0.82641304347826083</v>
      </c>
      <c r="N271" s="36">
        <v>6.4442579737415337E-2</v>
      </c>
      <c r="O271" s="31">
        <v>6.5407608695652177</v>
      </c>
      <c r="P271" s="31">
        <v>0</v>
      </c>
      <c r="Q271" s="36">
        <v>0</v>
      </c>
      <c r="R271" s="31">
        <v>5.7391304347826084</v>
      </c>
      <c r="S271" s="31">
        <v>0</v>
      </c>
      <c r="T271" s="36">
        <v>0</v>
      </c>
      <c r="U271" s="31">
        <v>24.327173913043488</v>
      </c>
      <c r="V271" s="31">
        <v>0.24706521739130435</v>
      </c>
      <c r="W271" s="36">
        <v>1.0155935838434382E-2</v>
      </c>
      <c r="X271" s="31">
        <v>8.6086956521739122</v>
      </c>
      <c r="Y271" s="31">
        <v>0</v>
      </c>
      <c r="Z271" s="36">
        <v>0</v>
      </c>
      <c r="AA271" s="31">
        <v>61.449999999999989</v>
      </c>
      <c r="AB271" s="31">
        <v>0.25543478260869568</v>
      </c>
      <c r="AC271" s="36">
        <v>4.1567906038843892E-3</v>
      </c>
      <c r="AD271" s="31">
        <v>7.6847826086956519E-2</v>
      </c>
      <c r="AE271" s="31">
        <v>0</v>
      </c>
      <c r="AF271" s="36">
        <v>0</v>
      </c>
      <c r="AG271" s="31">
        <v>16.008043478260873</v>
      </c>
      <c r="AH271" s="31">
        <v>0</v>
      </c>
      <c r="AI271" s="36">
        <v>0</v>
      </c>
      <c r="AJ271" t="s">
        <v>265</v>
      </c>
      <c r="AK271" s="37">
        <v>7</v>
      </c>
      <c r="AT271"/>
    </row>
    <row r="272" spans="1:46" x14ac:dyDescent="0.25">
      <c r="A272" t="s">
        <v>940</v>
      </c>
      <c r="B272" t="s">
        <v>592</v>
      </c>
      <c r="C272" t="s">
        <v>800</v>
      </c>
      <c r="D272" t="s">
        <v>839</v>
      </c>
      <c r="E272" s="31">
        <v>57.782608695652172</v>
      </c>
      <c r="F272" s="31">
        <v>179.7626086956522</v>
      </c>
      <c r="G272" s="31">
        <v>5.2505434782608686</v>
      </c>
      <c r="H272" s="36">
        <v>2.920820695893617E-2</v>
      </c>
      <c r="I272" s="31">
        <v>46.369130434782619</v>
      </c>
      <c r="J272" s="31">
        <v>0.52445652173913049</v>
      </c>
      <c r="K272" s="36">
        <v>1.131046704610451E-2</v>
      </c>
      <c r="L272" s="31">
        <v>31.369130434782619</v>
      </c>
      <c r="M272" s="31">
        <v>0.52445652173913049</v>
      </c>
      <c r="N272" s="36">
        <v>1.6718873442459353E-2</v>
      </c>
      <c r="O272" s="31">
        <v>12.380434782608695</v>
      </c>
      <c r="P272" s="31">
        <v>0</v>
      </c>
      <c r="Q272" s="36">
        <v>0</v>
      </c>
      <c r="R272" s="31">
        <v>2.6195652173913042</v>
      </c>
      <c r="S272" s="31">
        <v>0</v>
      </c>
      <c r="T272" s="36">
        <v>0</v>
      </c>
      <c r="U272" s="31">
        <v>37.90641304347826</v>
      </c>
      <c r="V272" s="31">
        <v>1.0820652173913043</v>
      </c>
      <c r="W272" s="36">
        <v>2.8545703233650382E-2</v>
      </c>
      <c r="X272" s="31">
        <v>11.304347826086957</v>
      </c>
      <c r="Y272" s="31">
        <v>0</v>
      </c>
      <c r="Z272" s="36">
        <v>0</v>
      </c>
      <c r="AA272" s="31">
        <v>62.238804347826097</v>
      </c>
      <c r="AB272" s="31">
        <v>3.3260869565217384</v>
      </c>
      <c r="AC272" s="36">
        <v>5.3440727073316811E-2</v>
      </c>
      <c r="AD272" s="31">
        <v>0</v>
      </c>
      <c r="AE272" s="31">
        <v>0</v>
      </c>
      <c r="AF272" s="36" t="s">
        <v>1118</v>
      </c>
      <c r="AG272" s="31">
        <v>21.943913043478268</v>
      </c>
      <c r="AH272" s="31">
        <v>0.31793478260869568</v>
      </c>
      <c r="AI272" s="36">
        <v>1.4488518158942755E-2</v>
      </c>
      <c r="AJ272" t="s">
        <v>274</v>
      </c>
      <c r="AK272" s="37">
        <v>7</v>
      </c>
      <c r="AT272"/>
    </row>
    <row r="273" spans="1:46" x14ac:dyDescent="0.25">
      <c r="A273" t="s">
        <v>940</v>
      </c>
      <c r="B273" t="s">
        <v>586</v>
      </c>
      <c r="C273" t="s">
        <v>648</v>
      </c>
      <c r="D273" t="s">
        <v>839</v>
      </c>
      <c r="E273" s="31">
        <v>58.673913043478258</v>
      </c>
      <c r="F273" s="31">
        <v>181.77771739130432</v>
      </c>
      <c r="G273" s="31">
        <v>3.6018478260869564</v>
      </c>
      <c r="H273" s="36">
        <v>1.9814572862819201E-2</v>
      </c>
      <c r="I273" s="31">
        <v>60.999673913043452</v>
      </c>
      <c r="J273" s="31">
        <v>0.67391304347826086</v>
      </c>
      <c r="K273" s="36">
        <v>1.1047813869282984E-2</v>
      </c>
      <c r="L273" s="31">
        <v>44.263260869565194</v>
      </c>
      <c r="M273" s="31">
        <v>0.67391304347826086</v>
      </c>
      <c r="N273" s="36">
        <v>1.5225110627618358E-2</v>
      </c>
      <c r="O273" s="31">
        <v>11.171195652173912</v>
      </c>
      <c r="P273" s="31">
        <v>0</v>
      </c>
      <c r="Q273" s="36">
        <v>0</v>
      </c>
      <c r="R273" s="31">
        <v>5.5652173913043477</v>
      </c>
      <c r="S273" s="31">
        <v>0</v>
      </c>
      <c r="T273" s="36">
        <v>0</v>
      </c>
      <c r="U273" s="31">
        <v>30.74663043478261</v>
      </c>
      <c r="V273" s="31">
        <v>0.30434782608695654</v>
      </c>
      <c r="W273" s="36">
        <v>9.8985749587264787E-3</v>
      </c>
      <c r="X273" s="31">
        <v>3.3913043478260869</v>
      </c>
      <c r="Y273" s="31">
        <v>0</v>
      </c>
      <c r="Z273" s="36">
        <v>0</v>
      </c>
      <c r="AA273" s="31">
        <v>65.376304347826093</v>
      </c>
      <c r="AB273" s="31">
        <v>1.0475000000000001</v>
      </c>
      <c r="AC273" s="36">
        <v>1.6022624870731649E-2</v>
      </c>
      <c r="AD273" s="31">
        <v>1.0440217391304347</v>
      </c>
      <c r="AE273" s="31">
        <v>0</v>
      </c>
      <c r="AF273" s="36">
        <v>0</v>
      </c>
      <c r="AG273" s="31">
        <v>20.219782608695656</v>
      </c>
      <c r="AH273" s="31">
        <v>1.576086956521739</v>
      </c>
      <c r="AI273" s="36">
        <v>7.7947769618647231E-2</v>
      </c>
      <c r="AJ273" t="s">
        <v>268</v>
      </c>
      <c r="AK273" s="37">
        <v>7</v>
      </c>
      <c r="AT273"/>
    </row>
    <row r="274" spans="1:46" x14ac:dyDescent="0.25">
      <c r="A274" t="s">
        <v>940</v>
      </c>
      <c r="B274" t="s">
        <v>590</v>
      </c>
      <c r="C274" t="s">
        <v>678</v>
      </c>
      <c r="D274" t="s">
        <v>860</v>
      </c>
      <c r="E274" s="31">
        <v>64.543478260869563</v>
      </c>
      <c r="F274" s="31">
        <v>243.74608695652168</v>
      </c>
      <c r="G274" s="31">
        <v>0</v>
      </c>
      <c r="H274" s="36">
        <v>0</v>
      </c>
      <c r="I274" s="31">
        <v>47.569456521739127</v>
      </c>
      <c r="J274" s="31">
        <v>0</v>
      </c>
      <c r="K274" s="36">
        <v>0</v>
      </c>
      <c r="L274" s="31">
        <v>31.623804347826084</v>
      </c>
      <c r="M274" s="31">
        <v>0</v>
      </c>
      <c r="N274" s="36">
        <v>0</v>
      </c>
      <c r="O274" s="31">
        <v>5.6847826086956523</v>
      </c>
      <c r="P274" s="31">
        <v>0</v>
      </c>
      <c r="Q274" s="36">
        <v>0</v>
      </c>
      <c r="R274" s="31">
        <v>10.260869565217391</v>
      </c>
      <c r="S274" s="31">
        <v>0</v>
      </c>
      <c r="T274" s="36">
        <v>0</v>
      </c>
      <c r="U274" s="31">
        <v>47.731521739130436</v>
      </c>
      <c r="V274" s="31">
        <v>0</v>
      </c>
      <c r="W274" s="36">
        <v>0</v>
      </c>
      <c r="X274" s="31">
        <v>0</v>
      </c>
      <c r="Y274" s="31">
        <v>0</v>
      </c>
      <c r="Z274" s="36" t="s">
        <v>1118</v>
      </c>
      <c r="AA274" s="31">
        <v>107.87456521739128</v>
      </c>
      <c r="AB274" s="31">
        <v>0</v>
      </c>
      <c r="AC274" s="36">
        <v>0</v>
      </c>
      <c r="AD274" s="31">
        <v>8.7643478260869543</v>
      </c>
      <c r="AE274" s="31">
        <v>0</v>
      </c>
      <c r="AF274" s="36">
        <v>0</v>
      </c>
      <c r="AG274" s="31">
        <v>31.806195652173908</v>
      </c>
      <c r="AH274" s="31">
        <v>0</v>
      </c>
      <c r="AI274" s="36">
        <v>0</v>
      </c>
      <c r="AJ274" t="s">
        <v>272</v>
      </c>
      <c r="AK274" s="37">
        <v>7</v>
      </c>
      <c r="AT274"/>
    </row>
    <row r="275" spans="1:46" x14ac:dyDescent="0.25">
      <c r="A275" t="s">
        <v>940</v>
      </c>
      <c r="B275" t="s">
        <v>528</v>
      </c>
      <c r="C275" t="s">
        <v>781</v>
      </c>
      <c r="D275" t="s">
        <v>901</v>
      </c>
      <c r="E275" s="31">
        <v>29.576086956521738</v>
      </c>
      <c r="F275" s="31">
        <v>125.92249999999997</v>
      </c>
      <c r="G275" s="31">
        <v>0</v>
      </c>
      <c r="H275" s="36">
        <v>0</v>
      </c>
      <c r="I275" s="31">
        <v>12.273260869565217</v>
      </c>
      <c r="J275" s="31">
        <v>0</v>
      </c>
      <c r="K275" s="36">
        <v>0</v>
      </c>
      <c r="L275" s="31">
        <v>7.8004347826086944</v>
      </c>
      <c r="M275" s="31">
        <v>0</v>
      </c>
      <c r="N275" s="36">
        <v>0</v>
      </c>
      <c r="O275" s="31">
        <v>0</v>
      </c>
      <c r="P275" s="31">
        <v>0</v>
      </c>
      <c r="Q275" s="36" t="s">
        <v>1118</v>
      </c>
      <c r="R275" s="31">
        <v>4.4728260869565215</v>
      </c>
      <c r="S275" s="31">
        <v>0</v>
      </c>
      <c r="T275" s="36">
        <v>0</v>
      </c>
      <c r="U275" s="31">
        <v>22.878478260869564</v>
      </c>
      <c r="V275" s="31">
        <v>0</v>
      </c>
      <c r="W275" s="36">
        <v>0</v>
      </c>
      <c r="X275" s="31">
        <v>0</v>
      </c>
      <c r="Y275" s="31">
        <v>0</v>
      </c>
      <c r="Z275" s="36" t="s">
        <v>1118</v>
      </c>
      <c r="AA275" s="31">
        <v>84.522282608695633</v>
      </c>
      <c r="AB275" s="31">
        <v>0</v>
      </c>
      <c r="AC275" s="36">
        <v>0</v>
      </c>
      <c r="AD275" s="31">
        <v>0</v>
      </c>
      <c r="AE275" s="31">
        <v>0</v>
      </c>
      <c r="AF275" s="36" t="s">
        <v>1118</v>
      </c>
      <c r="AG275" s="31">
        <v>6.2484782608695655</v>
      </c>
      <c r="AH275" s="31">
        <v>0</v>
      </c>
      <c r="AI275" s="36">
        <v>0</v>
      </c>
      <c r="AJ275" t="s">
        <v>210</v>
      </c>
      <c r="AK275" s="37">
        <v>7</v>
      </c>
      <c r="AT275"/>
    </row>
    <row r="276" spans="1:46" x14ac:dyDescent="0.25">
      <c r="A276" t="s">
        <v>940</v>
      </c>
      <c r="B276" t="s">
        <v>549</v>
      </c>
      <c r="C276" t="s">
        <v>648</v>
      </c>
      <c r="D276" t="s">
        <v>839</v>
      </c>
      <c r="E276" s="31">
        <v>32.902173913043477</v>
      </c>
      <c r="F276" s="31">
        <v>204.08826086956523</v>
      </c>
      <c r="G276" s="31">
        <v>0</v>
      </c>
      <c r="H276" s="36">
        <v>0</v>
      </c>
      <c r="I276" s="31">
        <v>36.850543478260875</v>
      </c>
      <c r="J276" s="31">
        <v>0</v>
      </c>
      <c r="K276" s="36">
        <v>0</v>
      </c>
      <c r="L276" s="31">
        <v>16.808369565217394</v>
      </c>
      <c r="M276" s="31">
        <v>0</v>
      </c>
      <c r="N276" s="36">
        <v>0</v>
      </c>
      <c r="O276" s="31">
        <v>14.650869565217393</v>
      </c>
      <c r="P276" s="31">
        <v>0</v>
      </c>
      <c r="Q276" s="36">
        <v>0</v>
      </c>
      <c r="R276" s="31">
        <v>5.3913043478260869</v>
      </c>
      <c r="S276" s="31">
        <v>0</v>
      </c>
      <c r="T276" s="36">
        <v>0</v>
      </c>
      <c r="U276" s="31">
        <v>57.166413043478265</v>
      </c>
      <c r="V276" s="31">
        <v>0</v>
      </c>
      <c r="W276" s="36">
        <v>0</v>
      </c>
      <c r="X276" s="31">
        <v>0</v>
      </c>
      <c r="Y276" s="31">
        <v>0</v>
      </c>
      <c r="Z276" s="36" t="s">
        <v>1118</v>
      </c>
      <c r="AA276" s="31">
        <v>110.0713043478261</v>
      </c>
      <c r="AB276" s="31">
        <v>0</v>
      </c>
      <c r="AC276" s="36">
        <v>0</v>
      </c>
      <c r="AD276" s="31">
        <v>0</v>
      </c>
      <c r="AE276" s="31">
        <v>0</v>
      </c>
      <c r="AF276" s="36" t="s">
        <v>1118</v>
      </c>
      <c r="AG276" s="31">
        <v>0</v>
      </c>
      <c r="AH276" s="31">
        <v>0</v>
      </c>
      <c r="AI276" s="36" t="s">
        <v>1118</v>
      </c>
      <c r="AJ276" t="s">
        <v>231</v>
      </c>
      <c r="AK276" s="37">
        <v>7</v>
      </c>
      <c r="AT276"/>
    </row>
    <row r="277" spans="1:46" x14ac:dyDescent="0.25">
      <c r="A277" t="s">
        <v>940</v>
      </c>
      <c r="B277" t="s">
        <v>619</v>
      </c>
      <c r="C277" t="s">
        <v>816</v>
      </c>
      <c r="D277" t="s">
        <v>906</v>
      </c>
      <c r="E277" s="31">
        <v>25.206521739130434</v>
      </c>
      <c r="F277" s="31">
        <v>103.17608695652173</v>
      </c>
      <c r="G277" s="31">
        <v>0</v>
      </c>
      <c r="H277" s="36">
        <v>0</v>
      </c>
      <c r="I277" s="31">
        <v>18.788043478260871</v>
      </c>
      <c r="J277" s="31">
        <v>0</v>
      </c>
      <c r="K277" s="36">
        <v>0</v>
      </c>
      <c r="L277" s="31">
        <v>10.342608695652174</v>
      </c>
      <c r="M277" s="31">
        <v>0</v>
      </c>
      <c r="N277" s="36">
        <v>0</v>
      </c>
      <c r="O277" s="31">
        <v>2.967173913043478</v>
      </c>
      <c r="P277" s="31">
        <v>0</v>
      </c>
      <c r="Q277" s="36">
        <v>0</v>
      </c>
      <c r="R277" s="31">
        <v>5.4782608695652177</v>
      </c>
      <c r="S277" s="31">
        <v>0</v>
      </c>
      <c r="T277" s="36">
        <v>0</v>
      </c>
      <c r="U277" s="31">
        <v>18.375869565217389</v>
      </c>
      <c r="V277" s="31">
        <v>0</v>
      </c>
      <c r="W277" s="36">
        <v>0</v>
      </c>
      <c r="X277" s="31">
        <v>0</v>
      </c>
      <c r="Y277" s="31">
        <v>0</v>
      </c>
      <c r="Z277" s="36" t="s">
        <v>1118</v>
      </c>
      <c r="AA277" s="31">
        <v>41.21097826086956</v>
      </c>
      <c r="AB277" s="31">
        <v>0</v>
      </c>
      <c r="AC277" s="36">
        <v>0</v>
      </c>
      <c r="AD277" s="31">
        <v>0</v>
      </c>
      <c r="AE277" s="31">
        <v>0</v>
      </c>
      <c r="AF277" s="36" t="s">
        <v>1118</v>
      </c>
      <c r="AG277" s="31">
        <v>24.80119565217392</v>
      </c>
      <c r="AH277" s="31">
        <v>0</v>
      </c>
      <c r="AI277" s="36">
        <v>0</v>
      </c>
      <c r="AJ277" t="s">
        <v>301</v>
      </c>
      <c r="AK277" s="37">
        <v>7</v>
      </c>
      <c r="AT277"/>
    </row>
    <row r="278" spans="1:46" x14ac:dyDescent="0.25">
      <c r="A278" t="s">
        <v>940</v>
      </c>
      <c r="B278" t="s">
        <v>562</v>
      </c>
      <c r="C278" t="s">
        <v>637</v>
      </c>
      <c r="D278" t="s">
        <v>904</v>
      </c>
      <c r="E278" s="31">
        <v>44.608695652173914</v>
      </c>
      <c r="F278" s="31">
        <v>210.36304347826092</v>
      </c>
      <c r="G278" s="31">
        <v>0</v>
      </c>
      <c r="H278" s="36">
        <v>0</v>
      </c>
      <c r="I278" s="31">
        <v>24.93695652173913</v>
      </c>
      <c r="J278" s="31">
        <v>0</v>
      </c>
      <c r="K278" s="36">
        <v>0</v>
      </c>
      <c r="L278" s="31">
        <v>14.806521739130435</v>
      </c>
      <c r="M278" s="31">
        <v>0</v>
      </c>
      <c r="N278" s="36">
        <v>0</v>
      </c>
      <c r="O278" s="31">
        <v>6.4945652173913055</v>
      </c>
      <c r="P278" s="31">
        <v>0</v>
      </c>
      <c r="Q278" s="36">
        <v>0</v>
      </c>
      <c r="R278" s="31">
        <v>3.6358695652173911</v>
      </c>
      <c r="S278" s="31">
        <v>0</v>
      </c>
      <c r="T278" s="36">
        <v>0</v>
      </c>
      <c r="U278" s="31">
        <v>20.69130434782609</v>
      </c>
      <c r="V278" s="31">
        <v>0</v>
      </c>
      <c r="W278" s="36">
        <v>0</v>
      </c>
      <c r="X278" s="31">
        <v>0</v>
      </c>
      <c r="Y278" s="31">
        <v>0</v>
      </c>
      <c r="Z278" s="36" t="s">
        <v>1118</v>
      </c>
      <c r="AA278" s="31">
        <v>105.97608695652175</v>
      </c>
      <c r="AB278" s="31">
        <v>0</v>
      </c>
      <c r="AC278" s="36">
        <v>0</v>
      </c>
      <c r="AD278" s="31">
        <v>0</v>
      </c>
      <c r="AE278" s="31">
        <v>0</v>
      </c>
      <c r="AF278" s="36" t="s">
        <v>1118</v>
      </c>
      <c r="AG278" s="31">
        <v>58.758695652173927</v>
      </c>
      <c r="AH278" s="31">
        <v>0</v>
      </c>
      <c r="AI278" s="36">
        <v>0</v>
      </c>
      <c r="AJ278" t="s">
        <v>244</v>
      </c>
      <c r="AK278" s="37">
        <v>7</v>
      </c>
      <c r="AT278"/>
    </row>
    <row r="279" spans="1:46" x14ac:dyDescent="0.25">
      <c r="A279" t="s">
        <v>940</v>
      </c>
      <c r="B279" t="s">
        <v>353</v>
      </c>
      <c r="C279" t="s">
        <v>678</v>
      </c>
      <c r="D279" t="s">
        <v>860</v>
      </c>
      <c r="E279" s="31">
        <v>74.467391304347828</v>
      </c>
      <c r="F279" s="31">
        <v>268.01423913043482</v>
      </c>
      <c r="G279" s="31">
        <v>184.9738043478261</v>
      </c>
      <c r="H279" s="36">
        <v>0.69016409332567097</v>
      </c>
      <c r="I279" s="31">
        <v>44.782499999999999</v>
      </c>
      <c r="J279" s="31">
        <v>29.032608695652176</v>
      </c>
      <c r="K279" s="36">
        <v>0.64830254442365154</v>
      </c>
      <c r="L279" s="31">
        <v>44.782499999999999</v>
      </c>
      <c r="M279" s="31">
        <v>29.032608695652176</v>
      </c>
      <c r="N279" s="36">
        <v>0.64830254442365154</v>
      </c>
      <c r="O279" s="31">
        <v>0</v>
      </c>
      <c r="P279" s="31">
        <v>0</v>
      </c>
      <c r="Q279" s="36" t="s">
        <v>1118</v>
      </c>
      <c r="R279" s="31">
        <v>0</v>
      </c>
      <c r="S279" s="31">
        <v>0</v>
      </c>
      <c r="T279" s="36" t="s">
        <v>1118</v>
      </c>
      <c r="U279" s="31">
        <v>74.951086956521735</v>
      </c>
      <c r="V279" s="31">
        <v>38.75</v>
      </c>
      <c r="W279" s="36">
        <v>0.51700384308607061</v>
      </c>
      <c r="X279" s="31">
        <v>1.5652173913043479</v>
      </c>
      <c r="Y279" s="31">
        <v>0</v>
      </c>
      <c r="Z279" s="36">
        <v>0</v>
      </c>
      <c r="AA279" s="31">
        <v>146.71543478260872</v>
      </c>
      <c r="AB279" s="31">
        <v>117.19119565217392</v>
      </c>
      <c r="AC279" s="36">
        <v>0.79876528209740527</v>
      </c>
      <c r="AD279" s="31">
        <v>0</v>
      </c>
      <c r="AE279" s="31">
        <v>0</v>
      </c>
      <c r="AF279" s="36" t="s">
        <v>1118</v>
      </c>
      <c r="AG279" s="31">
        <v>0</v>
      </c>
      <c r="AH279" s="31">
        <v>0</v>
      </c>
      <c r="AI279" s="36" t="s">
        <v>1118</v>
      </c>
      <c r="AJ279" t="s">
        <v>29</v>
      </c>
      <c r="AK279" s="37">
        <v>7</v>
      </c>
      <c r="AT279"/>
    </row>
    <row r="280" spans="1:46" x14ac:dyDescent="0.25">
      <c r="A280" t="s">
        <v>940</v>
      </c>
      <c r="B280" t="s">
        <v>425</v>
      </c>
      <c r="C280" t="s">
        <v>678</v>
      </c>
      <c r="D280" t="s">
        <v>860</v>
      </c>
      <c r="E280" s="31">
        <v>51.130434782608695</v>
      </c>
      <c r="F280" s="31">
        <v>221.5907608695652</v>
      </c>
      <c r="G280" s="31">
        <v>74.604565217391297</v>
      </c>
      <c r="H280" s="36">
        <v>0.33667723746526473</v>
      </c>
      <c r="I280" s="31">
        <v>45.37402173913042</v>
      </c>
      <c r="J280" s="31">
        <v>12.131086956521743</v>
      </c>
      <c r="K280" s="36">
        <v>0.2673575427425674</v>
      </c>
      <c r="L280" s="31">
        <v>25.507826086956506</v>
      </c>
      <c r="M280" s="31">
        <v>12.131086956521743</v>
      </c>
      <c r="N280" s="36">
        <v>0.47558294129678919</v>
      </c>
      <c r="O280" s="31">
        <v>14.464021739130438</v>
      </c>
      <c r="P280" s="31">
        <v>0</v>
      </c>
      <c r="Q280" s="36">
        <v>0</v>
      </c>
      <c r="R280" s="31">
        <v>5.4021739130434785</v>
      </c>
      <c r="S280" s="31">
        <v>0</v>
      </c>
      <c r="T280" s="36">
        <v>0</v>
      </c>
      <c r="U280" s="31">
        <v>45.746086956521729</v>
      </c>
      <c r="V280" s="31">
        <v>9.368804347826087</v>
      </c>
      <c r="W280" s="36">
        <v>0.20480012545620443</v>
      </c>
      <c r="X280" s="31">
        <v>0</v>
      </c>
      <c r="Y280" s="31">
        <v>0</v>
      </c>
      <c r="Z280" s="36" t="s">
        <v>1118</v>
      </c>
      <c r="AA280" s="31">
        <v>67.435000000000002</v>
      </c>
      <c r="AB280" s="31">
        <v>26.629673913043465</v>
      </c>
      <c r="AC280" s="36">
        <v>0.39489395585442966</v>
      </c>
      <c r="AD280" s="31">
        <v>0</v>
      </c>
      <c r="AE280" s="31">
        <v>0</v>
      </c>
      <c r="AF280" s="36" t="s">
        <v>1118</v>
      </c>
      <c r="AG280" s="31">
        <v>63.035652173913043</v>
      </c>
      <c r="AH280" s="31">
        <v>26.475000000000001</v>
      </c>
      <c r="AI280" s="36">
        <v>0.42000041384447728</v>
      </c>
      <c r="AJ280" t="s">
        <v>102</v>
      </c>
      <c r="AK280" s="37">
        <v>7</v>
      </c>
      <c r="AT280"/>
    </row>
    <row r="281" spans="1:46" x14ac:dyDescent="0.25">
      <c r="A281" t="s">
        <v>940</v>
      </c>
      <c r="B281" t="s">
        <v>466</v>
      </c>
      <c r="C281" t="s">
        <v>749</v>
      </c>
      <c r="D281" t="s">
        <v>896</v>
      </c>
      <c r="E281" s="31">
        <v>39.195652173913047</v>
      </c>
      <c r="F281" s="31">
        <v>141.21989130434784</v>
      </c>
      <c r="G281" s="31">
        <v>35.69597826086958</v>
      </c>
      <c r="H281" s="36">
        <v>0.25276877025730005</v>
      </c>
      <c r="I281" s="31">
        <v>17.217608695652174</v>
      </c>
      <c r="J281" s="31">
        <v>0</v>
      </c>
      <c r="K281" s="36">
        <v>0</v>
      </c>
      <c r="L281" s="31">
        <v>8.4041304347826102</v>
      </c>
      <c r="M281" s="31">
        <v>0</v>
      </c>
      <c r="N281" s="36">
        <v>0</v>
      </c>
      <c r="O281" s="31">
        <v>3.4330434782608692</v>
      </c>
      <c r="P281" s="31">
        <v>0</v>
      </c>
      <c r="Q281" s="36">
        <v>0</v>
      </c>
      <c r="R281" s="31">
        <v>5.3804347826086953</v>
      </c>
      <c r="S281" s="31">
        <v>0</v>
      </c>
      <c r="T281" s="36">
        <v>0</v>
      </c>
      <c r="U281" s="31">
        <v>16.740652173913045</v>
      </c>
      <c r="V281" s="31">
        <v>0</v>
      </c>
      <c r="W281" s="36">
        <v>0</v>
      </c>
      <c r="X281" s="31">
        <v>0</v>
      </c>
      <c r="Y281" s="31">
        <v>0</v>
      </c>
      <c r="Z281" s="36" t="s">
        <v>1118</v>
      </c>
      <c r="AA281" s="31">
        <v>85.240543478260861</v>
      </c>
      <c r="AB281" s="31">
        <v>34.028152173913057</v>
      </c>
      <c r="AC281" s="36">
        <v>0.3992014924516683</v>
      </c>
      <c r="AD281" s="31">
        <v>0</v>
      </c>
      <c r="AE281" s="31">
        <v>0</v>
      </c>
      <c r="AF281" s="36" t="s">
        <v>1118</v>
      </c>
      <c r="AG281" s="31">
        <v>22.021086956521746</v>
      </c>
      <c r="AH281" s="31">
        <v>1.6678260869565218</v>
      </c>
      <c r="AI281" s="36">
        <v>7.5737682261073858E-2</v>
      </c>
      <c r="AJ281" t="s">
        <v>143</v>
      </c>
      <c r="AK281" s="37">
        <v>7</v>
      </c>
      <c r="AT281"/>
    </row>
    <row r="282" spans="1:46" x14ac:dyDescent="0.25">
      <c r="A282" t="s">
        <v>940</v>
      </c>
      <c r="B282" t="s">
        <v>602</v>
      </c>
      <c r="C282" t="s">
        <v>803</v>
      </c>
      <c r="D282" t="s">
        <v>909</v>
      </c>
      <c r="E282" s="31">
        <v>32.076086956521742</v>
      </c>
      <c r="F282" s="31">
        <v>161.43902173913045</v>
      </c>
      <c r="G282" s="31">
        <v>1.1684782608695652</v>
      </c>
      <c r="H282" s="36">
        <v>7.2378923526785913E-3</v>
      </c>
      <c r="I282" s="31">
        <v>34.405869565217394</v>
      </c>
      <c r="J282" s="31">
        <v>0</v>
      </c>
      <c r="K282" s="36">
        <v>0</v>
      </c>
      <c r="L282" s="31">
        <v>25.64858695652174</v>
      </c>
      <c r="M282" s="31">
        <v>0</v>
      </c>
      <c r="N282" s="36">
        <v>0</v>
      </c>
      <c r="O282" s="31">
        <v>3.0181521739130437</v>
      </c>
      <c r="P282" s="31">
        <v>0</v>
      </c>
      <c r="Q282" s="36">
        <v>0</v>
      </c>
      <c r="R282" s="31">
        <v>5.7391304347826084</v>
      </c>
      <c r="S282" s="31">
        <v>0</v>
      </c>
      <c r="T282" s="36">
        <v>0</v>
      </c>
      <c r="U282" s="31">
        <v>31.759565217391305</v>
      </c>
      <c r="V282" s="31">
        <v>0.13043478260869565</v>
      </c>
      <c r="W282" s="36">
        <v>4.1069448437307489E-3</v>
      </c>
      <c r="X282" s="31">
        <v>4.0998913043478256</v>
      </c>
      <c r="Y282" s="31">
        <v>0</v>
      </c>
      <c r="Z282" s="36">
        <v>0</v>
      </c>
      <c r="AA282" s="31">
        <v>79.022826086956542</v>
      </c>
      <c r="AB282" s="31">
        <v>1.0380434782608696</v>
      </c>
      <c r="AC282" s="36">
        <v>1.313599537833042E-2</v>
      </c>
      <c r="AD282" s="31">
        <v>2.9176086956521741</v>
      </c>
      <c r="AE282" s="31">
        <v>0</v>
      </c>
      <c r="AF282" s="36">
        <v>0</v>
      </c>
      <c r="AG282" s="31">
        <v>9.2332608695652176</v>
      </c>
      <c r="AH282" s="31">
        <v>0</v>
      </c>
      <c r="AI282" s="36">
        <v>0</v>
      </c>
      <c r="AJ282" t="s">
        <v>284</v>
      </c>
      <c r="AK282" s="37">
        <v>7</v>
      </c>
      <c r="AT282"/>
    </row>
    <row r="283" spans="1:46" x14ac:dyDescent="0.25">
      <c r="A283" t="s">
        <v>940</v>
      </c>
      <c r="B283" t="s">
        <v>472</v>
      </c>
      <c r="C283" t="s">
        <v>699</v>
      </c>
      <c r="D283" t="s">
        <v>853</v>
      </c>
      <c r="E283" s="31">
        <v>35.880434782608695</v>
      </c>
      <c r="F283" s="31">
        <v>111.29510869565217</v>
      </c>
      <c r="G283" s="31">
        <v>0</v>
      </c>
      <c r="H283" s="36">
        <v>0</v>
      </c>
      <c r="I283" s="31">
        <v>29.26521739130434</v>
      </c>
      <c r="J283" s="31">
        <v>0</v>
      </c>
      <c r="K283" s="36">
        <v>0</v>
      </c>
      <c r="L283" s="31">
        <v>19.232065217391305</v>
      </c>
      <c r="M283" s="31">
        <v>0</v>
      </c>
      <c r="N283" s="36">
        <v>0</v>
      </c>
      <c r="O283" s="31">
        <v>5.1385869565217392</v>
      </c>
      <c r="P283" s="31">
        <v>0</v>
      </c>
      <c r="Q283" s="36">
        <v>0</v>
      </c>
      <c r="R283" s="31">
        <v>4.8945652173912979</v>
      </c>
      <c r="S283" s="31">
        <v>0</v>
      </c>
      <c r="T283" s="36">
        <v>0</v>
      </c>
      <c r="U283" s="31">
        <v>7.1195652173913047</v>
      </c>
      <c r="V283" s="31">
        <v>0</v>
      </c>
      <c r="W283" s="36">
        <v>0</v>
      </c>
      <c r="X283" s="31">
        <v>0</v>
      </c>
      <c r="Y283" s="31">
        <v>0</v>
      </c>
      <c r="Z283" s="36" t="s">
        <v>1118</v>
      </c>
      <c r="AA283" s="31">
        <v>39.934782608695649</v>
      </c>
      <c r="AB283" s="31">
        <v>0</v>
      </c>
      <c r="AC283" s="36">
        <v>0</v>
      </c>
      <c r="AD283" s="31">
        <v>0</v>
      </c>
      <c r="AE283" s="31">
        <v>0</v>
      </c>
      <c r="AF283" s="36" t="s">
        <v>1118</v>
      </c>
      <c r="AG283" s="31">
        <v>34.975543478260867</v>
      </c>
      <c r="AH283" s="31">
        <v>0</v>
      </c>
      <c r="AI283" s="36">
        <v>0</v>
      </c>
      <c r="AJ283" t="s">
        <v>150</v>
      </c>
      <c r="AK283" s="37">
        <v>7</v>
      </c>
      <c r="AT283"/>
    </row>
    <row r="284" spans="1:46" x14ac:dyDescent="0.25">
      <c r="A284" t="s">
        <v>940</v>
      </c>
      <c r="B284" t="s">
        <v>571</v>
      </c>
      <c r="C284" t="s">
        <v>665</v>
      </c>
      <c r="D284" t="s">
        <v>867</v>
      </c>
      <c r="E284" s="31">
        <v>44.771739130434781</v>
      </c>
      <c r="F284" s="31">
        <v>187.08076086956521</v>
      </c>
      <c r="G284" s="31">
        <v>0</v>
      </c>
      <c r="H284" s="36">
        <v>0</v>
      </c>
      <c r="I284" s="31">
        <v>46.178586956521727</v>
      </c>
      <c r="J284" s="31">
        <v>0</v>
      </c>
      <c r="K284" s="36">
        <v>0</v>
      </c>
      <c r="L284" s="31">
        <v>27.290434782608688</v>
      </c>
      <c r="M284" s="31">
        <v>0</v>
      </c>
      <c r="N284" s="36">
        <v>0</v>
      </c>
      <c r="O284" s="31">
        <v>13.322934782608691</v>
      </c>
      <c r="P284" s="31">
        <v>0</v>
      </c>
      <c r="Q284" s="36">
        <v>0</v>
      </c>
      <c r="R284" s="31">
        <v>5.5652173913043477</v>
      </c>
      <c r="S284" s="31">
        <v>0</v>
      </c>
      <c r="T284" s="36">
        <v>0</v>
      </c>
      <c r="U284" s="31">
        <v>27.311956521739138</v>
      </c>
      <c r="V284" s="31">
        <v>0</v>
      </c>
      <c r="W284" s="36">
        <v>0</v>
      </c>
      <c r="X284" s="31">
        <v>5.5695652173913057</v>
      </c>
      <c r="Y284" s="31">
        <v>0</v>
      </c>
      <c r="Z284" s="36">
        <v>0</v>
      </c>
      <c r="AA284" s="31">
        <v>81.786956521739143</v>
      </c>
      <c r="AB284" s="31">
        <v>0</v>
      </c>
      <c r="AC284" s="36">
        <v>0</v>
      </c>
      <c r="AD284" s="31">
        <v>0</v>
      </c>
      <c r="AE284" s="31">
        <v>0</v>
      </c>
      <c r="AF284" s="36" t="s">
        <v>1118</v>
      </c>
      <c r="AG284" s="31">
        <v>26.233695652173914</v>
      </c>
      <c r="AH284" s="31">
        <v>0</v>
      </c>
      <c r="AI284" s="36">
        <v>0</v>
      </c>
      <c r="AJ284" t="s">
        <v>253</v>
      </c>
      <c r="AK284" s="37">
        <v>7</v>
      </c>
      <c r="AT284"/>
    </row>
    <row r="285" spans="1:46" x14ac:dyDescent="0.25">
      <c r="A285" t="s">
        <v>940</v>
      </c>
      <c r="B285" t="s">
        <v>627</v>
      </c>
      <c r="C285" t="s">
        <v>821</v>
      </c>
      <c r="D285" t="s">
        <v>826</v>
      </c>
      <c r="E285" s="31">
        <v>24.467391304347824</v>
      </c>
      <c r="F285" s="31">
        <v>89.294891304347857</v>
      </c>
      <c r="G285" s="31">
        <v>0</v>
      </c>
      <c r="H285" s="36">
        <v>0</v>
      </c>
      <c r="I285" s="31">
        <v>13.153586956521737</v>
      </c>
      <c r="J285" s="31">
        <v>0</v>
      </c>
      <c r="K285" s="36">
        <v>0</v>
      </c>
      <c r="L285" s="31">
        <v>5.3415217391304335</v>
      </c>
      <c r="M285" s="31">
        <v>0</v>
      </c>
      <c r="N285" s="36">
        <v>0</v>
      </c>
      <c r="O285" s="31">
        <v>2.2468478260869564</v>
      </c>
      <c r="P285" s="31">
        <v>0</v>
      </c>
      <c r="Q285" s="36">
        <v>0</v>
      </c>
      <c r="R285" s="31">
        <v>5.5652173913043477</v>
      </c>
      <c r="S285" s="31">
        <v>0</v>
      </c>
      <c r="T285" s="36">
        <v>0</v>
      </c>
      <c r="U285" s="31">
        <v>26.220652173913056</v>
      </c>
      <c r="V285" s="31">
        <v>0</v>
      </c>
      <c r="W285" s="36">
        <v>0</v>
      </c>
      <c r="X285" s="31">
        <v>5.786956521739131</v>
      </c>
      <c r="Y285" s="31">
        <v>0</v>
      </c>
      <c r="Z285" s="36">
        <v>0</v>
      </c>
      <c r="AA285" s="31">
        <v>33.207608695652183</v>
      </c>
      <c r="AB285" s="31">
        <v>0</v>
      </c>
      <c r="AC285" s="36">
        <v>0</v>
      </c>
      <c r="AD285" s="31">
        <v>0</v>
      </c>
      <c r="AE285" s="31">
        <v>0</v>
      </c>
      <c r="AF285" s="36" t="s">
        <v>1118</v>
      </c>
      <c r="AG285" s="31">
        <v>10.926086956521747</v>
      </c>
      <c r="AH285" s="31">
        <v>0</v>
      </c>
      <c r="AI285" s="36">
        <v>0</v>
      </c>
      <c r="AJ285" t="s">
        <v>310</v>
      </c>
      <c r="AK285" s="37">
        <v>7</v>
      </c>
      <c r="AT285"/>
    </row>
    <row r="286" spans="1:46" x14ac:dyDescent="0.25">
      <c r="A286" t="s">
        <v>940</v>
      </c>
      <c r="B286" t="s">
        <v>337</v>
      </c>
      <c r="C286" t="s">
        <v>684</v>
      </c>
      <c r="D286" t="s">
        <v>863</v>
      </c>
      <c r="E286" s="31">
        <v>62.782608695652172</v>
      </c>
      <c r="F286" s="31">
        <v>236.36086956521737</v>
      </c>
      <c r="G286" s="31">
        <v>4.097282608695652</v>
      </c>
      <c r="H286" s="36">
        <v>1.7334860107058109E-2</v>
      </c>
      <c r="I286" s="31">
        <v>53.005434782608695</v>
      </c>
      <c r="J286" s="31">
        <v>0.23369565217391305</v>
      </c>
      <c r="K286" s="36">
        <v>4.4088998256946585E-3</v>
      </c>
      <c r="L286" s="31">
        <v>38.904891304347828</v>
      </c>
      <c r="M286" s="31">
        <v>0.23369565217391305</v>
      </c>
      <c r="N286" s="36">
        <v>6.0068450094293499E-3</v>
      </c>
      <c r="O286" s="31">
        <v>8.991847826086957</v>
      </c>
      <c r="P286" s="31">
        <v>0</v>
      </c>
      <c r="Q286" s="36">
        <v>0</v>
      </c>
      <c r="R286" s="31">
        <v>5.1086956521739131</v>
      </c>
      <c r="S286" s="31">
        <v>0</v>
      </c>
      <c r="T286" s="36">
        <v>0</v>
      </c>
      <c r="U286" s="31">
        <v>38.512500000000003</v>
      </c>
      <c r="V286" s="31">
        <v>0.88750000000000007</v>
      </c>
      <c r="W286" s="36">
        <v>2.3044466082440766E-2</v>
      </c>
      <c r="X286" s="31">
        <v>4.4891304347826084</v>
      </c>
      <c r="Y286" s="31">
        <v>0</v>
      </c>
      <c r="Z286" s="36">
        <v>0</v>
      </c>
      <c r="AA286" s="31">
        <v>140.12554347826085</v>
      </c>
      <c r="AB286" s="31">
        <v>2.9760869565217392</v>
      </c>
      <c r="AC286" s="36">
        <v>2.1238718385298901E-2</v>
      </c>
      <c r="AD286" s="31">
        <v>0</v>
      </c>
      <c r="AE286" s="31">
        <v>0</v>
      </c>
      <c r="AF286" s="36" t="s">
        <v>1118</v>
      </c>
      <c r="AG286" s="31">
        <v>0.22826086956521738</v>
      </c>
      <c r="AH286" s="31">
        <v>0</v>
      </c>
      <c r="AI286" s="36">
        <v>0</v>
      </c>
      <c r="AJ286" t="s">
        <v>13</v>
      </c>
      <c r="AK286" s="37">
        <v>7</v>
      </c>
      <c r="AT286"/>
    </row>
    <row r="287" spans="1:46" x14ac:dyDescent="0.25">
      <c r="A287" t="s">
        <v>940</v>
      </c>
      <c r="B287" t="s">
        <v>544</v>
      </c>
      <c r="C287" t="s">
        <v>735</v>
      </c>
      <c r="D287" t="s">
        <v>892</v>
      </c>
      <c r="E287" s="31">
        <v>70.489130434782609</v>
      </c>
      <c r="F287" s="31">
        <v>309.89260869565209</v>
      </c>
      <c r="G287" s="31">
        <v>58.635869565217391</v>
      </c>
      <c r="H287" s="36">
        <v>0.18921351435911182</v>
      </c>
      <c r="I287" s="31">
        <v>52.410434782608696</v>
      </c>
      <c r="J287" s="31">
        <v>8.616847826086957</v>
      </c>
      <c r="K287" s="36">
        <v>0.16441092049376163</v>
      </c>
      <c r="L287" s="31">
        <v>35.513695652173915</v>
      </c>
      <c r="M287" s="31">
        <v>8.616847826086957</v>
      </c>
      <c r="N287" s="36">
        <v>0.24263450108041601</v>
      </c>
      <c r="O287" s="31">
        <v>11.592391304347826</v>
      </c>
      <c r="P287" s="31">
        <v>0</v>
      </c>
      <c r="Q287" s="36">
        <v>0</v>
      </c>
      <c r="R287" s="31">
        <v>5.3043478260869561</v>
      </c>
      <c r="S287" s="31">
        <v>0</v>
      </c>
      <c r="T287" s="36">
        <v>0</v>
      </c>
      <c r="U287" s="31">
        <v>49.859782608695625</v>
      </c>
      <c r="V287" s="31">
        <v>7.8315217391304346</v>
      </c>
      <c r="W287" s="36">
        <v>0.15707091626517852</v>
      </c>
      <c r="X287" s="31">
        <v>0</v>
      </c>
      <c r="Y287" s="31">
        <v>0</v>
      </c>
      <c r="Z287" s="36" t="s">
        <v>1118</v>
      </c>
      <c r="AA287" s="31">
        <v>181.74163043478254</v>
      </c>
      <c r="AB287" s="31">
        <v>38.669565217391302</v>
      </c>
      <c r="AC287" s="36">
        <v>0.212772192727014</v>
      </c>
      <c r="AD287" s="31">
        <v>0</v>
      </c>
      <c r="AE287" s="31">
        <v>0</v>
      </c>
      <c r="AF287" s="36" t="s">
        <v>1118</v>
      </c>
      <c r="AG287" s="31">
        <v>25.880760869565226</v>
      </c>
      <c r="AH287" s="31">
        <v>3.5179347826086955</v>
      </c>
      <c r="AI287" s="36">
        <v>0.13592856872865941</v>
      </c>
      <c r="AJ287" t="s">
        <v>226</v>
      </c>
      <c r="AK287" s="37">
        <v>7</v>
      </c>
      <c r="AT287"/>
    </row>
    <row r="288" spans="1:46" x14ac:dyDescent="0.25">
      <c r="A288" t="s">
        <v>940</v>
      </c>
      <c r="B288" t="s">
        <v>329</v>
      </c>
      <c r="C288" t="s">
        <v>680</v>
      </c>
      <c r="D288" t="s">
        <v>861</v>
      </c>
      <c r="E288" s="31">
        <v>84.663043478260875</v>
      </c>
      <c r="F288" s="31">
        <v>323.32956521739135</v>
      </c>
      <c r="G288" s="31">
        <v>29.657391304347822</v>
      </c>
      <c r="H288" s="36">
        <v>9.1724959591640218E-2</v>
      </c>
      <c r="I288" s="31">
        <v>49.732282608695648</v>
      </c>
      <c r="J288" s="31">
        <v>0.27043478260869569</v>
      </c>
      <c r="K288" s="36">
        <v>5.437811586822488E-3</v>
      </c>
      <c r="L288" s="31">
        <v>36.790543478260872</v>
      </c>
      <c r="M288" s="31">
        <v>0.27043478260869569</v>
      </c>
      <c r="N288" s="36">
        <v>7.3506601708260341E-3</v>
      </c>
      <c r="O288" s="31">
        <v>7.8982608695652159</v>
      </c>
      <c r="P288" s="31">
        <v>0</v>
      </c>
      <c r="Q288" s="36">
        <v>0</v>
      </c>
      <c r="R288" s="31">
        <v>5.0434782608695654</v>
      </c>
      <c r="S288" s="31">
        <v>0</v>
      </c>
      <c r="T288" s="36">
        <v>0</v>
      </c>
      <c r="U288" s="31">
        <v>83.490760869565278</v>
      </c>
      <c r="V288" s="31">
        <v>11.411956521739127</v>
      </c>
      <c r="W288" s="36">
        <v>0.13668526197249095</v>
      </c>
      <c r="X288" s="31">
        <v>0</v>
      </c>
      <c r="Y288" s="31">
        <v>0</v>
      </c>
      <c r="Z288" s="36" t="s">
        <v>1118</v>
      </c>
      <c r="AA288" s="31">
        <v>148.78499999999994</v>
      </c>
      <c r="AB288" s="31">
        <v>16.143478260869564</v>
      </c>
      <c r="AC288" s="36">
        <v>0.10850205505171603</v>
      </c>
      <c r="AD288" s="31">
        <v>0</v>
      </c>
      <c r="AE288" s="31">
        <v>0</v>
      </c>
      <c r="AF288" s="36" t="s">
        <v>1118</v>
      </c>
      <c r="AG288" s="31">
        <v>41.321521739130432</v>
      </c>
      <c r="AH288" s="31">
        <v>1.8315217391304348</v>
      </c>
      <c r="AI288" s="36">
        <v>4.4323675945264866E-2</v>
      </c>
      <c r="AJ288" t="s">
        <v>5</v>
      </c>
      <c r="AK288" s="37">
        <v>7</v>
      </c>
      <c r="AT288"/>
    </row>
    <row r="289" spans="1:46" x14ac:dyDescent="0.25">
      <c r="A289" t="s">
        <v>940</v>
      </c>
      <c r="B289" t="s">
        <v>578</v>
      </c>
      <c r="C289" t="s">
        <v>677</v>
      </c>
      <c r="D289" t="s">
        <v>848</v>
      </c>
      <c r="E289" s="31">
        <v>29.108695652173914</v>
      </c>
      <c r="F289" s="31">
        <v>127.87967391304346</v>
      </c>
      <c r="G289" s="31">
        <v>15.081521739130435</v>
      </c>
      <c r="H289" s="36">
        <v>0.11793525333342401</v>
      </c>
      <c r="I289" s="31">
        <v>27.69532608695652</v>
      </c>
      <c r="J289" s="31">
        <v>2.1141304347826089</v>
      </c>
      <c r="K289" s="36">
        <v>7.6335278672825829E-2</v>
      </c>
      <c r="L289" s="31">
        <v>23.086630434782606</v>
      </c>
      <c r="M289" s="31">
        <v>2.1141304347826089</v>
      </c>
      <c r="N289" s="36">
        <v>9.1573798123325681E-2</v>
      </c>
      <c r="O289" s="31">
        <v>0</v>
      </c>
      <c r="P289" s="31">
        <v>0</v>
      </c>
      <c r="Q289" s="36" t="s">
        <v>1118</v>
      </c>
      <c r="R289" s="31">
        <v>4.6086956521739131</v>
      </c>
      <c r="S289" s="31">
        <v>0</v>
      </c>
      <c r="T289" s="36">
        <v>0</v>
      </c>
      <c r="U289" s="31">
        <v>25.501304347826082</v>
      </c>
      <c r="V289" s="31">
        <v>1.7581521739130435</v>
      </c>
      <c r="W289" s="36">
        <v>6.8943617547269548E-2</v>
      </c>
      <c r="X289" s="31">
        <v>5.4657608695652167</v>
      </c>
      <c r="Y289" s="31">
        <v>0</v>
      </c>
      <c r="Z289" s="36">
        <v>0</v>
      </c>
      <c r="AA289" s="31">
        <v>65.473695652173902</v>
      </c>
      <c r="AB289" s="31">
        <v>11.084239130434783</v>
      </c>
      <c r="AC289" s="36">
        <v>0.16929301179697126</v>
      </c>
      <c r="AD289" s="31">
        <v>0</v>
      </c>
      <c r="AE289" s="31">
        <v>0</v>
      </c>
      <c r="AF289" s="36" t="s">
        <v>1118</v>
      </c>
      <c r="AG289" s="31">
        <v>3.7435869565217392</v>
      </c>
      <c r="AH289" s="31">
        <v>0.125</v>
      </c>
      <c r="AI289" s="36">
        <v>3.3390435817775323E-2</v>
      </c>
      <c r="AJ289" t="s">
        <v>260</v>
      </c>
      <c r="AK289" s="37">
        <v>7</v>
      </c>
      <c r="AT289"/>
    </row>
    <row r="290" spans="1:46" x14ac:dyDescent="0.25">
      <c r="A290" t="s">
        <v>940</v>
      </c>
      <c r="B290" t="s">
        <v>521</v>
      </c>
      <c r="C290" t="s">
        <v>644</v>
      </c>
      <c r="D290" t="s">
        <v>838</v>
      </c>
      <c r="E290" s="31">
        <v>77.097826086956516</v>
      </c>
      <c r="F290" s="31">
        <v>306.46869565217395</v>
      </c>
      <c r="G290" s="31">
        <v>4.9564130434782614</v>
      </c>
      <c r="H290" s="36">
        <v>1.6172656828557567E-2</v>
      </c>
      <c r="I290" s="31">
        <v>70.681086956521753</v>
      </c>
      <c r="J290" s="31">
        <v>0</v>
      </c>
      <c r="K290" s="36">
        <v>0</v>
      </c>
      <c r="L290" s="31">
        <v>51.28978260869566</v>
      </c>
      <c r="M290" s="31">
        <v>0</v>
      </c>
      <c r="N290" s="36">
        <v>0</v>
      </c>
      <c r="O290" s="31">
        <v>14.956521739130435</v>
      </c>
      <c r="P290" s="31">
        <v>0</v>
      </c>
      <c r="Q290" s="36">
        <v>0</v>
      </c>
      <c r="R290" s="31">
        <v>4.4347826086956523</v>
      </c>
      <c r="S290" s="31">
        <v>0</v>
      </c>
      <c r="T290" s="36">
        <v>0</v>
      </c>
      <c r="U290" s="31">
        <v>37.708369565217396</v>
      </c>
      <c r="V290" s="31">
        <v>4.4455434782608698</v>
      </c>
      <c r="W290" s="36">
        <v>0.11789275244510934</v>
      </c>
      <c r="X290" s="31">
        <v>0</v>
      </c>
      <c r="Y290" s="31">
        <v>0</v>
      </c>
      <c r="Z290" s="36" t="s">
        <v>1118</v>
      </c>
      <c r="AA290" s="31">
        <v>132.84554347826085</v>
      </c>
      <c r="AB290" s="31">
        <v>0.42934782608695654</v>
      </c>
      <c r="AC290" s="36">
        <v>3.2319324747029695E-3</v>
      </c>
      <c r="AD290" s="31">
        <v>0</v>
      </c>
      <c r="AE290" s="31">
        <v>0</v>
      </c>
      <c r="AF290" s="36" t="s">
        <v>1118</v>
      </c>
      <c r="AG290" s="31">
        <v>65.233695652173935</v>
      </c>
      <c r="AH290" s="31">
        <v>8.1521739130434784E-2</v>
      </c>
      <c r="AI290" s="36">
        <v>1.2496875781054732E-3</v>
      </c>
      <c r="AJ290" t="s">
        <v>203</v>
      </c>
      <c r="AK290" s="37">
        <v>7</v>
      </c>
      <c r="AT290"/>
    </row>
    <row r="291" spans="1:46" x14ac:dyDescent="0.25">
      <c r="A291" t="s">
        <v>940</v>
      </c>
      <c r="B291" t="s">
        <v>574</v>
      </c>
      <c r="C291" t="s">
        <v>677</v>
      </c>
      <c r="D291" t="s">
        <v>848</v>
      </c>
      <c r="E291" s="31">
        <v>53.869565217391305</v>
      </c>
      <c r="F291" s="31">
        <v>229.51391304347831</v>
      </c>
      <c r="G291" s="31">
        <v>0</v>
      </c>
      <c r="H291" s="36">
        <v>0</v>
      </c>
      <c r="I291" s="31">
        <v>63.667608695652184</v>
      </c>
      <c r="J291" s="31">
        <v>0</v>
      </c>
      <c r="K291" s="36">
        <v>0</v>
      </c>
      <c r="L291" s="31">
        <v>43.276304347826091</v>
      </c>
      <c r="M291" s="31">
        <v>0</v>
      </c>
      <c r="N291" s="36">
        <v>0</v>
      </c>
      <c r="O291" s="31">
        <v>15.565217391304348</v>
      </c>
      <c r="P291" s="31">
        <v>0</v>
      </c>
      <c r="Q291" s="36">
        <v>0</v>
      </c>
      <c r="R291" s="31">
        <v>4.8260869565217392</v>
      </c>
      <c r="S291" s="31">
        <v>0</v>
      </c>
      <c r="T291" s="36">
        <v>0</v>
      </c>
      <c r="U291" s="31">
        <v>41.19</v>
      </c>
      <c r="V291" s="31">
        <v>0</v>
      </c>
      <c r="W291" s="36">
        <v>0</v>
      </c>
      <c r="X291" s="31">
        <v>0</v>
      </c>
      <c r="Y291" s="31">
        <v>0</v>
      </c>
      <c r="Z291" s="36" t="s">
        <v>1118</v>
      </c>
      <c r="AA291" s="31">
        <v>110.16771739130441</v>
      </c>
      <c r="AB291" s="31">
        <v>0</v>
      </c>
      <c r="AC291" s="36">
        <v>0</v>
      </c>
      <c r="AD291" s="31">
        <v>0</v>
      </c>
      <c r="AE291" s="31">
        <v>0</v>
      </c>
      <c r="AF291" s="36" t="s">
        <v>1118</v>
      </c>
      <c r="AG291" s="31">
        <v>14.48858695652174</v>
      </c>
      <c r="AH291" s="31">
        <v>0</v>
      </c>
      <c r="AI291" s="36">
        <v>0</v>
      </c>
      <c r="AJ291" t="s">
        <v>256</v>
      </c>
      <c r="AK291" s="37">
        <v>7</v>
      </c>
      <c r="AT291"/>
    </row>
    <row r="292" spans="1:46" x14ac:dyDescent="0.25">
      <c r="A292" t="s">
        <v>940</v>
      </c>
      <c r="B292" t="s">
        <v>561</v>
      </c>
      <c r="C292" t="s">
        <v>692</v>
      </c>
      <c r="D292" t="s">
        <v>834</v>
      </c>
      <c r="E292" s="31">
        <v>63.826086956521742</v>
      </c>
      <c r="F292" s="31">
        <v>295.5202173913043</v>
      </c>
      <c r="G292" s="31">
        <v>6.8641304347826084</v>
      </c>
      <c r="H292" s="36">
        <v>2.3227278645689658E-2</v>
      </c>
      <c r="I292" s="31">
        <v>22.880543478260865</v>
      </c>
      <c r="J292" s="31">
        <v>0.13315217391304349</v>
      </c>
      <c r="K292" s="36">
        <v>5.8194497888371093E-3</v>
      </c>
      <c r="L292" s="31">
        <v>17.141413043478256</v>
      </c>
      <c r="M292" s="31">
        <v>0.13315217391304349</v>
      </c>
      <c r="N292" s="36">
        <v>7.7678645030786137E-3</v>
      </c>
      <c r="O292" s="31">
        <v>0</v>
      </c>
      <c r="P292" s="31">
        <v>0</v>
      </c>
      <c r="Q292" s="36" t="s">
        <v>1118</v>
      </c>
      <c r="R292" s="31">
        <v>5.7391304347826084</v>
      </c>
      <c r="S292" s="31">
        <v>0</v>
      </c>
      <c r="T292" s="36">
        <v>0</v>
      </c>
      <c r="U292" s="31">
        <v>63.375760869565227</v>
      </c>
      <c r="V292" s="31">
        <v>0.14945652173913043</v>
      </c>
      <c r="W292" s="36">
        <v>2.358259998593619E-3</v>
      </c>
      <c r="X292" s="31">
        <v>0</v>
      </c>
      <c r="Y292" s="31">
        <v>0</v>
      </c>
      <c r="Z292" s="36" t="s">
        <v>1118</v>
      </c>
      <c r="AA292" s="31">
        <v>115.30184782608696</v>
      </c>
      <c r="AB292" s="31">
        <v>6.4130434782608692</v>
      </c>
      <c r="AC292" s="36">
        <v>5.5619607137032567E-2</v>
      </c>
      <c r="AD292" s="31">
        <v>0</v>
      </c>
      <c r="AE292" s="31">
        <v>0</v>
      </c>
      <c r="AF292" s="36" t="s">
        <v>1118</v>
      </c>
      <c r="AG292" s="31">
        <v>93.962065217391284</v>
      </c>
      <c r="AH292" s="31">
        <v>0.16847826086956522</v>
      </c>
      <c r="AI292" s="36">
        <v>1.7930455283179732E-3</v>
      </c>
      <c r="AJ292" t="s">
        <v>243</v>
      </c>
      <c r="AK292" s="37">
        <v>7</v>
      </c>
      <c r="AT292"/>
    </row>
    <row r="293" spans="1:46" x14ac:dyDescent="0.25">
      <c r="A293" t="s">
        <v>940</v>
      </c>
      <c r="B293" t="s">
        <v>516</v>
      </c>
      <c r="C293" t="s">
        <v>775</v>
      </c>
      <c r="D293" t="s">
        <v>894</v>
      </c>
      <c r="E293" s="31">
        <v>48.141304347826086</v>
      </c>
      <c r="F293" s="31">
        <v>162.91195652173914</v>
      </c>
      <c r="G293" s="31">
        <v>9.116847826086957</v>
      </c>
      <c r="H293" s="36">
        <v>5.5961809192748818E-2</v>
      </c>
      <c r="I293" s="31">
        <v>30.594565217391306</v>
      </c>
      <c r="J293" s="31">
        <v>5.4320652173913038</v>
      </c>
      <c r="K293" s="36">
        <v>0.17755000532916471</v>
      </c>
      <c r="L293" s="31">
        <v>19.725000000000001</v>
      </c>
      <c r="M293" s="31">
        <v>0.12771739130434784</v>
      </c>
      <c r="N293" s="36">
        <v>6.4748994324130716E-3</v>
      </c>
      <c r="O293" s="31">
        <v>5.5652173913043477</v>
      </c>
      <c r="P293" s="31">
        <v>0</v>
      </c>
      <c r="Q293" s="36">
        <v>0</v>
      </c>
      <c r="R293" s="31">
        <v>5.3043478260869561</v>
      </c>
      <c r="S293" s="31">
        <v>5.3043478260869561</v>
      </c>
      <c r="T293" s="36">
        <v>1</v>
      </c>
      <c r="U293" s="31">
        <v>30.516304347826086</v>
      </c>
      <c r="V293" s="31">
        <v>0.42119565217391303</v>
      </c>
      <c r="W293" s="36">
        <v>1.3802315227070348E-2</v>
      </c>
      <c r="X293" s="31">
        <v>3.9157608695652173</v>
      </c>
      <c r="Y293" s="31">
        <v>0</v>
      </c>
      <c r="Z293" s="36">
        <v>0</v>
      </c>
      <c r="AA293" s="31">
        <v>81.513043478260869</v>
      </c>
      <c r="AB293" s="31">
        <v>3.1766304347826089</v>
      </c>
      <c r="AC293" s="36">
        <v>3.8970823554512486E-2</v>
      </c>
      <c r="AD293" s="31">
        <v>0</v>
      </c>
      <c r="AE293" s="31">
        <v>0</v>
      </c>
      <c r="AF293" s="36" t="s">
        <v>1118</v>
      </c>
      <c r="AG293" s="31">
        <v>16.372282608695652</v>
      </c>
      <c r="AH293" s="31">
        <v>8.6956521739130432E-2</v>
      </c>
      <c r="AI293" s="36">
        <v>5.3112033195020746E-3</v>
      </c>
      <c r="AJ293" t="s">
        <v>198</v>
      </c>
      <c r="AK293" s="37">
        <v>7</v>
      </c>
      <c r="AT293"/>
    </row>
    <row r="294" spans="1:46" x14ac:dyDescent="0.25">
      <c r="A294" t="s">
        <v>940</v>
      </c>
      <c r="B294" t="s">
        <v>332</v>
      </c>
      <c r="C294" t="s">
        <v>648</v>
      </c>
      <c r="D294" t="s">
        <v>839</v>
      </c>
      <c r="E294" s="31">
        <v>149.28260869565219</v>
      </c>
      <c r="F294" s="31">
        <v>719.65326086956509</v>
      </c>
      <c r="G294" s="31">
        <v>6.7391304347826084</v>
      </c>
      <c r="H294" s="36">
        <v>9.3644131156157637E-3</v>
      </c>
      <c r="I294" s="31">
        <v>122.22173913043478</v>
      </c>
      <c r="J294" s="31">
        <v>0</v>
      </c>
      <c r="K294" s="36">
        <v>0</v>
      </c>
      <c r="L294" s="31">
        <v>90.221739130434784</v>
      </c>
      <c r="M294" s="31">
        <v>0</v>
      </c>
      <c r="N294" s="36">
        <v>0</v>
      </c>
      <c r="O294" s="31">
        <v>26.347826086956523</v>
      </c>
      <c r="P294" s="31">
        <v>0</v>
      </c>
      <c r="Q294" s="36">
        <v>0</v>
      </c>
      <c r="R294" s="31">
        <v>5.6521739130434785</v>
      </c>
      <c r="S294" s="31">
        <v>0</v>
      </c>
      <c r="T294" s="36">
        <v>0</v>
      </c>
      <c r="U294" s="31">
        <v>108.71336956521738</v>
      </c>
      <c r="V294" s="31">
        <v>0</v>
      </c>
      <c r="W294" s="36">
        <v>0</v>
      </c>
      <c r="X294" s="31">
        <v>5.7391304347826084</v>
      </c>
      <c r="Y294" s="31">
        <v>0</v>
      </c>
      <c r="Z294" s="36">
        <v>0</v>
      </c>
      <c r="AA294" s="31">
        <v>396.52010869565208</v>
      </c>
      <c r="AB294" s="31">
        <v>6.7391304347826084</v>
      </c>
      <c r="AC294" s="36">
        <v>1.6995683918656468E-2</v>
      </c>
      <c r="AD294" s="31">
        <v>0</v>
      </c>
      <c r="AE294" s="31">
        <v>0</v>
      </c>
      <c r="AF294" s="36" t="s">
        <v>1118</v>
      </c>
      <c r="AG294" s="31">
        <v>86.458913043478262</v>
      </c>
      <c r="AH294" s="31">
        <v>0</v>
      </c>
      <c r="AI294" s="36">
        <v>0</v>
      </c>
      <c r="AJ294" t="s">
        <v>8</v>
      </c>
      <c r="AK294" s="37">
        <v>7</v>
      </c>
      <c r="AT294"/>
    </row>
    <row r="295" spans="1:46" x14ac:dyDescent="0.25">
      <c r="A295" t="s">
        <v>940</v>
      </c>
      <c r="B295" t="s">
        <v>361</v>
      </c>
      <c r="C295" t="s">
        <v>693</v>
      </c>
      <c r="D295" t="s">
        <v>839</v>
      </c>
      <c r="E295" s="31">
        <v>95.347826086956516</v>
      </c>
      <c r="F295" s="31">
        <v>292.99521739130432</v>
      </c>
      <c r="G295" s="31">
        <v>78.588369565217391</v>
      </c>
      <c r="H295" s="36">
        <v>0.26822406954261013</v>
      </c>
      <c r="I295" s="31">
        <v>57.199565217391289</v>
      </c>
      <c r="J295" s="31">
        <v>2.452934782608696</v>
      </c>
      <c r="K295" s="36">
        <v>4.2883801184259551E-2</v>
      </c>
      <c r="L295" s="31">
        <v>45.72130434782607</v>
      </c>
      <c r="M295" s="31">
        <v>2.452934782608696</v>
      </c>
      <c r="N295" s="36">
        <v>5.364971138941986E-2</v>
      </c>
      <c r="O295" s="31">
        <v>8</v>
      </c>
      <c r="P295" s="31">
        <v>0</v>
      </c>
      <c r="Q295" s="36">
        <v>0</v>
      </c>
      <c r="R295" s="31">
        <v>3.4782608695652173</v>
      </c>
      <c r="S295" s="31">
        <v>0</v>
      </c>
      <c r="T295" s="36">
        <v>0</v>
      </c>
      <c r="U295" s="31">
        <v>68.416630434782618</v>
      </c>
      <c r="V295" s="31">
        <v>10.130108695652172</v>
      </c>
      <c r="W295" s="36">
        <v>0.14806500453582824</v>
      </c>
      <c r="X295" s="31">
        <v>4.7482608695652191</v>
      </c>
      <c r="Y295" s="31">
        <v>0</v>
      </c>
      <c r="Z295" s="36">
        <v>0</v>
      </c>
      <c r="AA295" s="31">
        <v>143.6373913043478</v>
      </c>
      <c r="AB295" s="31">
        <v>66.005326086956529</v>
      </c>
      <c r="AC295" s="36">
        <v>0.4595274634798982</v>
      </c>
      <c r="AD295" s="31">
        <v>0</v>
      </c>
      <c r="AE295" s="31">
        <v>0</v>
      </c>
      <c r="AF295" s="36" t="s">
        <v>1118</v>
      </c>
      <c r="AG295" s="31">
        <v>18.993369565217396</v>
      </c>
      <c r="AH295" s="31">
        <v>0</v>
      </c>
      <c r="AI295" s="36">
        <v>0</v>
      </c>
      <c r="AJ295" t="s">
        <v>37</v>
      </c>
      <c r="AK295" s="37">
        <v>7</v>
      </c>
      <c r="AT295"/>
    </row>
    <row r="296" spans="1:46" x14ac:dyDescent="0.25">
      <c r="A296" t="s">
        <v>940</v>
      </c>
      <c r="B296" t="s">
        <v>506</v>
      </c>
      <c r="C296" t="s">
        <v>693</v>
      </c>
      <c r="D296" t="s">
        <v>839</v>
      </c>
      <c r="E296" s="31">
        <v>51.836956521739133</v>
      </c>
      <c r="F296" s="31">
        <v>328.25793478260869</v>
      </c>
      <c r="G296" s="31">
        <v>64.707608695652169</v>
      </c>
      <c r="H296" s="36">
        <v>0.1971242789256725</v>
      </c>
      <c r="I296" s="31">
        <v>38.217282608695662</v>
      </c>
      <c r="J296" s="31">
        <v>9.4891304347826093</v>
      </c>
      <c r="K296" s="36">
        <v>0.2482942215421545</v>
      </c>
      <c r="L296" s="31">
        <v>23.381086956521745</v>
      </c>
      <c r="M296" s="31">
        <v>9.4891304347826093</v>
      </c>
      <c r="N296" s="36">
        <v>0.40584641990460507</v>
      </c>
      <c r="O296" s="31">
        <v>10.265543478260868</v>
      </c>
      <c r="P296" s="31">
        <v>0</v>
      </c>
      <c r="Q296" s="36">
        <v>0</v>
      </c>
      <c r="R296" s="31">
        <v>4.5706521739130439</v>
      </c>
      <c r="S296" s="31">
        <v>0</v>
      </c>
      <c r="T296" s="36">
        <v>0</v>
      </c>
      <c r="U296" s="31">
        <v>77.925869565217369</v>
      </c>
      <c r="V296" s="31">
        <v>11.222826086956522</v>
      </c>
      <c r="W296" s="36">
        <v>0.14401926022222908</v>
      </c>
      <c r="X296" s="31">
        <v>10.079891304347823</v>
      </c>
      <c r="Y296" s="31">
        <v>0</v>
      </c>
      <c r="Z296" s="36">
        <v>0</v>
      </c>
      <c r="AA296" s="31">
        <v>152.92913043478262</v>
      </c>
      <c r="AB296" s="31">
        <v>35.049999999999997</v>
      </c>
      <c r="AC296" s="36">
        <v>0.22919112859892474</v>
      </c>
      <c r="AD296" s="31">
        <v>0</v>
      </c>
      <c r="AE296" s="31">
        <v>0</v>
      </c>
      <c r="AF296" s="36" t="s">
        <v>1118</v>
      </c>
      <c r="AG296" s="31">
        <v>49.105760869565202</v>
      </c>
      <c r="AH296" s="31">
        <v>8.945652173913043</v>
      </c>
      <c r="AI296" s="36">
        <v>0.18217113461849208</v>
      </c>
      <c r="AJ296" t="s">
        <v>188</v>
      </c>
      <c r="AK296" s="37">
        <v>7</v>
      </c>
      <c r="AT296"/>
    </row>
    <row r="297" spans="1:46" x14ac:dyDescent="0.25">
      <c r="A297" t="s">
        <v>940</v>
      </c>
      <c r="B297" t="s">
        <v>411</v>
      </c>
      <c r="C297" t="s">
        <v>723</v>
      </c>
      <c r="D297" t="s">
        <v>831</v>
      </c>
      <c r="E297" s="31">
        <v>42.902173913043477</v>
      </c>
      <c r="F297" s="31">
        <v>154.76304347826084</v>
      </c>
      <c r="G297" s="31">
        <v>8.6956521739130432E-2</v>
      </c>
      <c r="H297" s="36">
        <v>5.6186877554747095E-4</v>
      </c>
      <c r="I297" s="31">
        <v>47.044565217391316</v>
      </c>
      <c r="J297" s="31">
        <v>8.6956521739130432E-2</v>
      </c>
      <c r="K297" s="36">
        <v>1.8483861278621098E-3</v>
      </c>
      <c r="L297" s="31">
        <v>36.131195652173922</v>
      </c>
      <c r="M297" s="31">
        <v>0</v>
      </c>
      <c r="N297" s="36">
        <v>0</v>
      </c>
      <c r="O297" s="31">
        <v>5.1742391304347821</v>
      </c>
      <c r="P297" s="31">
        <v>8.6956521739130432E-2</v>
      </c>
      <c r="Q297" s="36">
        <v>1.6805663508602402E-2</v>
      </c>
      <c r="R297" s="31">
        <v>5.7391304347826084</v>
      </c>
      <c r="S297" s="31">
        <v>0</v>
      </c>
      <c r="T297" s="36">
        <v>0</v>
      </c>
      <c r="U297" s="31">
        <v>12.292608695652175</v>
      </c>
      <c r="V297" s="31">
        <v>0</v>
      </c>
      <c r="W297" s="36">
        <v>0</v>
      </c>
      <c r="X297" s="31">
        <v>0</v>
      </c>
      <c r="Y297" s="31">
        <v>0</v>
      </c>
      <c r="Z297" s="36" t="s">
        <v>1118</v>
      </c>
      <c r="AA297" s="31">
        <v>60.183152173913008</v>
      </c>
      <c r="AB297" s="31">
        <v>0</v>
      </c>
      <c r="AC297" s="36">
        <v>0</v>
      </c>
      <c r="AD297" s="31">
        <v>0</v>
      </c>
      <c r="AE297" s="31">
        <v>0</v>
      </c>
      <c r="AF297" s="36" t="s">
        <v>1118</v>
      </c>
      <c r="AG297" s="31">
        <v>35.242717391304339</v>
      </c>
      <c r="AH297" s="31">
        <v>0</v>
      </c>
      <c r="AI297" s="36">
        <v>0</v>
      </c>
      <c r="AJ297" t="s">
        <v>88</v>
      </c>
      <c r="AK297" s="37">
        <v>7</v>
      </c>
      <c r="AT297"/>
    </row>
    <row r="298" spans="1:46" x14ac:dyDescent="0.25">
      <c r="A298" t="s">
        <v>940</v>
      </c>
      <c r="B298" t="s">
        <v>375</v>
      </c>
      <c r="C298" t="s">
        <v>703</v>
      </c>
      <c r="D298" t="s">
        <v>873</v>
      </c>
      <c r="E298" s="31">
        <v>33.760869565217391</v>
      </c>
      <c r="F298" s="31">
        <v>110.54347826086956</v>
      </c>
      <c r="G298" s="31">
        <v>10.380434782608695</v>
      </c>
      <c r="H298" s="36">
        <v>9.3903638151425758E-2</v>
      </c>
      <c r="I298" s="31">
        <v>26.298913043478262</v>
      </c>
      <c r="J298" s="31">
        <v>5.2826086956521738</v>
      </c>
      <c r="K298" s="36">
        <v>0.2008679479231246</v>
      </c>
      <c r="L298" s="31">
        <v>11.190217391304348</v>
      </c>
      <c r="M298" s="31">
        <v>5.2826086956521738</v>
      </c>
      <c r="N298" s="36">
        <v>0.47207382224380767</v>
      </c>
      <c r="O298" s="31">
        <v>10.298913043478262</v>
      </c>
      <c r="P298" s="31">
        <v>0</v>
      </c>
      <c r="Q298" s="36">
        <v>0</v>
      </c>
      <c r="R298" s="31">
        <v>4.8097826086956523</v>
      </c>
      <c r="S298" s="31">
        <v>0</v>
      </c>
      <c r="T298" s="36">
        <v>0</v>
      </c>
      <c r="U298" s="31">
        <v>24.108695652173914</v>
      </c>
      <c r="V298" s="31">
        <v>0.50815217391304346</v>
      </c>
      <c r="W298" s="36">
        <v>2.1077547339945896E-2</v>
      </c>
      <c r="X298" s="31">
        <v>0</v>
      </c>
      <c r="Y298" s="31">
        <v>0</v>
      </c>
      <c r="Z298" s="36" t="s">
        <v>1118</v>
      </c>
      <c r="AA298" s="31">
        <v>57.5</v>
      </c>
      <c r="AB298" s="31">
        <v>4.5896739130434785</v>
      </c>
      <c r="AC298" s="36">
        <v>7.9820415879017018E-2</v>
      </c>
      <c r="AD298" s="31">
        <v>0</v>
      </c>
      <c r="AE298" s="31">
        <v>0</v>
      </c>
      <c r="AF298" s="36" t="s">
        <v>1118</v>
      </c>
      <c r="AG298" s="31">
        <v>2.6358695652173911</v>
      </c>
      <c r="AH298" s="31">
        <v>0</v>
      </c>
      <c r="AI298" s="36">
        <v>0</v>
      </c>
      <c r="AJ298" t="s">
        <v>51</v>
      </c>
      <c r="AK298" s="37">
        <v>7</v>
      </c>
      <c r="AT298"/>
    </row>
    <row r="299" spans="1:46" x14ac:dyDescent="0.25">
      <c r="A299" t="s">
        <v>940</v>
      </c>
      <c r="B299" t="s">
        <v>464</v>
      </c>
      <c r="C299" t="s">
        <v>652</v>
      </c>
      <c r="D299" t="s">
        <v>894</v>
      </c>
      <c r="E299" s="31">
        <v>29.652173913043477</v>
      </c>
      <c r="F299" s="31">
        <v>114.51532608695652</v>
      </c>
      <c r="G299" s="31">
        <v>14.149999999999999</v>
      </c>
      <c r="H299" s="36">
        <v>0.12356424666909023</v>
      </c>
      <c r="I299" s="31">
        <v>24.086956521739133</v>
      </c>
      <c r="J299" s="31">
        <v>2.8885869565217392</v>
      </c>
      <c r="K299" s="36">
        <v>0.11992328519855595</v>
      </c>
      <c r="L299" s="31">
        <v>14.434782608695652</v>
      </c>
      <c r="M299" s="31">
        <v>2.8885869565217392</v>
      </c>
      <c r="N299" s="36">
        <v>0.20011295180722893</v>
      </c>
      <c r="O299" s="31">
        <v>5.5597826086956506</v>
      </c>
      <c r="P299" s="31">
        <v>0</v>
      </c>
      <c r="Q299" s="36">
        <v>0</v>
      </c>
      <c r="R299" s="31">
        <v>4.0923913043478262</v>
      </c>
      <c r="S299" s="31">
        <v>0</v>
      </c>
      <c r="T299" s="36">
        <v>0</v>
      </c>
      <c r="U299" s="31">
        <v>8.8615217391304331</v>
      </c>
      <c r="V299" s="31">
        <v>0.13043478260869565</v>
      </c>
      <c r="W299" s="36">
        <v>1.4719230674876729E-2</v>
      </c>
      <c r="X299" s="31">
        <v>0</v>
      </c>
      <c r="Y299" s="31">
        <v>0</v>
      </c>
      <c r="Z299" s="36" t="s">
        <v>1118</v>
      </c>
      <c r="AA299" s="31">
        <v>74.073586956521737</v>
      </c>
      <c r="AB299" s="31">
        <v>8.6554347826086939</v>
      </c>
      <c r="AC299" s="36">
        <v>0.11684913797530949</v>
      </c>
      <c r="AD299" s="31">
        <v>0</v>
      </c>
      <c r="AE299" s="31">
        <v>0</v>
      </c>
      <c r="AF299" s="36" t="s">
        <v>1118</v>
      </c>
      <c r="AG299" s="31">
        <v>7.4932608695652174</v>
      </c>
      <c r="AH299" s="31">
        <v>2.4755434782608696</v>
      </c>
      <c r="AI299" s="36">
        <v>0.3303693173576257</v>
      </c>
      <c r="AJ299" t="s">
        <v>141</v>
      </c>
      <c r="AK299" s="37">
        <v>7</v>
      </c>
      <c r="AT299"/>
    </row>
    <row r="300" spans="1:46" x14ac:dyDescent="0.25">
      <c r="A300" t="s">
        <v>940</v>
      </c>
      <c r="B300" t="s">
        <v>400</v>
      </c>
      <c r="C300" t="s">
        <v>718</v>
      </c>
      <c r="D300" t="s">
        <v>829</v>
      </c>
      <c r="E300" s="31">
        <v>48.652173913043477</v>
      </c>
      <c r="F300" s="31">
        <v>185.80326086956524</v>
      </c>
      <c r="G300" s="31">
        <v>4.0326086956521738</v>
      </c>
      <c r="H300" s="36">
        <v>2.1703648669993386E-2</v>
      </c>
      <c r="I300" s="31">
        <v>19.346739130434784</v>
      </c>
      <c r="J300" s="31">
        <v>0</v>
      </c>
      <c r="K300" s="36">
        <v>0</v>
      </c>
      <c r="L300" s="31">
        <v>13.781521739130437</v>
      </c>
      <c r="M300" s="31">
        <v>0</v>
      </c>
      <c r="N300" s="36">
        <v>0</v>
      </c>
      <c r="O300" s="31">
        <v>0</v>
      </c>
      <c r="P300" s="31">
        <v>0</v>
      </c>
      <c r="Q300" s="36" t="s">
        <v>1118</v>
      </c>
      <c r="R300" s="31">
        <v>5.5652173913043477</v>
      </c>
      <c r="S300" s="31">
        <v>0</v>
      </c>
      <c r="T300" s="36">
        <v>0</v>
      </c>
      <c r="U300" s="31">
        <v>15.676630434782609</v>
      </c>
      <c r="V300" s="31">
        <v>0.78260869565217395</v>
      </c>
      <c r="W300" s="36">
        <v>4.9921996879875197E-2</v>
      </c>
      <c r="X300" s="31">
        <v>5.3913043478260869</v>
      </c>
      <c r="Y300" s="31">
        <v>0</v>
      </c>
      <c r="Z300" s="36">
        <v>0</v>
      </c>
      <c r="AA300" s="31">
        <v>113.14673913043478</v>
      </c>
      <c r="AB300" s="31">
        <v>3.25</v>
      </c>
      <c r="AC300" s="36">
        <v>2.8723761948220378E-2</v>
      </c>
      <c r="AD300" s="31">
        <v>0</v>
      </c>
      <c r="AE300" s="31">
        <v>0</v>
      </c>
      <c r="AF300" s="36" t="s">
        <v>1118</v>
      </c>
      <c r="AG300" s="31">
        <v>32.241847826086953</v>
      </c>
      <c r="AH300" s="31">
        <v>0</v>
      </c>
      <c r="AI300" s="36">
        <v>0</v>
      </c>
      <c r="AJ300" t="s">
        <v>77</v>
      </c>
      <c r="AK300" s="37">
        <v>7</v>
      </c>
      <c r="AT300"/>
    </row>
    <row r="301" spans="1:46" x14ac:dyDescent="0.25">
      <c r="A301" t="s">
        <v>940</v>
      </c>
      <c r="B301" t="s">
        <v>475</v>
      </c>
      <c r="C301" t="s">
        <v>681</v>
      </c>
      <c r="D301" t="s">
        <v>862</v>
      </c>
      <c r="E301" s="31">
        <v>33.782608695652172</v>
      </c>
      <c r="F301" s="31">
        <v>131.33913043478259</v>
      </c>
      <c r="G301" s="31">
        <v>0</v>
      </c>
      <c r="H301" s="36">
        <v>0</v>
      </c>
      <c r="I301" s="31">
        <v>27.705978260869571</v>
      </c>
      <c r="J301" s="31">
        <v>0</v>
      </c>
      <c r="K301" s="36">
        <v>0</v>
      </c>
      <c r="L301" s="31">
        <v>17.664130434782614</v>
      </c>
      <c r="M301" s="31">
        <v>0</v>
      </c>
      <c r="N301" s="36">
        <v>0</v>
      </c>
      <c r="O301" s="31">
        <v>4.7375000000000007</v>
      </c>
      <c r="P301" s="31">
        <v>0</v>
      </c>
      <c r="Q301" s="36">
        <v>0</v>
      </c>
      <c r="R301" s="31">
        <v>5.3043478260869561</v>
      </c>
      <c r="S301" s="31">
        <v>0</v>
      </c>
      <c r="T301" s="36">
        <v>0</v>
      </c>
      <c r="U301" s="31">
        <v>31.337499999999974</v>
      </c>
      <c r="V301" s="31">
        <v>0</v>
      </c>
      <c r="W301" s="36">
        <v>0</v>
      </c>
      <c r="X301" s="31">
        <v>0</v>
      </c>
      <c r="Y301" s="31">
        <v>0</v>
      </c>
      <c r="Z301" s="36" t="s">
        <v>1118</v>
      </c>
      <c r="AA301" s="31">
        <v>32.80054347826087</v>
      </c>
      <c r="AB301" s="31">
        <v>0</v>
      </c>
      <c r="AC301" s="36">
        <v>0</v>
      </c>
      <c r="AD301" s="31">
        <v>0</v>
      </c>
      <c r="AE301" s="31">
        <v>0</v>
      </c>
      <c r="AF301" s="36" t="s">
        <v>1118</v>
      </c>
      <c r="AG301" s="31">
        <v>39.495108695652164</v>
      </c>
      <c r="AH301" s="31">
        <v>0</v>
      </c>
      <c r="AI301" s="36">
        <v>0</v>
      </c>
      <c r="AJ301" t="s">
        <v>153</v>
      </c>
      <c r="AK301" s="37">
        <v>7</v>
      </c>
      <c r="AT301"/>
    </row>
    <row r="302" spans="1:46" x14ac:dyDescent="0.25">
      <c r="A302" t="s">
        <v>940</v>
      </c>
      <c r="B302" t="s">
        <v>573</v>
      </c>
      <c r="C302" t="s">
        <v>682</v>
      </c>
      <c r="D302" t="s">
        <v>839</v>
      </c>
      <c r="E302" s="31">
        <v>30.043478260869566</v>
      </c>
      <c r="F302" s="31">
        <v>129.28597826086957</v>
      </c>
      <c r="G302" s="31">
        <v>0.86413043478260865</v>
      </c>
      <c r="H302" s="36">
        <v>6.6838681688975651E-3</v>
      </c>
      <c r="I302" s="31">
        <v>28.356847826086955</v>
      </c>
      <c r="J302" s="31">
        <v>0</v>
      </c>
      <c r="K302" s="36">
        <v>0</v>
      </c>
      <c r="L302" s="31">
        <v>18.443804347826084</v>
      </c>
      <c r="M302" s="31">
        <v>0</v>
      </c>
      <c r="N302" s="36">
        <v>0</v>
      </c>
      <c r="O302" s="31">
        <v>4.7826086956521738</v>
      </c>
      <c r="P302" s="31">
        <v>0</v>
      </c>
      <c r="Q302" s="36">
        <v>0</v>
      </c>
      <c r="R302" s="31">
        <v>5.1304347826086953</v>
      </c>
      <c r="S302" s="31">
        <v>0</v>
      </c>
      <c r="T302" s="36">
        <v>0</v>
      </c>
      <c r="U302" s="31">
        <v>18.337282608695652</v>
      </c>
      <c r="V302" s="31">
        <v>0</v>
      </c>
      <c r="W302" s="36">
        <v>0</v>
      </c>
      <c r="X302" s="31">
        <v>4.9565217391304346</v>
      </c>
      <c r="Y302" s="31">
        <v>0</v>
      </c>
      <c r="Z302" s="36">
        <v>0</v>
      </c>
      <c r="AA302" s="31">
        <v>57.328260869565213</v>
      </c>
      <c r="AB302" s="31">
        <v>0.86413043478260865</v>
      </c>
      <c r="AC302" s="36">
        <v>1.5073376057032347E-2</v>
      </c>
      <c r="AD302" s="31">
        <v>0</v>
      </c>
      <c r="AE302" s="31">
        <v>0</v>
      </c>
      <c r="AF302" s="36" t="s">
        <v>1118</v>
      </c>
      <c r="AG302" s="31">
        <v>20.307065217391305</v>
      </c>
      <c r="AH302" s="31">
        <v>0</v>
      </c>
      <c r="AI302" s="36">
        <v>0</v>
      </c>
      <c r="AJ302" t="s">
        <v>255</v>
      </c>
      <c r="AK302" s="37">
        <v>7</v>
      </c>
      <c r="AT302"/>
    </row>
    <row r="303" spans="1:46" x14ac:dyDescent="0.25">
      <c r="A303" t="s">
        <v>940</v>
      </c>
      <c r="B303" t="s">
        <v>593</v>
      </c>
      <c r="C303" t="s">
        <v>801</v>
      </c>
      <c r="D303" t="s">
        <v>843</v>
      </c>
      <c r="E303" s="31">
        <v>31.510869565217391</v>
      </c>
      <c r="F303" s="31">
        <v>128.56771739130437</v>
      </c>
      <c r="G303" s="31">
        <v>0</v>
      </c>
      <c r="H303" s="36">
        <v>0</v>
      </c>
      <c r="I303" s="31">
        <v>11.92532608695652</v>
      </c>
      <c r="J303" s="31">
        <v>0</v>
      </c>
      <c r="K303" s="36">
        <v>0</v>
      </c>
      <c r="L303" s="31">
        <v>4.0610869565217396</v>
      </c>
      <c r="M303" s="31">
        <v>0</v>
      </c>
      <c r="N303" s="36">
        <v>0</v>
      </c>
      <c r="O303" s="31">
        <v>2.4729347826086947</v>
      </c>
      <c r="P303" s="31">
        <v>0</v>
      </c>
      <c r="Q303" s="36">
        <v>0</v>
      </c>
      <c r="R303" s="31">
        <v>5.3913043478260869</v>
      </c>
      <c r="S303" s="31">
        <v>0</v>
      </c>
      <c r="T303" s="36">
        <v>0</v>
      </c>
      <c r="U303" s="31">
        <v>20.441304347826087</v>
      </c>
      <c r="V303" s="31">
        <v>0</v>
      </c>
      <c r="W303" s="36">
        <v>0</v>
      </c>
      <c r="X303" s="31">
        <v>0</v>
      </c>
      <c r="Y303" s="31">
        <v>0</v>
      </c>
      <c r="Z303" s="36" t="s">
        <v>1118</v>
      </c>
      <c r="AA303" s="31">
        <v>64.288043478260889</v>
      </c>
      <c r="AB303" s="31">
        <v>0</v>
      </c>
      <c r="AC303" s="36">
        <v>0</v>
      </c>
      <c r="AD303" s="31">
        <v>0</v>
      </c>
      <c r="AE303" s="31">
        <v>0</v>
      </c>
      <c r="AF303" s="36" t="s">
        <v>1118</v>
      </c>
      <c r="AG303" s="31">
        <v>31.913043478260871</v>
      </c>
      <c r="AH303" s="31">
        <v>0</v>
      </c>
      <c r="AI303" s="36">
        <v>0</v>
      </c>
      <c r="AJ303" t="s">
        <v>275</v>
      </c>
      <c r="AK303" s="37">
        <v>7</v>
      </c>
      <c r="AT303"/>
    </row>
    <row r="304" spans="1:46" x14ac:dyDescent="0.25">
      <c r="A304" t="s">
        <v>940</v>
      </c>
      <c r="B304" t="s">
        <v>376</v>
      </c>
      <c r="C304" t="s">
        <v>704</v>
      </c>
      <c r="D304" t="s">
        <v>848</v>
      </c>
      <c r="E304" s="31">
        <v>42.5</v>
      </c>
      <c r="F304" s="31">
        <v>121.16847826086956</v>
      </c>
      <c r="G304" s="31">
        <v>0</v>
      </c>
      <c r="H304" s="36">
        <v>0</v>
      </c>
      <c r="I304" s="31">
        <v>17.796195652173914</v>
      </c>
      <c r="J304" s="31">
        <v>0</v>
      </c>
      <c r="K304" s="36">
        <v>0</v>
      </c>
      <c r="L304" s="31">
        <v>12.970108695652174</v>
      </c>
      <c r="M304" s="31">
        <v>0</v>
      </c>
      <c r="N304" s="36">
        <v>0</v>
      </c>
      <c r="O304" s="31">
        <v>0</v>
      </c>
      <c r="P304" s="31">
        <v>0</v>
      </c>
      <c r="Q304" s="36" t="s">
        <v>1118</v>
      </c>
      <c r="R304" s="31">
        <v>4.8260869565217392</v>
      </c>
      <c r="S304" s="31">
        <v>0</v>
      </c>
      <c r="T304" s="36">
        <v>0</v>
      </c>
      <c r="U304" s="31">
        <v>16.766304347826086</v>
      </c>
      <c r="V304" s="31">
        <v>0</v>
      </c>
      <c r="W304" s="36">
        <v>0</v>
      </c>
      <c r="X304" s="31">
        <v>0</v>
      </c>
      <c r="Y304" s="31">
        <v>0</v>
      </c>
      <c r="Z304" s="36" t="s">
        <v>1118</v>
      </c>
      <c r="AA304" s="31">
        <v>67.959239130434781</v>
      </c>
      <c r="AB304" s="31">
        <v>0</v>
      </c>
      <c r="AC304" s="36">
        <v>0</v>
      </c>
      <c r="AD304" s="31">
        <v>0</v>
      </c>
      <c r="AE304" s="31">
        <v>0</v>
      </c>
      <c r="AF304" s="36" t="s">
        <v>1118</v>
      </c>
      <c r="AG304" s="31">
        <v>18.646739130434781</v>
      </c>
      <c r="AH304" s="31">
        <v>0</v>
      </c>
      <c r="AI304" s="36">
        <v>0</v>
      </c>
      <c r="AJ304" t="s">
        <v>52</v>
      </c>
      <c r="AK304" s="37">
        <v>7</v>
      </c>
      <c r="AT304"/>
    </row>
    <row r="305" spans="1:46" x14ac:dyDescent="0.25">
      <c r="A305" t="s">
        <v>940</v>
      </c>
      <c r="B305" t="s">
        <v>526</v>
      </c>
      <c r="C305" t="s">
        <v>779</v>
      </c>
      <c r="D305" t="s">
        <v>874</v>
      </c>
      <c r="E305" s="31">
        <v>23.293478260869566</v>
      </c>
      <c r="F305" s="31">
        <v>85.009782608695645</v>
      </c>
      <c r="G305" s="31">
        <v>6.144565217391305</v>
      </c>
      <c r="H305" s="36">
        <v>7.2280683808768828E-2</v>
      </c>
      <c r="I305" s="31">
        <v>19.077173913043477</v>
      </c>
      <c r="J305" s="31">
        <v>2.1152173913043479</v>
      </c>
      <c r="K305" s="36">
        <v>0.11087687311264316</v>
      </c>
      <c r="L305" s="31">
        <v>14.903260869565216</v>
      </c>
      <c r="M305" s="31">
        <v>2.1152173913043479</v>
      </c>
      <c r="N305" s="36">
        <v>0.14192983735686676</v>
      </c>
      <c r="O305" s="31">
        <v>0</v>
      </c>
      <c r="P305" s="31">
        <v>0</v>
      </c>
      <c r="Q305" s="36" t="s">
        <v>1118</v>
      </c>
      <c r="R305" s="31">
        <v>4.1739130434782608</v>
      </c>
      <c r="S305" s="31">
        <v>0</v>
      </c>
      <c r="T305" s="36">
        <v>0</v>
      </c>
      <c r="U305" s="31">
        <v>15.188043478260871</v>
      </c>
      <c r="V305" s="31">
        <v>4.0293478260869566</v>
      </c>
      <c r="W305" s="36">
        <v>0.26529735919272879</v>
      </c>
      <c r="X305" s="31">
        <v>3.2108695652173918</v>
      </c>
      <c r="Y305" s="31">
        <v>0</v>
      </c>
      <c r="Z305" s="36">
        <v>0</v>
      </c>
      <c r="AA305" s="31">
        <v>29.589130434782607</v>
      </c>
      <c r="AB305" s="31">
        <v>0</v>
      </c>
      <c r="AC305" s="36">
        <v>0</v>
      </c>
      <c r="AD305" s="31">
        <v>0</v>
      </c>
      <c r="AE305" s="31">
        <v>0</v>
      </c>
      <c r="AF305" s="36" t="s">
        <v>1118</v>
      </c>
      <c r="AG305" s="31">
        <v>17.9445652173913</v>
      </c>
      <c r="AH305" s="31">
        <v>0</v>
      </c>
      <c r="AI305" s="36">
        <v>0</v>
      </c>
      <c r="AJ305" t="s">
        <v>208</v>
      </c>
      <c r="AK305" s="37">
        <v>7</v>
      </c>
      <c r="AT305"/>
    </row>
    <row r="306" spans="1:46" x14ac:dyDescent="0.25">
      <c r="A306" t="s">
        <v>940</v>
      </c>
      <c r="B306" t="s">
        <v>512</v>
      </c>
      <c r="C306" t="s">
        <v>773</v>
      </c>
      <c r="D306" t="s">
        <v>834</v>
      </c>
      <c r="E306" s="31">
        <v>47.543478260869563</v>
      </c>
      <c r="F306" s="31">
        <v>198.12228260869566</v>
      </c>
      <c r="G306" s="31">
        <v>0</v>
      </c>
      <c r="H306" s="36">
        <v>0</v>
      </c>
      <c r="I306" s="31">
        <v>44.948369565217391</v>
      </c>
      <c r="J306" s="31">
        <v>0</v>
      </c>
      <c r="K306" s="36">
        <v>0</v>
      </c>
      <c r="L306" s="31">
        <v>30.548913043478262</v>
      </c>
      <c r="M306" s="31">
        <v>0</v>
      </c>
      <c r="N306" s="36">
        <v>0</v>
      </c>
      <c r="O306" s="31">
        <v>9.8342391304347831</v>
      </c>
      <c r="P306" s="31">
        <v>0</v>
      </c>
      <c r="Q306" s="36">
        <v>0</v>
      </c>
      <c r="R306" s="31">
        <v>4.5652173913043477</v>
      </c>
      <c r="S306" s="31">
        <v>0</v>
      </c>
      <c r="T306" s="36">
        <v>0</v>
      </c>
      <c r="U306" s="31">
        <v>24.165760869565219</v>
      </c>
      <c r="V306" s="31">
        <v>0</v>
      </c>
      <c r="W306" s="36">
        <v>0</v>
      </c>
      <c r="X306" s="31">
        <v>0</v>
      </c>
      <c r="Y306" s="31">
        <v>0</v>
      </c>
      <c r="Z306" s="36" t="s">
        <v>1118</v>
      </c>
      <c r="AA306" s="31">
        <v>95.364130434782609</v>
      </c>
      <c r="AB306" s="31">
        <v>0</v>
      </c>
      <c r="AC306" s="36">
        <v>0</v>
      </c>
      <c r="AD306" s="31">
        <v>0</v>
      </c>
      <c r="AE306" s="31">
        <v>0</v>
      </c>
      <c r="AF306" s="36" t="s">
        <v>1118</v>
      </c>
      <c r="AG306" s="31">
        <v>33.644021739130437</v>
      </c>
      <c r="AH306" s="31">
        <v>0</v>
      </c>
      <c r="AI306" s="36">
        <v>0</v>
      </c>
      <c r="AJ306" t="s">
        <v>194</v>
      </c>
      <c r="AK306" s="37">
        <v>7</v>
      </c>
      <c r="AT306"/>
    </row>
    <row r="307" spans="1:46" x14ac:dyDescent="0.25">
      <c r="A307" t="s">
        <v>940</v>
      </c>
      <c r="B307" t="s">
        <v>419</v>
      </c>
      <c r="C307" t="s">
        <v>727</v>
      </c>
      <c r="D307" t="s">
        <v>833</v>
      </c>
      <c r="E307" s="31">
        <v>37.086956521739133</v>
      </c>
      <c r="F307" s="31">
        <v>125.66956521739129</v>
      </c>
      <c r="G307" s="31">
        <v>0</v>
      </c>
      <c r="H307" s="36">
        <v>0</v>
      </c>
      <c r="I307" s="31">
        <v>16.482608695652175</v>
      </c>
      <c r="J307" s="31">
        <v>0</v>
      </c>
      <c r="K307" s="36">
        <v>0</v>
      </c>
      <c r="L307" s="31">
        <v>11.743478260869566</v>
      </c>
      <c r="M307" s="31">
        <v>0</v>
      </c>
      <c r="N307" s="36">
        <v>0</v>
      </c>
      <c r="O307" s="31">
        <v>0</v>
      </c>
      <c r="P307" s="31">
        <v>0</v>
      </c>
      <c r="Q307" s="36" t="s">
        <v>1118</v>
      </c>
      <c r="R307" s="31">
        <v>4.7391304347826084</v>
      </c>
      <c r="S307" s="31">
        <v>0</v>
      </c>
      <c r="T307" s="36">
        <v>0</v>
      </c>
      <c r="U307" s="31">
        <v>16.218478260869563</v>
      </c>
      <c r="V307" s="31">
        <v>0</v>
      </c>
      <c r="W307" s="36">
        <v>0</v>
      </c>
      <c r="X307" s="31">
        <v>9.3891304347826079</v>
      </c>
      <c r="Y307" s="31">
        <v>0</v>
      </c>
      <c r="Z307" s="36">
        <v>0</v>
      </c>
      <c r="AA307" s="31">
        <v>72.246739130434776</v>
      </c>
      <c r="AB307" s="31">
        <v>0</v>
      </c>
      <c r="AC307" s="36">
        <v>0</v>
      </c>
      <c r="AD307" s="31">
        <v>0</v>
      </c>
      <c r="AE307" s="31">
        <v>0</v>
      </c>
      <c r="AF307" s="36" t="s">
        <v>1118</v>
      </c>
      <c r="AG307" s="31">
        <v>11.332608695652173</v>
      </c>
      <c r="AH307" s="31">
        <v>0</v>
      </c>
      <c r="AI307" s="36">
        <v>0</v>
      </c>
      <c r="AJ307" t="s">
        <v>96</v>
      </c>
      <c r="AK307" s="37">
        <v>7</v>
      </c>
      <c r="AT307"/>
    </row>
    <row r="308" spans="1:46" x14ac:dyDescent="0.25">
      <c r="A308" t="s">
        <v>940</v>
      </c>
      <c r="B308" t="s">
        <v>518</v>
      </c>
      <c r="C308" t="s">
        <v>738</v>
      </c>
      <c r="D308" t="s">
        <v>893</v>
      </c>
      <c r="E308" s="31">
        <v>44.163043478260867</v>
      </c>
      <c r="F308" s="31">
        <v>128.30847826086958</v>
      </c>
      <c r="G308" s="31">
        <v>32.216630434782616</v>
      </c>
      <c r="H308" s="36">
        <v>0.25108730827032005</v>
      </c>
      <c r="I308" s="31">
        <v>27.005434782608688</v>
      </c>
      <c r="J308" s="31">
        <v>0.65347826086956529</v>
      </c>
      <c r="K308" s="36">
        <v>2.4198027772187571E-2</v>
      </c>
      <c r="L308" s="31">
        <v>22.077391304347824</v>
      </c>
      <c r="M308" s="31">
        <v>0.65347826086956529</v>
      </c>
      <c r="N308" s="36">
        <v>2.9599432825239282E-2</v>
      </c>
      <c r="O308" s="31">
        <v>0</v>
      </c>
      <c r="P308" s="31">
        <v>0</v>
      </c>
      <c r="Q308" s="36" t="s">
        <v>1118</v>
      </c>
      <c r="R308" s="31">
        <v>4.9280434782608635</v>
      </c>
      <c r="S308" s="31">
        <v>0</v>
      </c>
      <c r="T308" s="36">
        <v>0</v>
      </c>
      <c r="U308" s="31">
        <v>7.9836956521739131</v>
      </c>
      <c r="V308" s="31">
        <v>3.0834782608695646</v>
      </c>
      <c r="W308" s="36">
        <v>0.38622191967324704</v>
      </c>
      <c r="X308" s="31">
        <v>0</v>
      </c>
      <c r="Y308" s="31">
        <v>0</v>
      </c>
      <c r="Z308" s="36" t="s">
        <v>1118</v>
      </c>
      <c r="AA308" s="31">
        <v>68.944347826086982</v>
      </c>
      <c r="AB308" s="31">
        <v>28.479673913043484</v>
      </c>
      <c r="AC308" s="36">
        <v>0.41308206997452257</v>
      </c>
      <c r="AD308" s="31">
        <v>0</v>
      </c>
      <c r="AE308" s="31">
        <v>0</v>
      </c>
      <c r="AF308" s="36" t="s">
        <v>1118</v>
      </c>
      <c r="AG308" s="31">
        <v>24.375</v>
      </c>
      <c r="AH308" s="31">
        <v>0</v>
      </c>
      <c r="AI308" s="36">
        <v>0</v>
      </c>
      <c r="AJ308" t="s">
        <v>200</v>
      </c>
      <c r="AK308" s="37">
        <v>7</v>
      </c>
      <c r="AT308"/>
    </row>
    <row r="309" spans="1:46" x14ac:dyDescent="0.25">
      <c r="A309" t="s">
        <v>940</v>
      </c>
      <c r="B309" t="s">
        <v>351</v>
      </c>
      <c r="C309" t="s">
        <v>677</v>
      </c>
      <c r="D309" t="s">
        <v>848</v>
      </c>
      <c r="E309" s="31">
        <v>99.032608695652172</v>
      </c>
      <c r="F309" s="31">
        <v>299.55760869565216</v>
      </c>
      <c r="G309" s="31">
        <v>193.50793478260874</v>
      </c>
      <c r="H309" s="36">
        <v>0.64597903430058112</v>
      </c>
      <c r="I309" s="31">
        <v>37.361956521739131</v>
      </c>
      <c r="J309" s="31">
        <v>1.2907608695652173</v>
      </c>
      <c r="K309" s="36">
        <v>3.4547464579757367E-2</v>
      </c>
      <c r="L309" s="31">
        <v>25.525000000000002</v>
      </c>
      <c r="M309" s="31">
        <v>1.2907608695652173</v>
      </c>
      <c r="N309" s="36">
        <v>5.0568496359068252E-2</v>
      </c>
      <c r="O309" s="31">
        <v>5.8369565217391308</v>
      </c>
      <c r="P309" s="31">
        <v>0</v>
      </c>
      <c r="Q309" s="36">
        <v>0</v>
      </c>
      <c r="R309" s="31">
        <v>6</v>
      </c>
      <c r="S309" s="31">
        <v>0</v>
      </c>
      <c r="T309" s="36">
        <v>0</v>
      </c>
      <c r="U309" s="31">
        <v>68.278260869565216</v>
      </c>
      <c r="V309" s="31">
        <v>36.367717391304346</v>
      </c>
      <c r="W309" s="36">
        <v>0.53263977330616408</v>
      </c>
      <c r="X309" s="31">
        <v>0</v>
      </c>
      <c r="Y309" s="31">
        <v>0</v>
      </c>
      <c r="Z309" s="36" t="s">
        <v>1118</v>
      </c>
      <c r="AA309" s="31">
        <v>193.91739130434783</v>
      </c>
      <c r="AB309" s="31">
        <v>155.84945652173917</v>
      </c>
      <c r="AC309" s="36">
        <v>0.80368993968745117</v>
      </c>
      <c r="AD309" s="31">
        <v>0</v>
      </c>
      <c r="AE309" s="31">
        <v>0</v>
      </c>
      <c r="AF309" s="36" t="s">
        <v>1118</v>
      </c>
      <c r="AG309" s="31">
        <v>0</v>
      </c>
      <c r="AH309" s="31">
        <v>0</v>
      </c>
      <c r="AI309" s="36" t="s">
        <v>1118</v>
      </c>
      <c r="AJ309" t="s">
        <v>27</v>
      </c>
      <c r="AK309" s="37">
        <v>7</v>
      </c>
      <c r="AT309"/>
    </row>
    <row r="310" spans="1:46" x14ac:dyDescent="0.25">
      <c r="A310" t="s">
        <v>940</v>
      </c>
      <c r="B310" t="s">
        <v>604</v>
      </c>
      <c r="C310" t="s">
        <v>804</v>
      </c>
      <c r="D310" t="s">
        <v>910</v>
      </c>
      <c r="E310" s="31">
        <v>8.6195652173913047</v>
      </c>
      <c r="F310" s="31">
        <v>50.688804347826078</v>
      </c>
      <c r="G310" s="31">
        <v>0</v>
      </c>
      <c r="H310" s="36">
        <v>0</v>
      </c>
      <c r="I310" s="31">
        <v>10.047065217391303</v>
      </c>
      <c r="J310" s="31">
        <v>0</v>
      </c>
      <c r="K310" s="36">
        <v>0</v>
      </c>
      <c r="L310" s="31">
        <v>2.2420652173913043</v>
      </c>
      <c r="M310" s="31">
        <v>0</v>
      </c>
      <c r="N310" s="36">
        <v>0</v>
      </c>
      <c r="O310" s="31">
        <v>7.8049999999999997</v>
      </c>
      <c r="P310" s="31">
        <v>0</v>
      </c>
      <c r="Q310" s="36">
        <v>0</v>
      </c>
      <c r="R310" s="31">
        <v>0</v>
      </c>
      <c r="S310" s="31">
        <v>0</v>
      </c>
      <c r="T310" s="36" t="s">
        <v>1118</v>
      </c>
      <c r="U310" s="31">
        <v>3.3152173913043474E-2</v>
      </c>
      <c r="V310" s="31">
        <v>0</v>
      </c>
      <c r="W310" s="36">
        <v>0</v>
      </c>
      <c r="X310" s="31">
        <v>0</v>
      </c>
      <c r="Y310" s="31">
        <v>0</v>
      </c>
      <c r="Z310" s="36" t="s">
        <v>1118</v>
      </c>
      <c r="AA310" s="31">
        <v>40.608586956521734</v>
      </c>
      <c r="AB310" s="31">
        <v>0</v>
      </c>
      <c r="AC310" s="36">
        <v>0</v>
      </c>
      <c r="AD310" s="31">
        <v>0</v>
      </c>
      <c r="AE310" s="31">
        <v>0</v>
      </c>
      <c r="AF310" s="36" t="s">
        <v>1118</v>
      </c>
      <c r="AG310" s="31">
        <v>0</v>
      </c>
      <c r="AH310" s="31">
        <v>0</v>
      </c>
      <c r="AI310" s="36" t="s">
        <v>1118</v>
      </c>
      <c r="AJ310" t="s">
        <v>286</v>
      </c>
      <c r="AK310" s="37">
        <v>7</v>
      </c>
      <c r="AT310"/>
    </row>
    <row r="311" spans="1:46" x14ac:dyDescent="0.25">
      <c r="A311" t="s">
        <v>940</v>
      </c>
      <c r="B311" t="s">
        <v>429</v>
      </c>
      <c r="C311" t="s">
        <v>677</v>
      </c>
      <c r="D311" t="s">
        <v>848</v>
      </c>
      <c r="E311" s="31">
        <v>44.543478260869563</v>
      </c>
      <c r="F311" s="31">
        <v>189.85956521739132</v>
      </c>
      <c r="G311" s="31">
        <v>15.79</v>
      </c>
      <c r="H311" s="36">
        <v>8.3166734222319919E-2</v>
      </c>
      <c r="I311" s="31">
        <v>47.552717391304341</v>
      </c>
      <c r="J311" s="31">
        <v>2.5191304347826087</v>
      </c>
      <c r="K311" s="36">
        <v>5.2975530589620221E-2</v>
      </c>
      <c r="L311" s="31">
        <v>32.317282608695656</v>
      </c>
      <c r="M311" s="31">
        <v>2.5191304347826087</v>
      </c>
      <c r="N311" s="36">
        <v>7.7949946017577071E-2</v>
      </c>
      <c r="O311" s="31">
        <v>9.6702173913043445</v>
      </c>
      <c r="P311" s="31">
        <v>0</v>
      </c>
      <c r="Q311" s="36">
        <v>0</v>
      </c>
      <c r="R311" s="31">
        <v>5.5652173913043477</v>
      </c>
      <c r="S311" s="31">
        <v>0</v>
      </c>
      <c r="T311" s="36">
        <v>0</v>
      </c>
      <c r="U311" s="31">
        <v>30.995326086956513</v>
      </c>
      <c r="V311" s="31">
        <v>0.78217391304347839</v>
      </c>
      <c r="W311" s="36">
        <v>2.5235221299143989E-2</v>
      </c>
      <c r="X311" s="31">
        <v>0</v>
      </c>
      <c r="Y311" s="31">
        <v>0</v>
      </c>
      <c r="Z311" s="36" t="s">
        <v>1118</v>
      </c>
      <c r="AA311" s="31">
        <v>91.487065217391333</v>
      </c>
      <c r="AB311" s="31">
        <v>5.3052173913043479</v>
      </c>
      <c r="AC311" s="36">
        <v>5.7988715439697448E-2</v>
      </c>
      <c r="AD311" s="31">
        <v>0</v>
      </c>
      <c r="AE311" s="31">
        <v>0</v>
      </c>
      <c r="AF311" s="36" t="s">
        <v>1118</v>
      </c>
      <c r="AG311" s="31">
        <v>19.824456521739126</v>
      </c>
      <c r="AH311" s="31">
        <v>7.1834782608695624</v>
      </c>
      <c r="AI311" s="36">
        <v>0.36235436028182139</v>
      </c>
      <c r="AJ311" t="s">
        <v>106</v>
      </c>
      <c r="AK311" s="37">
        <v>7</v>
      </c>
      <c r="AT311"/>
    </row>
    <row r="312" spans="1:46" x14ac:dyDescent="0.25">
      <c r="A312" t="s">
        <v>940</v>
      </c>
      <c r="B312" t="s">
        <v>369</v>
      </c>
      <c r="C312" t="s">
        <v>698</v>
      </c>
      <c r="D312" t="s">
        <v>870</v>
      </c>
      <c r="E312" s="31">
        <v>33.369565217391305</v>
      </c>
      <c r="F312" s="31">
        <v>106.87434782608698</v>
      </c>
      <c r="G312" s="31">
        <v>17.334347826086958</v>
      </c>
      <c r="H312" s="36">
        <v>0.16219371793776519</v>
      </c>
      <c r="I312" s="31">
        <v>20.619673913043474</v>
      </c>
      <c r="J312" s="31">
        <v>0.43478260869565216</v>
      </c>
      <c r="K312" s="36">
        <v>2.1085813991491877E-2</v>
      </c>
      <c r="L312" s="31">
        <v>13.095978260869559</v>
      </c>
      <c r="M312" s="31">
        <v>0.43478260869565216</v>
      </c>
      <c r="N312" s="36">
        <v>3.3199704522629762E-2</v>
      </c>
      <c r="O312" s="31">
        <v>1.8134782608695652</v>
      </c>
      <c r="P312" s="31">
        <v>0</v>
      </c>
      <c r="Q312" s="36">
        <v>0</v>
      </c>
      <c r="R312" s="31">
        <v>5.7102173913043481</v>
      </c>
      <c r="S312" s="31">
        <v>0</v>
      </c>
      <c r="T312" s="36">
        <v>0</v>
      </c>
      <c r="U312" s="31">
        <v>15.876956521739139</v>
      </c>
      <c r="V312" s="31">
        <v>0</v>
      </c>
      <c r="W312" s="36">
        <v>0</v>
      </c>
      <c r="X312" s="31">
        <v>0</v>
      </c>
      <c r="Y312" s="31">
        <v>0</v>
      </c>
      <c r="Z312" s="36" t="s">
        <v>1118</v>
      </c>
      <c r="AA312" s="31">
        <v>61.859239130434787</v>
      </c>
      <c r="AB312" s="31">
        <v>16.899565217391306</v>
      </c>
      <c r="AC312" s="36">
        <v>0.273193874592562</v>
      </c>
      <c r="AD312" s="31">
        <v>0</v>
      </c>
      <c r="AE312" s="31">
        <v>0</v>
      </c>
      <c r="AF312" s="36" t="s">
        <v>1118</v>
      </c>
      <c r="AG312" s="31">
        <v>8.5184782608695677</v>
      </c>
      <c r="AH312" s="31">
        <v>0</v>
      </c>
      <c r="AI312" s="36">
        <v>0</v>
      </c>
      <c r="AJ312" t="s">
        <v>45</v>
      </c>
      <c r="AK312" s="37">
        <v>7</v>
      </c>
      <c r="AT312"/>
    </row>
    <row r="313" spans="1:46" x14ac:dyDescent="0.25">
      <c r="A313" t="s">
        <v>940</v>
      </c>
      <c r="B313" t="s">
        <v>382</v>
      </c>
      <c r="C313" t="s">
        <v>709</v>
      </c>
      <c r="D313" t="s">
        <v>857</v>
      </c>
      <c r="E313" s="31">
        <v>38.054347826086953</v>
      </c>
      <c r="F313" s="31">
        <v>146.98065217391306</v>
      </c>
      <c r="G313" s="31">
        <v>0</v>
      </c>
      <c r="H313" s="36">
        <v>0</v>
      </c>
      <c r="I313" s="31">
        <v>25.458478260869569</v>
      </c>
      <c r="J313" s="31">
        <v>0</v>
      </c>
      <c r="K313" s="36">
        <v>0</v>
      </c>
      <c r="L313" s="31">
        <v>21.71934782608696</v>
      </c>
      <c r="M313" s="31">
        <v>0</v>
      </c>
      <c r="N313" s="36">
        <v>0</v>
      </c>
      <c r="O313" s="31">
        <v>0</v>
      </c>
      <c r="P313" s="31">
        <v>0</v>
      </c>
      <c r="Q313" s="36" t="s">
        <v>1118</v>
      </c>
      <c r="R313" s="31">
        <v>3.7391304347826089</v>
      </c>
      <c r="S313" s="31">
        <v>0</v>
      </c>
      <c r="T313" s="36">
        <v>0</v>
      </c>
      <c r="U313" s="31">
        <v>24.003152173913044</v>
      </c>
      <c r="V313" s="31">
        <v>0</v>
      </c>
      <c r="W313" s="36">
        <v>0</v>
      </c>
      <c r="X313" s="31">
        <v>3.5652173913043477</v>
      </c>
      <c r="Y313" s="31">
        <v>0</v>
      </c>
      <c r="Z313" s="36">
        <v>0</v>
      </c>
      <c r="AA313" s="31">
        <v>82.04771739130436</v>
      </c>
      <c r="AB313" s="31">
        <v>0</v>
      </c>
      <c r="AC313" s="36">
        <v>0</v>
      </c>
      <c r="AD313" s="31">
        <v>0</v>
      </c>
      <c r="AE313" s="31">
        <v>0</v>
      </c>
      <c r="AF313" s="36" t="s">
        <v>1118</v>
      </c>
      <c r="AG313" s="31">
        <v>11.906086956521738</v>
      </c>
      <c r="AH313" s="31">
        <v>0</v>
      </c>
      <c r="AI313" s="36">
        <v>0</v>
      </c>
      <c r="AJ313" t="s">
        <v>58</v>
      </c>
      <c r="AK313" s="37">
        <v>7</v>
      </c>
      <c r="AT313"/>
    </row>
    <row r="314" spans="1:46" x14ac:dyDescent="0.25">
      <c r="A314" t="s">
        <v>940</v>
      </c>
      <c r="B314" t="s">
        <v>421</v>
      </c>
      <c r="C314" t="s">
        <v>713</v>
      </c>
      <c r="D314" t="s">
        <v>827</v>
      </c>
      <c r="E314" s="31">
        <v>106.65217391304348</v>
      </c>
      <c r="F314" s="31">
        <v>407.27760869565213</v>
      </c>
      <c r="G314" s="31">
        <v>0</v>
      </c>
      <c r="H314" s="36">
        <v>0</v>
      </c>
      <c r="I314" s="31">
        <v>84.038478260869553</v>
      </c>
      <c r="J314" s="31">
        <v>0</v>
      </c>
      <c r="K314" s="36">
        <v>0</v>
      </c>
      <c r="L314" s="31">
        <v>67.991413043478246</v>
      </c>
      <c r="M314" s="31">
        <v>0</v>
      </c>
      <c r="N314" s="36">
        <v>0</v>
      </c>
      <c r="O314" s="31">
        <v>9.6122826086956508</v>
      </c>
      <c r="P314" s="31">
        <v>0</v>
      </c>
      <c r="Q314" s="36">
        <v>0</v>
      </c>
      <c r="R314" s="31">
        <v>6.4347826086956523</v>
      </c>
      <c r="S314" s="31">
        <v>0</v>
      </c>
      <c r="T314" s="36">
        <v>0</v>
      </c>
      <c r="U314" s="31">
        <v>38.085869565217401</v>
      </c>
      <c r="V314" s="31">
        <v>0</v>
      </c>
      <c r="W314" s="36">
        <v>0</v>
      </c>
      <c r="X314" s="31">
        <v>4.8368478260869576</v>
      </c>
      <c r="Y314" s="31">
        <v>0</v>
      </c>
      <c r="Z314" s="36">
        <v>0</v>
      </c>
      <c r="AA314" s="31">
        <v>237.62543478260866</v>
      </c>
      <c r="AB314" s="31">
        <v>0</v>
      </c>
      <c r="AC314" s="36">
        <v>0</v>
      </c>
      <c r="AD314" s="31">
        <v>0</v>
      </c>
      <c r="AE314" s="31">
        <v>0</v>
      </c>
      <c r="AF314" s="36" t="s">
        <v>1118</v>
      </c>
      <c r="AG314" s="31">
        <v>42.690978260869564</v>
      </c>
      <c r="AH314" s="31">
        <v>0</v>
      </c>
      <c r="AI314" s="36">
        <v>0</v>
      </c>
      <c r="AJ314" t="s">
        <v>98</v>
      </c>
      <c r="AK314" s="37">
        <v>7</v>
      </c>
      <c r="AT314"/>
    </row>
    <row r="315" spans="1:46" x14ac:dyDescent="0.25">
      <c r="A315" t="s">
        <v>940</v>
      </c>
      <c r="B315" t="s">
        <v>537</v>
      </c>
      <c r="C315" t="s">
        <v>636</v>
      </c>
      <c r="D315" t="s">
        <v>889</v>
      </c>
      <c r="E315" s="31">
        <v>21.282608695652176</v>
      </c>
      <c r="F315" s="31">
        <v>125.67717391304349</v>
      </c>
      <c r="G315" s="31">
        <v>9.1002173913043478</v>
      </c>
      <c r="H315" s="36">
        <v>7.2409468704323521E-2</v>
      </c>
      <c r="I315" s="31">
        <v>11.170326086956521</v>
      </c>
      <c r="J315" s="31">
        <v>4.530652173913043</v>
      </c>
      <c r="K315" s="36">
        <v>0.40559712748255761</v>
      </c>
      <c r="L315" s="31">
        <v>9.3311956521739123</v>
      </c>
      <c r="M315" s="31">
        <v>4.530652173913043</v>
      </c>
      <c r="N315" s="36">
        <v>0.48553822498165339</v>
      </c>
      <c r="O315" s="31">
        <v>0</v>
      </c>
      <c r="P315" s="31">
        <v>0</v>
      </c>
      <c r="Q315" s="36" t="s">
        <v>1118</v>
      </c>
      <c r="R315" s="31">
        <v>1.8391304347826085</v>
      </c>
      <c r="S315" s="31">
        <v>0</v>
      </c>
      <c r="T315" s="36">
        <v>0</v>
      </c>
      <c r="U315" s="31">
        <v>20.045326086956525</v>
      </c>
      <c r="V315" s="31">
        <v>0</v>
      </c>
      <c r="W315" s="36">
        <v>0</v>
      </c>
      <c r="X315" s="31">
        <v>0</v>
      </c>
      <c r="Y315" s="31">
        <v>0</v>
      </c>
      <c r="Z315" s="36" t="s">
        <v>1118</v>
      </c>
      <c r="AA315" s="31">
        <v>76.620217391304365</v>
      </c>
      <c r="AB315" s="31">
        <v>4.5695652173913048</v>
      </c>
      <c r="AC315" s="36">
        <v>5.9639157561433717E-2</v>
      </c>
      <c r="AD315" s="31">
        <v>0</v>
      </c>
      <c r="AE315" s="31">
        <v>0</v>
      </c>
      <c r="AF315" s="36" t="s">
        <v>1118</v>
      </c>
      <c r="AG315" s="31">
        <v>17.841304347826085</v>
      </c>
      <c r="AH315" s="31">
        <v>0</v>
      </c>
      <c r="AI315" s="36">
        <v>0</v>
      </c>
      <c r="AJ315" t="s">
        <v>219</v>
      </c>
      <c r="AK315" s="37">
        <v>7</v>
      </c>
      <c r="AT315"/>
    </row>
    <row r="316" spans="1:46" x14ac:dyDescent="0.25">
      <c r="A316" t="s">
        <v>940</v>
      </c>
      <c r="B316" t="s">
        <v>443</v>
      </c>
      <c r="C316" t="s">
        <v>636</v>
      </c>
      <c r="D316" t="s">
        <v>889</v>
      </c>
      <c r="E316" s="31">
        <v>45.108695652173914</v>
      </c>
      <c r="F316" s="31">
        <v>153.7986956521739</v>
      </c>
      <c r="G316" s="31">
        <v>0.14130434782608695</v>
      </c>
      <c r="H316" s="36">
        <v>9.1876167887441798E-4</v>
      </c>
      <c r="I316" s="31">
        <v>20.976086956521733</v>
      </c>
      <c r="J316" s="31">
        <v>0.14130434782608695</v>
      </c>
      <c r="K316" s="36">
        <v>6.7364493729920212E-3</v>
      </c>
      <c r="L316" s="31">
        <v>16.203804347826086</v>
      </c>
      <c r="M316" s="31">
        <v>0.14130434782608695</v>
      </c>
      <c r="N316" s="36">
        <v>8.7204427301693782E-3</v>
      </c>
      <c r="O316" s="31">
        <v>0</v>
      </c>
      <c r="P316" s="31">
        <v>0</v>
      </c>
      <c r="Q316" s="36" t="s">
        <v>1118</v>
      </c>
      <c r="R316" s="31">
        <v>4.7722826086956465</v>
      </c>
      <c r="S316" s="31">
        <v>0</v>
      </c>
      <c r="T316" s="36">
        <v>0</v>
      </c>
      <c r="U316" s="31">
        <v>21.502717391304348</v>
      </c>
      <c r="V316" s="31">
        <v>0</v>
      </c>
      <c r="W316" s="36">
        <v>0</v>
      </c>
      <c r="X316" s="31">
        <v>0</v>
      </c>
      <c r="Y316" s="31">
        <v>0</v>
      </c>
      <c r="Z316" s="36" t="s">
        <v>1118</v>
      </c>
      <c r="AA316" s="31">
        <v>75.178586956521741</v>
      </c>
      <c r="AB316" s="31">
        <v>0</v>
      </c>
      <c r="AC316" s="36">
        <v>0</v>
      </c>
      <c r="AD316" s="31">
        <v>0</v>
      </c>
      <c r="AE316" s="31">
        <v>0</v>
      </c>
      <c r="AF316" s="36" t="s">
        <v>1118</v>
      </c>
      <c r="AG316" s="31">
        <v>36.141304347826086</v>
      </c>
      <c r="AH316" s="31">
        <v>0</v>
      </c>
      <c r="AI316" s="36">
        <v>0</v>
      </c>
      <c r="AJ316" t="s">
        <v>120</v>
      </c>
      <c r="AK316" s="37">
        <v>7</v>
      </c>
      <c r="AT316"/>
    </row>
    <row r="317" spans="1:46" x14ac:dyDescent="0.25">
      <c r="A317" t="s">
        <v>940</v>
      </c>
      <c r="B317" t="s">
        <v>479</v>
      </c>
      <c r="C317" t="s">
        <v>756</v>
      </c>
      <c r="D317" t="s">
        <v>900</v>
      </c>
      <c r="E317" s="31">
        <v>34.119565217391305</v>
      </c>
      <c r="F317" s="31">
        <v>116.19043478260872</v>
      </c>
      <c r="G317" s="31">
        <v>0</v>
      </c>
      <c r="H317" s="36">
        <v>0</v>
      </c>
      <c r="I317" s="31">
        <v>18.678478260869561</v>
      </c>
      <c r="J317" s="31">
        <v>0</v>
      </c>
      <c r="K317" s="36">
        <v>0</v>
      </c>
      <c r="L317" s="31">
        <v>10.374130434782604</v>
      </c>
      <c r="M317" s="31">
        <v>0</v>
      </c>
      <c r="N317" s="36">
        <v>0</v>
      </c>
      <c r="O317" s="31">
        <v>2.8260869565217392</v>
      </c>
      <c r="P317" s="31">
        <v>0</v>
      </c>
      <c r="Q317" s="36">
        <v>0</v>
      </c>
      <c r="R317" s="31">
        <v>5.4782608695652177</v>
      </c>
      <c r="S317" s="31">
        <v>0</v>
      </c>
      <c r="T317" s="36">
        <v>0</v>
      </c>
      <c r="U317" s="31">
        <v>19.261304347826101</v>
      </c>
      <c r="V317" s="31">
        <v>0</v>
      </c>
      <c r="W317" s="36">
        <v>0</v>
      </c>
      <c r="X317" s="31">
        <v>0</v>
      </c>
      <c r="Y317" s="31">
        <v>0</v>
      </c>
      <c r="Z317" s="36" t="s">
        <v>1118</v>
      </c>
      <c r="AA317" s="31">
        <v>52.618260869565219</v>
      </c>
      <c r="AB317" s="31">
        <v>0</v>
      </c>
      <c r="AC317" s="36">
        <v>0</v>
      </c>
      <c r="AD317" s="31">
        <v>1.3742391304347827</v>
      </c>
      <c r="AE317" s="31">
        <v>0</v>
      </c>
      <c r="AF317" s="36">
        <v>0</v>
      </c>
      <c r="AG317" s="31">
        <v>24.25815217391305</v>
      </c>
      <c r="AH317" s="31">
        <v>0</v>
      </c>
      <c r="AI317" s="36">
        <v>0</v>
      </c>
      <c r="AJ317" t="s">
        <v>157</v>
      </c>
      <c r="AK317" s="37">
        <v>7</v>
      </c>
      <c r="AT317"/>
    </row>
    <row r="318" spans="1:46" x14ac:dyDescent="0.25">
      <c r="E318" s="31"/>
      <c r="F318" s="31"/>
      <c r="G318" s="31"/>
      <c r="I318" s="31"/>
      <c r="J318" s="31"/>
      <c r="L318" s="31"/>
      <c r="M318" s="31"/>
      <c r="O318" s="31"/>
      <c r="R318" s="31"/>
      <c r="U318" s="31"/>
      <c r="X318" s="31"/>
      <c r="AA318" s="31"/>
      <c r="AD318" s="31"/>
      <c r="AG318" s="31"/>
      <c r="AT318"/>
    </row>
    <row r="319" spans="1:46" x14ac:dyDescent="0.25">
      <c r="AT319"/>
    </row>
    <row r="320" spans="1:46" x14ac:dyDescent="0.25">
      <c r="AT320"/>
    </row>
    <row r="321" spans="38:46" x14ac:dyDescent="0.25">
      <c r="AT321"/>
    </row>
    <row r="322" spans="38:46" x14ac:dyDescent="0.25">
      <c r="AT322"/>
    </row>
    <row r="323" spans="38:46" x14ac:dyDescent="0.25">
      <c r="AT323"/>
    </row>
    <row r="330" spans="38:46" x14ac:dyDescent="0.25">
      <c r="AL330" s="31"/>
      <c r="AM330" s="31"/>
      <c r="AN330" s="31"/>
      <c r="AO330" s="31"/>
      <c r="AP330" s="31"/>
      <c r="AQ330" s="31"/>
      <c r="AR330" s="31"/>
    </row>
  </sheetData>
  <pageMargins left="0.7" right="0.7" top="0.75" bottom="0.75" header="0.3" footer="0.3"/>
  <pageSetup orientation="portrait" horizontalDpi="1200" verticalDpi="1200" r:id="rId1"/>
  <ignoredErrors>
    <ignoredError sqref="AJ2:AJ31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31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975</v>
      </c>
      <c r="B1" s="1" t="s">
        <v>1042</v>
      </c>
      <c r="C1" s="1" t="s">
        <v>978</v>
      </c>
      <c r="D1" s="1" t="s">
        <v>977</v>
      </c>
      <c r="E1" s="1" t="s">
        <v>979</v>
      </c>
      <c r="F1" s="1" t="s">
        <v>1089</v>
      </c>
      <c r="G1" s="1" t="s">
        <v>1090</v>
      </c>
      <c r="H1" s="1" t="s">
        <v>1091</v>
      </c>
      <c r="I1" s="1" t="s">
        <v>1092</v>
      </c>
      <c r="J1" s="1" t="s">
        <v>1093</v>
      </c>
      <c r="K1" s="1" t="s">
        <v>1094</v>
      </c>
      <c r="L1" s="1" t="s">
        <v>1095</v>
      </c>
      <c r="M1" s="1" t="s">
        <v>1096</v>
      </c>
      <c r="N1" s="1" t="s">
        <v>1097</v>
      </c>
      <c r="O1" s="1" t="s">
        <v>1098</v>
      </c>
      <c r="P1" s="1" t="s">
        <v>1099</v>
      </c>
      <c r="Q1" s="1" t="s">
        <v>1100</v>
      </c>
      <c r="R1" s="1" t="s">
        <v>1101</v>
      </c>
      <c r="S1" s="1" t="s">
        <v>1102</v>
      </c>
      <c r="T1" s="1" t="s">
        <v>1103</v>
      </c>
      <c r="U1" s="1" t="s">
        <v>1104</v>
      </c>
      <c r="V1" s="1" t="s">
        <v>1105</v>
      </c>
      <c r="W1" s="1" t="s">
        <v>1106</v>
      </c>
      <c r="X1" s="1" t="s">
        <v>1107</v>
      </c>
      <c r="Y1" s="1" t="s">
        <v>1108</v>
      </c>
      <c r="Z1" s="1" t="s">
        <v>1109</v>
      </c>
      <c r="AA1" s="1" t="s">
        <v>1110</v>
      </c>
      <c r="AB1" s="1" t="s">
        <v>1111</v>
      </c>
      <c r="AC1" s="1" t="s">
        <v>1112</v>
      </c>
      <c r="AD1" s="1" t="s">
        <v>1113</v>
      </c>
      <c r="AE1" s="1" t="s">
        <v>1114</v>
      </c>
      <c r="AF1" s="1" t="s">
        <v>1115</v>
      </c>
      <c r="AG1" s="1" t="s">
        <v>1116</v>
      </c>
      <c r="AH1" s="1" t="s">
        <v>976</v>
      </c>
      <c r="AI1" s="38" t="s">
        <v>1117</v>
      </c>
    </row>
    <row r="2" spans="1:35" x14ac:dyDescent="0.25">
      <c r="A2" t="s">
        <v>940</v>
      </c>
      <c r="B2" t="s">
        <v>510</v>
      </c>
      <c r="C2" t="s">
        <v>648</v>
      </c>
      <c r="D2" t="s">
        <v>839</v>
      </c>
      <c r="E2" s="2">
        <v>48.065217391304351</v>
      </c>
      <c r="F2" s="2">
        <v>5.6521739130434785</v>
      </c>
      <c r="G2" s="2">
        <v>0</v>
      </c>
      <c r="H2" s="2">
        <v>0.22010869565217392</v>
      </c>
      <c r="I2" s="2">
        <v>0.875</v>
      </c>
      <c r="J2" s="2">
        <v>0</v>
      </c>
      <c r="K2" s="2">
        <v>0.21739130434782608</v>
      </c>
      <c r="L2" s="2">
        <v>1.8514130434782607</v>
      </c>
      <c r="M2" s="2">
        <v>5.4782608695652177</v>
      </c>
      <c r="N2" s="2">
        <v>3.709021739130435</v>
      </c>
      <c r="O2" s="2">
        <v>0.19114201718679333</v>
      </c>
      <c r="P2" s="2">
        <v>5.4782608695652177</v>
      </c>
      <c r="Q2" s="2">
        <v>24.286304347826103</v>
      </c>
      <c r="R2" s="2">
        <v>0.61925373134328388</v>
      </c>
      <c r="S2" s="2">
        <v>1.6552173913043475</v>
      </c>
      <c r="T2" s="2">
        <v>3.1743478260869562</v>
      </c>
      <c r="U2" s="2">
        <v>0</v>
      </c>
      <c r="V2" s="2">
        <v>0.10047942107643598</v>
      </c>
      <c r="W2" s="2">
        <v>1.8754347826086957</v>
      </c>
      <c r="X2" s="2">
        <v>3.9027173913043471</v>
      </c>
      <c r="Y2" s="2">
        <v>0</v>
      </c>
      <c r="Z2" s="2">
        <v>0.12021483491632742</v>
      </c>
      <c r="AA2" s="2">
        <v>0</v>
      </c>
      <c r="AB2" s="2">
        <v>0</v>
      </c>
      <c r="AC2" s="2">
        <v>0</v>
      </c>
      <c r="AD2" s="2">
        <v>0</v>
      </c>
      <c r="AE2" s="2">
        <v>0</v>
      </c>
      <c r="AF2" s="2">
        <v>0</v>
      </c>
      <c r="AG2" s="2">
        <v>1.7282608695652173</v>
      </c>
      <c r="AH2" t="s">
        <v>192</v>
      </c>
      <c r="AI2">
        <v>7</v>
      </c>
    </row>
    <row r="3" spans="1:35" x14ac:dyDescent="0.25">
      <c r="A3" t="s">
        <v>940</v>
      </c>
      <c r="B3" t="s">
        <v>577</v>
      </c>
      <c r="C3" t="s">
        <v>693</v>
      </c>
      <c r="D3" t="s">
        <v>839</v>
      </c>
      <c r="E3" s="2">
        <v>36.293478260869563</v>
      </c>
      <c r="F3" s="2">
        <v>10.30445652173913</v>
      </c>
      <c r="G3" s="2">
        <v>1.1413043478260869</v>
      </c>
      <c r="H3" s="2">
        <v>0</v>
      </c>
      <c r="I3" s="2">
        <v>0</v>
      </c>
      <c r="J3" s="2">
        <v>0</v>
      </c>
      <c r="K3" s="2">
        <v>0</v>
      </c>
      <c r="L3" s="2">
        <v>5.1538043478260871</v>
      </c>
      <c r="M3" s="2">
        <v>0</v>
      </c>
      <c r="N3" s="2">
        <v>0</v>
      </c>
      <c r="O3" s="2">
        <v>0</v>
      </c>
      <c r="P3" s="2">
        <v>0</v>
      </c>
      <c r="Q3" s="2">
        <v>0.20510869565217388</v>
      </c>
      <c r="R3" s="2">
        <v>5.6513926325247078E-3</v>
      </c>
      <c r="S3" s="2">
        <v>13.522608695652178</v>
      </c>
      <c r="T3" s="2">
        <v>10.558586956521742</v>
      </c>
      <c r="U3" s="2">
        <v>0</v>
      </c>
      <c r="V3" s="2">
        <v>0.66351302785265065</v>
      </c>
      <c r="W3" s="2">
        <v>12.001195652173918</v>
      </c>
      <c r="X3" s="2">
        <v>11.586739130434783</v>
      </c>
      <c r="Y3" s="2">
        <v>0</v>
      </c>
      <c r="Z3" s="2">
        <v>0.64992213237496266</v>
      </c>
      <c r="AA3" s="2">
        <v>0</v>
      </c>
      <c r="AB3" s="2">
        <v>0</v>
      </c>
      <c r="AC3" s="2">
        <v>0</v>
      </c>
      <c r="AD3" s="2">
        <v>0</v>
      </c>
      <c r="AE3" s="2">
        <v>0</v>
      </c>
      <c r="AF3" s="2">
        <v>0</v>
      </c>
      <c r="AG3" s="2">
        <v>0</v>
      </c>
      <c r="AH3" t="s">
        <v>259</v>
      </c>
      <c r="AI3">
        <v>7</v>
      </c>
    </row>
    <row r="4" spans="1:35" x14ac:dyDescent="0.25">
      <c r="A4" t="s">
        <v>940</v>
      </c>
      <c r="B4" t="s">
        <v>379</v>
      </c>
      <c r="C4" t="s">
        <v>706</v>
      </c>
      <c r="D4" t="s">
        <v>834</v>
      </c>
      <c r="E4" s="2">
        <v>42.141304347826086</v>
      </c>
      <c r="F4" s="2">
        <v>5.7717391304347823</v>
      </c>
      <c r="G4" s="2">
        <v>0</v>
      </c>
      <c r="H4" s="2">
        <v>0</v>
      </c>
      <c r="I4" s="2">
        <v>5.52</v>
      </c>
      <c r="J4" s="2">
        <v>0</v>
      </c>
      <c r="K4" s="2">
        <v>0</v>
      </c>
      <c r="L4" s="2">
        <v>1.1459782608695654</v>
      </c>
      <c r="M4" s="2">
        <v>11.365869565217393</v>
      </c>
      <c r="N4" s="2">
        <v>0</v>
      </c>
      <c r="O4" s="2">
        <v>0.2697085375290173</v>
      </c>
      <c r="P4" s="2">
        <v>0.1867391304347826</v>
      </c>
      <c r="Q4" s="2">
        <v>0</v>
      </c>
      <c r="R4" s="2">
        <v>4.431261284498323E-3</v>
      </c>
      <c r="S4" s="2">
        <v>0.87250000000000016</v>
      </c>
      <c r="T4" s="2">
        <v>5.4321739130434787</v>
      </c>
      <c r="U4" s="2">
        <v>0</v>
      </c>
      <c r="V4" s="2">
        <v>0.14960794428681973</v>
      </c>
      <c r="W4" s="2">
        <v>0.70304347826086944</v>
      </c>
      <c r="X4" s="2">
        <v>4.5513043478260871</v>
      </c>
      <c r="Y4" s="2">
        <v>0</v>
      </c>
      <c r="Z4" s="2">
        <v>0.1246840340469435</v>
      </c>
      <c r="AA4" s="2">
        <v>0</v>
      </c>
      <c r="AB4" s="2">
        <v>0</v>
      </c>
      <c r="AC4" s="2">
        <v>0</v>
      </c>
      <c r="AD4" s="2">
        <v>28.385543478260864</v>
      </c>
      <c r="AE4" s="2">
        <v>0</v>
      </c>
      <c r="AF4" s="2">
        <v>0</v>
      </c>
      <c r="AG4" s="2">
        <v>0</v>
      </c>
      <c r="AH4" t="s">
        <v>55</v>
      </c>
      <c r="AI4">
        <v>7</v>
      </c>
    </row>
    <row r="5" spans="1:35" x14ac:dyDescent="0.25">
      <c r="A5" t="s">
        <v>940</v>
      </c>
      <c r="B5" t="s">
        <v>448</v>
      </c>
      <c r="C5" t="s">
        <v>739</v>
      </c>
      <c r="D5" t="s">
        <v>827</v>
      </c>
      <c r="E5" s="2">
        <v>28.771739130434781</v>
      </c>
      <c r="F5" s="2">
        <v>2.7282608695652173</v>
      </c>
      <c r="G5" s="2">
        <v>0</v>
      </c>
      <c r="H5" s="2">
        <v>0</v>
      </c>
      <c r="I5" s="2">
        <v>5.4023913043478267</v>
      </c>
      <c r="J5" s="2">
        <v>0</v>
      </c>
      <c r="K5" s="2">
        <v>0</v>
      </c>
      <c r="L5" s="2">
        <v>7.2826086956521742E-3</v>
      </c>
      <c r="M5" s="2">
        <v>5.7528260869565226</v>
      </c>
      <c r="N5" s="2">
        <v>0</v>
      </c>
      <c r="O5" s="2">
        <v>0.19994710993577638</v>
      </c>
      <c r="P5" s="2">
        <v>0</v>
      </c>
      <c r="Q5" s="2">
        <v>0.37532608695652175</v>
      </c>
      <c r="R5" s="2">
        <v>1.3044956554590103E-2</v>
      </c>
      <c r="S5" s="2">
        <v>0.16228260869565217</v>
      </c>
      <c r="T5" s="2">
        <v>0.91945652173913062</v>
      </c>
      <c r="U5" s="2">
        <v>0</v>
      </c>
      <c r="V5" s="2">
        <v>3.7597279939554216E-2</v>
      </c>
      <c r="W5" s="2">
        <v>0.18663043478260868</v>
      </c>
      <c r="X5" s="2">
        <v>0.90586956521739137</v>
      </c>
      <c r="Y5" s="2">
        <v>0</v>
      </c>
      <c r="Z5" s="2">
        <v>3.797128825085002E-2</v>
      </c>
      <c r="AA5" s="2">
        <v>0</v>
      </c>
      <c r="AB5" s="2">
        <v>0</v>
      </c>
      <c r="AC5" s="2">
        <v>0</v>
      </c>
      <c r="AD5" s="2">
        <v>13.603804347826088</v>
      </c>
      <c r="AE5" s="2">
        <v>0</v>
      </c>
      <c r="AF5" s="2">
        <v>0</v>
      </c>
      <c r="AG5" s="2">
        <v>0</v>
      </c>
      <c r="AH5" t="s">
        <v>125</v>
      </c>
      <c r="AI5">
        <v>7</v>
      </c>
    </row>
    <row r="6" spans="1:35" x14ac:dyDescent="0.25">
      <c r="A6" t="s">
        <v>940</v>
      </c>
      <c r="B6" t="s">
        <v>364</v>
      </c>
      <c r="C6" t="s">
        <v>693</v>
      </c>
      <c r="D6" t="s">
        <v>839</v>
      </c>
      <c r="E6" s="2">
        <v>68.402173913043484</v>
      </c>
      <c r="F6" s="2">
        <v>4.7826086956521738</v>
      </c>
      <c r="G6" s="2">
        <v>0.26086956521739135</v>
      </c>
      <c r="H6" s="2">
        <v>0.41989130434782612</v>
      </c>
      <c r="I6" s="2">
        <v>1.0244565217391304</v>
      </c>
      <c r="J6" s="2">
        <v>0</v>
      </c>
      <c r="K6" s="2">
        <v>0</v>
      </c>
      <c r="L6" s="2">
        <v>4.9995652173913046</v>
      </c>
      <c r="M6" s="2">
        <v>3.2173913043478262</v>
      </c>
      <c r="N6" s="2">
        <v>0</v>
      </c>
      <c r="O6" s="2">
        <v>4.7036389639281737E-2</v>
      </c>
      <c r="P6" s="2">
        <v>4.8051086956521747</v>
      </c>
      <c r="Q6" s="2">
        <v>0</v>
      </c>
      <c r="R6" s="2">
        <v>7.0247894485936754E-2</v>
      </c>
      <c r="S6" s="2">
        <v>3.4034782608695657</v>
      </c>
      <c r="T6" s="2">
        <v>5.6232608695652173</v>
      </c>
      <c r="U6" s="2">
        <v>0</v>
      </c>
      <c r="V6" s="2">
        <v>0.13196567614810106</v>
      </c>
      <c r="W6" s="2">
        <v>6.0532608695652188</v>
      </c>
      <c r="X6" s="2">
        <v>6.5493478260869553</v>
      </c>
      <c r="Y6" s="2">
        <v>0</v>
      </c>
      <c r="Z6" s="2">
        <v>0.1842428094708406</v>
      </c>
      <c r="AA6" s="2">
        <v>0</v>
      </c>
      <c r="AB6" s="2">
        <v>0</v>
      </c>
      <c r="AC6" s="2">
        <v>0</v>
      </c>
      <c r="AD6" s="2">
        <v>0</v>
      </c>
      <c r="AE6" s="2">
        <v>0</v>
      </c>
      <c r="AF6" s="2">
        <v>0</v>
      </c>
      <c r="AG6" s="2">
        <v>0</v>
      </c>
      <c r="AH6" t="s">
        <v>40</v>
      </c>
      <c r="AI6">
        <v>7</v>
      </c>
    </row>
    <row r="7" spans="1:35" x14ac:dyDescent="0.25">
      <c r="A7" t="s">
        <v>940</v>
      </c>
      <c r="B7" t="s">
        <v>455</v>
      </c>
      <c r="C7" t="s">
        <v>639</v>
      </c>
      <c r="D7" t="s">
        <v>895</v>
      </c>
      <c r="E7" s="2">
        <v>31.510869565217391</v>
      </c>
      <c r="F7" s="2">
        <v>18.667391304347817</v>
      </c>
      <c r="G7" s="2">
        <v>0.56521739130434778</v>
      </c>
      <c r="H7" s="2">
        <v>0.37608695652173912</v>
      </c>
      <c r="I7" s="2">
        <v>0.34782608695652173</v>
      </c>
      <c r="J7" s="2">
        <v>0</v>
      </c>
      <c r="K7" s="2">
        <v>0</v>
      </c>
      <c r="L7" s="2">
        <v>0.24913043478260871</v>
      </c>
      <c r="M7" s="2">
        <v>5.7130434782608708</v>
      </c>
      <c r="N7" s="2">
        <v>0</v>
      </c>
      <c r="O7" s="2">
        <v>0.18130389789582618</v>
      </c>
      <c r="P7" s="2">
        <v>2.0239130434782608</v>
      </c>
      <c r="Q7" s="2">
        <v>0</v>
      </c>
      <c r="R7" s="2">
        <v>6.4229044498102794E-2</v>
      </c>
      <c r="S7" s="2">
        <v>0.99771739130434756</v>
      </c>
      <c r="T7" s="2">
        <v>0</v>
      </c>
      <c r="U7" s="2">
        <v>0</v>
      </c>
      <c r="V7" s="2">
        <v>3.1662642290444971E-2</v>
      </c>
      <c r="W7" s="2">
        <v>3.7138043478260871</v>
      </c>
      <c r="X7" s="2">
        <v>0</v>
      </c>
      <c r="Y7" s="2">
        <v>0</v>
      </c>
      <c r="Z7" s="2">
        <v>0.11785788202828562</v>
      </c>
      <c r="AA7" s="2">
        <v>0.13043478260869565</v>
      </c>
      <c r="AB7" s="2">
        <v>0</v>
      </c>
      <c r="AC7" s="2">
        <v>0</v>
      </c>
      <c r="AD7" s="2">
        <v>35.127173913043457</v>
      </c>
      <c r="AE7" s="2">
        <v>0</v>
      </c>
      <c r="AF7" s="2">
        <v>0</v>
      </c>
      <c r="AG7" s="2">
        <v>0</v>
      </c>
      <c r="AH7" t="s">
        <v>132</v>
      </c>
      <c r="AI7">
        <v>7</v>
      </c>
    </row>
    <row r="8" spans="1:35" x14ac:dyDescent="0.25">
      <c r="A8" t="s">
        <v>940</v>
      </c>
      <c r="B8" t="s">
        <v>552</v>
      </c>
      <c r="C8" t="s">
        <v>792</v>
      </c>
      <c r="D8" t="s">
        <v>903</v>
      </c>
      <c r="E8" s="2">
        <v>44.228260869565219</v>
      </c>
      <c r="F8" s="2">
        <v>5.2177173913043493</v>
      </c>
      <c r="G8" s="2">
        <v>3.6195652173913045E-2</v>
      </c>
      <c r="H8" s="2">
        <v>0.13043478260869565</v>
      </c>
      <c r="I8" s="2">
        <v>0.39130434782608697</v>
      </c>
      <c r="J8" s="2">
        <v>0.13500000000000001</v>
      </c>
      <c r="K8" s="2">
        <v>0</v>
      </c>
      <c r="L8" s="2">
        <v>0</v>
      </c>
      <c r="M8" s="2">
        <v>6.8275000000000015</v>
      </c>
      <c r="N8" s="2">
        <v>0</v>
      </c>
      <c r="O8" s="2">
        <v>0.15436962398623744</v>
      </c>
      <c r="P8" s="2">
        <v>0</v>
      </c>
      <c r="Q8" s="2">
        <v>2.3726086956521741</v>
      </c>
      <c r="R8" s="2">
        <v>5.364463013025314E-2</v>
      </c>
      <c r="S8" s="2">
        <v>0</v>
      </c>
      <c r="T8" s="2">
        <v>0</v>
      </c>
      <c r="U8" s="2">
        <v>0</v>
      </c>
      <c r="V8" s="2">
        <v>0</v>
      </c>
      <c r="W8" s="2">
        <v>0</v>
      </c>
      <c r="X8" s="2">
        <v>0</v>
      </c>
      <c r="Y8" s="2">
        <v>0</v>
      </c>
      <c r="Z8" s="2">
        <v>0</v>
      </c>
      <c r="AA8" s="2">
        <v>6.9782608695652171E-2</v>
      </c>
      <c r="AB8" s="2">
        <v>0</v>
      </c>
      <c r="AC8" s="2">
        <v>0</v>
      </c>
      <c r="AD8" s="2">
        <v>0</v>
      </c>
      <c r="AE8" s="2">
        <v>0</v>
      </c>
      <c r="AF8" s="2">
        <v>0</v>
      </c>
      <c r="AG8" s="2">
        <v>8.0543478260869564E-2</v>
      </c>
      <c r="AH8" t="s">
        <v>234</v>
      </c>
      <c r="AI8">
        <v>7</v>
      </c>
    </row>
    <row r="9" spans="1:35" x14ac:dyDescent="0.25">
      <c r="A9" t="s">
        <v>940</v>
      </c>
      <c r="B9" t="s">
        <v>623</v>
      </c>
      <c r="C9" t="s">
        <v>769</v>
      </c>
      <c r="D9" t="s">
        <v>902</v>
      </c>
      <c r="E9" s="2">
        <v>20.880434782608695</v>
      </c>
      <c r="F9" s="2">
        <v>0.99130434782608623</v>
      </c>
      <c r="G9" s="2">
        <v>0</v>
      </c>
      <c r="H9" s="2">
        <v>8.1521739130434784E-2</v>
      </c>
      <c r="I9" s="2">
        <v>0</v>
      </c>
      <c r="J9" s="2">
        <v>0</v>
      </c>
      <c r="K9" s="2">
        <v>0</v>
      </c>
      <c r="L9" s="2">
        <v>0.17271739130434782</v>
      </c>
      <c r="M9" s="2">
        <v>0.5934782608695649</v>
      </c>
      <c r="N9" s="2">
        <v>0</v>
      </c>
      <c r="O9" s="2">
        <v>2.8422696512233198E-2</v>
      </c>
      <c r="P9" s="2">
        <v>5.2847826086956529</v>
      </c>
      <c r="Q9" s="2">
        <v>0</v>
      </c>
      <c r="R9" s="2">
        <v>0.2530973451327434</v>
      </c>
      <c r="S9" s="2">
        <v>0.21478260869565222</v>
      </c>
      <c r="T9" s="2">
        <v>0.10793478260869564</v>
      </c>
      <c r="U9" s="2">
        <v>0</v>
      </c>
      <c r="V9" s="2">
        <v>1.545549193128579E-2</v>
      </c>
      <c r="W9" s="2">
        <v>8.608695652173913E-2</v>
      </c>
      <c r="X9" s="2">
        <v>5.5869565217391309E-2</v>
      </c>
      <c r="Y9" s="2">
        <v>1.4179347826086961</v>
      </c>
      <c r="Z9" s="2">
        <v>7.4705882352941191E-2</v>
      </c>
      <c r="AA9" s="2">
        <v>0</v>
      </c>
      <c r="AB9" s="2">
        <v>0</v>
      </c>
      <c r="AC9" s="2">
        <v>0</v>
      </c>
      <c r="AD9" s="2">
        <v>0</v>
      </c>
      <c r="AE9" s="2">
        <v>0</v>
      </c>
      <c r="AF9" s="2">
        <v>0</v>
      </c>
      <c r="AG9" s="2">
        <v>0</v>
      </c>
      <c r="AH9" t="s">
        <v>306</v>
      </c>
      <c r="AI9">
        <v>7</v>
      </c>
    </row>
    <row r="10" spans="1:35" x14ac:dyDescent="0.25">
      <c r="A10" t="s">
        <v>940</v>
      </c>
      <c r="B10" t="s">
        <v>441</v>
      </c>
      <c r="C10" t="s">
        <v>736</v>
      </c>
      <c r="D10" t="s">
        <v>826</v>
      </c>
      <c r="E10" s="2">
        <v>37.021739130434781</v>
      </c>
      <c r="F10" s="2">
        <v>3.3206521739130435</v>
      </c>
      <c r="G10" s="2">
        <v>0.2608695652173913</v>
      </c>
      <c r="H10" s="2">
        <v>0.10717391304347826</v>
      </c>
      <c r="I10" s="2">
        <v>5.3305434782608696</v>
      </c>
      <c r="J10" s="2">
        <v>0</v>
      </c>
      <c r="K10" s="2">
        <v>0</v>
      </c>
      <c r="L10" s="2">
        <v>0.59902173913043488</v>
      </c>
      <c r="M10" s="2">
        <v>2.391304347826087E-2</v>
      </c>
      <c r="N10" s="2">
        <v>5.5065217391304362</v>
      </c>
      <c r="O10" s="2">
        <v>0.14938344098649448</v>
      </c>
      <c r="P10" s="2">
        <v>0</v>
      </c>
      <c r="Q10" s="2">
        <v>4.2288043478260882</v>
      </c>
      <c r="R10" s="2">
        <v>0.11422489724016445</v>
      </c>
      <c r="S10" s="2">
        <v>0.89326086956521733</v>
      </c>
      <c r="T10" s="2">
        <v>2.7115217391304345</v>
      </c>
      <c r="U10" s="2">
        <v>0</v>
      </c>
      <c r="V10" s="2">
        <v>9.7369348209042861E-2</v>
      </c>
      <c r="W10" s="2">
        <v>0.73630434782608689</v>
      </c>
      <c r="X10" s="2">
        <v>4.0398913043478268</v>
      </c>
      <c r="Y10" s="2">
        <v>1.2517391304347825</v>
      </c>
      <c r="Z10" s="2">
        <v>0.16282149148561365</v>
      </c>
      <c r="AA10" s="2">
        <v>0</v>
      </c>
      <c r="AB10" s="2">
        <v>0</v>
      </c>
      <c r="AC10" s="2">
        <v>0</v>
      </c>
      <c r="AD10" s="2">
        <v>0</v>
      </c>
      <c r="AE10" s="2">
        <v>0</v>
      </c>
      <c r="AF10" s="2">
        <v>0</v>
      </c>
      <c r="AG10" s="2">
        <v>0</v>
      </c>
      <c r="AH10" t="s">
        <v>118</v>
      </c>
      <c r="AI10">
        <v>7</v>
      </c>
    </row>
    <row r="11" spans="1:35" x14ac:dyDescent="0.25">
      <c r="A11" t="s">
        <v>940</v>
      </c>
      <c r="B11" t="s">
        <v>486</v>
      </c>
      <c r="C11" t="s">
        <v>765</v>
      </c>
      <c r="D11" t="s">
        <v>867</v>
      </c>
      <c r="E11" s="2">
        <v>37.847826086956523</v>
      </c>
      <c r="F11" s="2">
        <v>0.64673913043478259</v>
      </c>
      <c r="G11" s="2">
        <v>0</v>
      </c>
      <c r="H11" s="2">
        <v>0.12391304347826088</v>
      </c>
      <c r="I11" s="2">
        <v>5.0497826086956525</v>
      </c>
      <c r="J11" s="2">
        <v>0</v>
      </c>
      <c r="K11" s="2">
        <v>0</v>
      </c>
      <c r="L11" s="2">
        <v>1.3513043478260869</v>
      </c>
      <c r="M11" s="2">
        <v>2.9891304347826088E-2</v>
      </c>
      <c r="N11" s="2">
        <v>4.6632608695652182</v>
      </c>
      <c r="O11" s="2">
        <v>0.12400057438253879</v>
      </c>
      <c r="P11" s="2">
        <v>0</v>
      </c>
      <c r="Q11" s="2">
        <v>4.3097826086956523</v>
      </c>
      <c r="R11" s="2">
        <v>0.11387133831131534</v>
      </c>
      <c r="S11" s="2">
        <v>0.78173913043478283</v>
      </c>
      <c r="T11" s="2">
        <v>3.4109782608695651</v>
      </c>
      <c r="U11" s="2">
        <v>0</v>
      </c>
      <c r="V11" s="2">
        <v>0.11077828834003446</v>
      </c>
      <c r="W11" s="2">
        <v>1.0494565217391305</v>
      </c>
      <c r="X11" s="2">
        <v>4.0266304347826081</v>
      </c>
      <c r="Y11" s="2">
        <v>0</v>
      </c>
      <c r="Z11" s="2">
        <v>0.13411832280298677</v>
      </c>
      <c r="AA11" s="2">
        <v>0</v>
      </c>
      <c r="AB11" s="2">
        <v>0</v>
      </c>
      <c r="AC11" s="2">
        <v>0</v>
      </c>
      <c r="AD11" s="2">
        <v>0</v>
      </c>
      <c r="AE11" s="2">
        <v>0</v>
      </c>
      <c r="AF11" s="2">
        <v>0</v>
      </c>
      <c r="AG11" s="2">
        <v>0</v>
      </c>
      <c r="AH11" t="s">
        <v>168</v>
      </c>
      <c r="AI11">
        <v>7</v>
      </c>
    </row>
    <row r="12" spans="1:35" x14ac:dyDescent="0.25">
      <c r="A12" t="s">
        <v>940</v>
      </c>
      <c r="B12" t="s">
        <v>630</v>
      </c>
      <c r="C12" t="s">
        <v>824</v>
      </c>
      <c r="D12" t="s">
        <v>920</v>
      </c>
      <c r="E12" s="2">
        <v>24.836956521739129</v>
      </c>
      <c r="F12" s="2">
        <v>5.6521739130434785</v>
      </c>
      <c r="G12" s="2">
        <v>9.2391304347826081E-2</v>
      </c>
      <c r="H12" s="2">
        <v>0.21249999999999999</v>
      </c>
      <c r="I12" s="2">
        <v>4.2915217391304346</v>
      </c>
      <c r="J12" s="2">
        <v>0</v>
      </c>
      <c r="K12" s="2">
        <v>0</v>
      </c>
      <c r="L12" s="2">
        <v>0</v>
      </c>
      <c r="M12" s="2">
        <v>0.13043478260869565</v>
      </c>
      <c r="N12" s="2">
        <v>3.5736956521739138</v>
      </c>
      <c r="O12" s="2">
        <v>0.14913785557986875</v>
      </c>
      <c r="P12" s="2">
        <v>0</v>
      </c>
      <c r="Q12" s="2">
        <v>2.4867391304347821</v>
      </c>
      <c r="R12" s="2">
        <v>0.10012253829321661</v>
      </c>
      <c r="S12" s="2">
        <v>0</v>
      </c>
      <c r="T12" s="2">
        <v>0</v>
      </c>
      <c r="U12" s="2">
        <v>0</v>
      </c>
      <c r="V12" s="2">
        <v>0</v>
      </c>
      <c r="W12" s="2">
        <v>0</v>
      </c>
      <c r="X12" s="2">
        <v>0</v>
      </c>
      <c r="Y12" s="2">
        <v>0</v>
      </c>
      <c r="Z12" s="2">
        <v>0</v>
      </c>
      <c r="AA12" s="2">
        <v>0</v>
      </c>
      <c r="AB12" s="2">
        <v>0</v>
      </c>
      <c r="AC12" s="2">
        <v>0</v>
      </c>
      <c r="AD12" s="2">
        <v>0</v>
      </c>
      <c r="AE12" s="2">
        <v>0</v>
      </c>
      <c r="AF12" s="2">
        <v>0</v>
      </c>
      <c r="AG12" s="2">
        <v>0</v>
      </c>
      <c r="AH12" t="s">
        <v>313</v>
      </c>
      <c r="AI12">
        <v>7</v>
      </c>
    </row>
    <row r="13" spans="1:35" x14ac:dyDescent="0.25">
      <c r="A13" t="s">
        <v>940</v>
      </c>
      <c r="B13" t="s">
        <v>321</v>
      </c>
      <c r="C13" t="s">
        <v>716</v>
      </c>
      <c r="D13" t="s">
        <v>879</v>
      </c>
      <c r="E13" s="2">
        <v>64.663043478260875</v>
      </c>
      <c r="F13" s="2">
        <v>5.1358695652173916</v>
      </c>
      <c r="G13" s="2">
        <v>1.0869565217391304E-2</v>
      </c>
      <c r="H13" s="2">
        <v>0</v>
      </c>
      <c r="I13" s="2">
        <v>0.14673913043478262</v>
      </c>
      <c r="J13" s="2">
        <v>0</v>
      </c>
      <c r="K13" s="2">
        <v>0</v>
      </c>
      <c r="L13" s="2">
        <v>0.83152173913043481</v>
      </c>
      <c r="M13" s="2">
        <v>0.13043478260869565</v>
      </c>
      <c r="N13" s="2">
        <v>9.8125</v>
      </c>
      <c r="O13" s="2">
        <v>0.15376533871238862</v>
      </c>
      <c r="P13" s="2">
        <v>0</v>
      </c>
      <c r="Q13" s="2">
        <v>18.065217391304348</v>
      </c>
      <c r="R13" s="2">
        <v>0.27937468482097827</v>
      </c>
      <c r="S13" s="2">
        <v>0.41847826086956524</v>
      </c>
      <c r="T13" s="2">
        <v>0.33695652173913043</v>
      </c>
      <c r="U13" s="2">
        <v>0</v>
      </c>
      <c r="V13" s="2">
        <v>1.1682635737098672E-2</v>
      </c>
      <c r="W13" s="2">
        <v>0.3858695652173913</v>
      </c>
      <c r="X13" s="2">
        <v>0.14945652173913043</v>
      </c>
      <c r="Y13" s="2">
        <v>7.2119565217391308</v>
      </c>
      <c r="Z13" s="2">
        <v>0.11981005210959825</v>
      </c>
      <c r="AA13" s="2">
        <v>0</v>
      </c>
      <c r="AB13" s="2">
        <v>0</v>
      </c>
      <c r="AC13" s="2">
        <v>0</v>
      </c>
      <c r="AD13" s="2">
        <v>0.60869565217391308</v>
      </c>
      <c r="AE13" s="2">
        <v>0</v>
      </c>
      <c r="AF13" s="2">
        <v>0</v>
      </c>
      <c r="AG13" s="2">
        <v>0</v>
      </c>
      <c r="AH13" t="s">
        <v>149</v>
      </c>
      <c r="AI13">
        <v>7</v>
      </c>
    </row>
    <row r="14" spans="1:35" x14ac:dyDescent="0.25">
      <c r="A14" t="s">
        <v>940</v>
      </c>
      <c r="B14" t="s">
        <v>435</v>
      </c>
      <c r="C14" t="s">
        <v>731</v>
      </c>
      <c r="D14" t="s">
        <v>889</v>
      </c>
      <c r="E14" s="2">
        <v>38.413043478260867</v>
      </c>
      <c r="F14" s="2">
        <v>5.7391304347826084</v>
      </c>
      <c r="G14" s="2">
        <v>1.9565217391304349E-2</v>
      </c>
      <c r="H14" s="2">
        <v>0.14673913043478262</v>
      </c>
      <c r="I14" s="2">
        <v>0.25</v>
      </c>
      <c r="J14" s="2">
        <v>0</v>
      </c>
      <c r="K14" s="2">
        <v>0</v>
      </c>
      <c r="L14" s="2">
        <v>4.2824999999999998</v>
      </c>
      <c r="M14" s="2">
        <v>0</v>
      </c>
      <c r="N14" s="2">
        <v>0</v>
      </c>
      <c r="O14" s="2">
        <v>0</v>
      </c>
      <c r="P14" s="2">
        <v>5.9880434782608685</v>
      </c>
      <c r="Q14" s="2">
        <v>10.600869565217394</v>
      </c>
      <c r="R14" s="2">
        <v>0.43185625353706858</v>
      </c>
      <c r="S14" s="2">
        <v>0.92141304347826103</v>
      </c>
      <c r="T14" s="2">
        <v>5.8705434782608696</v>
      </c>
      <c r="U14" s="2">
        <v>0</v>
      </c>
      <c r="V14" s="2">
        <v>0.17681380871533675</v>
      </c>
      <c r="W14" s="2">
        <v>2.8432608695652171</v>
      </c>
      <c r="X14" s="2">
        <v>2.3679347826086952</v>
      </c>
      <c r="Y14" s="2">
        <v>0</v>
      </c>
      <c r="Z14" s="2">
        <v>0.13566213921901527</v>
      </c>
      <c r="AA14" s="2">
        <v>0</v>
      </c>
      <c r="AB14" s="2">
        <v>0</v>
      </c>
      <c r="AC14" s="2">
        <v>0</v>
      </c>
      <c r="AD14" s="2">
        <v>3.6335869565217389</v>
      </c>
      <c r="AE14" s="2">
        <v>0</v>
      </c>
      <c r="AF14" s="2">
        <v>0</v>
      </c>
      <c r="AG14" s="2">
        <v>0</v>
      </c>
      <c r="AH14" t="s">
        <v>112</v>
      </c>
      <c r="AI14">
        <v>7</v>
      </c>
    </row>
    <row r="15" spans="1:35" x14ac:dyDescent="0.25">
      <c r="A15" t="s">
        <v>940</v>
      </c>
      <c r="B15" t="s">
        <v>460</v>
      </c>
      <c r="C15" t="s">
        <v>745</v>
      </c>
      <c r="D15" t="s">
        <v>838</v>
      </c>
      <c r="E15" s="2">
        <v>42.326086956521742</v>
      </c>
      <c r="F15" s="2">
        <v>5.5652173913043477</v>
      </c>
      <c r="G15" s="2">
        <v>5.434782608695652E-2</v>
      </c>
      <c r="H15" s="2">
        <v>0.17999999999999994</v>
      </c>
      <c r="I15" s="2">
        <v>0</v>
      </c>
      <c r="J15" s="2">
        <v>0</v>
      </c>
      <c r="K15" s="2">
        <v>0</v>
      </c>
      <c r="L15" s="2">
        <v>8.7608695652173899E-2</v>
      </c>
      <c r="M15" s="2">
        <v>5.0092391304347839</v>
      </c>
      <c r="N15" s="2">
        <v>0</v>
      </c>
      <c r="O15" s="2">
        <v>0.11834874165382642</v>
      </c>
      <c r="P15" s="2">
        <v>5.3624999999999998</v>
      </c>
      <c r="Q15" s="2">
        <v>0</v>
      </c>
      <c r="R15" s="2">
        <v>0.12669491525423729</v>
      </c>
      <c r="S15" s="2">
        <v>1.0505434782608694</v>
      </c>
      <c r="T15" s="2">
        <v>3.6711956521739117</v>
      </c>
      <c r="U15" s="2">
        <v>0</v>
      </c>
      <c r="V15" s="2">
        <v>0.11155624036979964</v>
      </c>
      <c r="W15" s="2">
        <v>2.323260869565217</v>
      </c>
      <c r="X15" s="2">
        <v>2.5409782608695659</v>
      </c>
      <c r="Y15" s="2">
        <v>0</v>
      </c>
      <c r="Z15" s="2">
        <v>0.11492295839753466</v>
      </c>
      <c r="AA15" s="2">
        <v>0</v>
      </c>
      <c r="AB15" s="2">
        <v>0</v>
      </c>
      <c r="AC15" s="2">
        <v>0</v>
      </c>
      <c r="AD15" s="2">
        <v>0</v>
      </c>
      <c r="AE15" s="2">
        <v>0</v>
      </c>
      <c r="AF15" s="2">
        <v>0</v>
      </c>
      <c r="AG15" s="2">
        <v>0</v>
      </c>
      <c r="AH15" t="s">
        <v>137</v>
      </c>
      <c r="AI15">
        <v>7</v>
      </c>
    </row>
    <row r="16" spans="1:35" x14ac:dyDescent="0.25">
      <c r="A16" t="s">
        <v>940</v>
      </c>
      <c r="B16" t="s">
        <v>569</v>
      </c>
      <c r="C16" t="s">
        <v>689</v>
      </c>
      <c r="D16" t="s">
        <v>865</v>
      </c>
      <c r="E16" s="2">
        <v>34.826086956521742</v>
      </c>
      <c r="F16" s="2">
        <v>1.9375</v>
      </c>
      <c r="G16" s="2">
        <v>0.19021739130434784</v>
      </c>
      <c r="H16" s="2">
        <v>0.52880434782608698</v>
      </c>
      <c r="I16" s="2">
        <v>0.98913043478260865</v>
      </c>
      <c r="J16" s="2">
        <v>0</v>
      </c>
      <c r="K16" s="2">
        <v>0</v>
      </c>
      <c r="L16" s="2">
        <v>5.7717391304347831E-2</v>
      </c>
      <c r="M16" s="2">
        <v>0</v>
      </c>
      <c r="N16" s="2">
        <v>4.8940217391304346</v>
      </c>
      <c r="O16" s="2">
        <v>0.1405274656679151</v>
      </c>
      <c r="P16" s="2">
        <v>3.5163043478260869</v>
      </c>
      <c r="Q16" s="2">
        <v>3.8097826086956523</v>
      </c>
      <c r="R16" s="2">
        <v>0.21036204744069911</v>
      </c>
      <c r="S16" s="2">
        <v>0.66586956521739116</v>
      </c>
      <c r="T16" s="2">
        <v>0.90923913043478266</v>
      </c>
      <c r="U16" s="2">
        <v>0</v>
      </c>
      <c r="V16" s="2">
        <v>4.5227840199750305E-2</v>
      </c>
      <c r="W16" s="2">
        <v>0.24413043478260871</v>
      </c>
      <c r="X16" s="2">
        <v>2.3481521739130433</v>
      </c>
      <c r="Y16" s="2">
        <v>0</v>
      </c>
      <c r="Z16" s="2">
        <v>7.4435081148564286E-2</v>
      </c>
      <c r="AA16" s="2">
        <v>0</v>
      </c>
      <c r="AB16" s="2">
        <v>0</v>
      </c>
      <c r="AC16" s="2">
        <v>0</v>
      </c>
      <c r="AD16" s="2">
        <v>0</v>
      </c>
      <c r="AE16" s="2">
        <v>0</v>
      </c>
      <c r="AF16" s="2">
        <v>0</v>
      </c>
      <c r="AG16" s="2">
        <v>0</v>
      </c>
      <c r="AH16" t="s">
        <v>251</v>
      </c>
      <c r="AI16">
        <v>7</v>
      </c>
    </row>
    <row r="17" spans="1:35" x14ac:dyDescent="0.25">
      <c r="A17" t="s">
        <v>940</v>
      </c>
      <c r="B17" t="s">
        <v>621</v>
      </c>
      <c r="C17" t="s">
        <v>818</v>
      </c>
      <c r="D17" t="s">
        <v>920</v>
      </c>
      <c r="E17" s="2">
        <v>36.673913043478258</v>
      </c>
      <c r="F17" s="2">
        <v>4.1739130434782608</v>
      </c>
      <c r="G17" s="2">
        <v>8.152173913043478E-3</v>
      </c>
      <c r="H17" s="2">
        <v>0.25760869565217392</v>
      </c>
      <c r="I17" s="2">
        <v>1.3043478260869565</v>
      </c>
      <c r="J17" s="2">
        <v>6.3043478260869559E-3</v>
      </c>
      <c r="K17" s="2">
        <v>0</v>
      </c>
      <c r="L17" s="2">
        <v>0</v>
      </c>
      <c r="M17" s="2">
        <v>0.13043478260869565</v>
      </c>
      <c r="N17" s="2">
        <v>4.990760869565217</v>
      </c>
      <c r="O17" s="2">
        <v>0.13964137522228809</v>
      </c>
      <c r="P17" s="2">
        <v>5.884130434782608</v>
      </c>
      <c r="Q17" s="2">
        <v>4.157826086956522</v>
      </c>
      <c r="R17" s="2">
        <v>0.27381742738589215</v>
      </c>
      <c r="S17" s="2">
        <v>0</v>
      </c>
      <c r="T17" s="2">
        <v>0</v>
      </c>
      <c r="U17" s="2">
        <v>0</v>
      </c>
      <c r="V17" s="2">
        <v>0</v>
      </c>
      <c r="W17" s="2">
        <v>0.13043478260869565</v>
      </c>
      <c r="X17" s="2">
        <v>0</v>
      </c>
      <c r="Y17" s="2">
        <v>0</v>
      </c>
      <c r="Z17" s="2">
        <v>3.5566093657379968E-3</v>
      </c>
      <c r="AA17" s="2">
        <v>0</v>
      </c>
      <c r="AB17" s="2">
        <v>0</v>
      </c>
      <c r="AC17" s="2">
        <v>0</v>
      </c>
      <c r="AD17" s="2">
        <v>0</v>
      </c>
      <c r="AE17" s="2">
        <v>0</v>
      </c>
      <c r="AF17" s="2">
        <v>0</v>
      </c>
      <c r="AG17" s="2">
        <v>0</v>
      </c>
      <c r="AH17" t="s">
        <v>304</v>
      </c>
      <c r="AI17">
        <v>7</v>
      </c>
    </row>
    <row r="18" spans="1:35" x14ac:dyDescent="0.25">
      <c r="A18" t="s">
        <v>940</v>
      </c>
      <c r="B18" t="s">
        <v>570</v>
      </c>
      <c r="C18" t="s">
        <v>677</v>
      </c>
      <c r="D18" t="s">
        <v>848</v>
      </c>
      <c r="E18" s="2">
        <v>49.891304347826086</v>
      </c>
      <c r="F18" s="2">
        <v>5.6521739130434785</v>
      </c>
      <c r="G18" s="2">
        <v>0</v>
      </c>
      <c r="H18" s="2">
        <v>0.38336956521739135</v>
      </c>
      <c r="I18" s="2">
        <v>1.0434782608695652</v>
      </c>
      <c r="J18" s="2">
        <v>0</v>
      </c>
      <c r="K18" s="2">
        <v>0</v>
      </c>
      <c r="L18" s="2">
        <v>2.0785869565217387</v>
      </c>
      <c r="M18" s="2">
        <v>0</v>
      </c>
      <c r="N18" s="2">
        <v>11.217934782608697</v>
      </c>
      <c r="O18" s="2">
        <v>0.22484749455337694</v>
      </c>
      <c r="P18" s="2">
        <v>4.5217391304347823</v>
      </c>
      <c r="Q18" s="2">
        <v>9.6719565217391281</v>
      </c>
      <c r="R18" s="2">
        <v>0.28449237472766881</v>
      </c>
      <c r="S18" s="2">
        <v>1.9702173913043477</v>
      </c>
      <c r="T18" s="2">
        <v>5.6766304347826075</v>
      </c>
      <c r="U18" s="2">
        <v>0</v>
      </c>
      <c r="V18" s="2">
        <v>0.15327015250544659</v>
      </c>
      <c r="W18" s="2">
        <v>2.5064130434782608</v>
      </c>
      <c r="X18" s="2">
        <v>7.0361956521739133</v>
      </c>
      <c r="Y18" s="2">
        <v>0.70076086956521733</v>
      </c>
      <c r="Z18" s="2">
        <v>0.20531372549019608</v>
      </c>
      <c r="AA18" s="2">
        <v>0</v>
      </c>
      <c r="AB18" s="2">
        <v>4.9163043478260873</v>
      </c>
      <c r="AC18" s="2">
        <v>0</v>
      </c>
      <c r="AD18" s="2">
        <v>11.827934782608692</v>
      </c>
      <c r="AE18" s="2">
        <v>0</v>
      </c>
      <c r="AF18" s="2">
        <v>0</v>
      </c>
      <c r="AG18" s="2">
        <v>0</v>
      </c>
      <c r="AH18" t="s">
        <v>252</v>
      </c>
      <c r="AI18">
        <v>7</v>
      </c>
    </row>
    <row r="19" spans="1:35" x14ac:dyDescent="0.25">
      <c r="A19" t="s">
        <v>940</v>
      </c>
      <c r="B19" t="s">
        <v>422</v>
      </c>
      <c r="C19" t="s">
        <v>728</v>
      </c>
      <c r="D19" t="s">
        <v>886</v>
      </c>
      <c r="E19" s="2">
        <v>30.597826086956523</v>
      </c>
      <c r="F19" s="2">
        <v>8.6956521739130432E-2</v>
      </c>
      <c r="G19" s="2">
        <v>2.0543478260869562E-2</v>
      </c>
      <c r="H19" s="2">
        <v>0</v>
      </c>
      <c r="I19" s="2">
        <v>0.20923913043478262</v>
      </c>
      <c r="J19" s="2">
        <v>0</v>
      </c>
      <c r="K19" s="2">
        <v>0</v>
      </c>
      <c r="L19" s="2">
        <v>0.5892391304347826</v>
      </c>
      <c r="M19" s="2">
        <v>5.2853260869565215</v>
      </c>
      <c r="N19" s="2">
        <v>5.9782608695652176E-2</v>
      </c>
      <c r="O19" s="2">
        <v>0.17468916518650088</v>
      </c>
      <c r="P19" s="2">
        <v>0.92119565217391308</v>
      </c>
      <c r="Q19" s="2">
        <v>2.1440217391304346</v>
      </c>
      <c r="R19" s="2">
        <v>0.10017761989342805</v>
      </c>
      <c r="S19" s="2">
        <v>0.94576086956521743</v>
      </c>
      <c r="T19" s="2">
        <v>4.7173913043478262</v>
      </c>
      <c r="U19" s="2">
        <v>0</v>
      </c>
      <c r="V19" s="2">
        <v>0.18508348134991118</v>
      </c>
      <c r="W19" s="2">
        <v>0.51608695652173875</v>
      </c>
      <c r="X19" s="2">
        <v>3.4749999999999988</v>
      </c>
      <c r="Y19" s="2">
        <v>0</v>
      </c>
      <c r="Z19" s="2">
        <v>0.13043694493783298</v>
      </c>
      <c r="AA19" s="2">
        <v>0</v>
      </c>
      <c r="AB19" s="2">
        <v>0</v>
      </c>
      <c r="AC19" s="2">
        <v>0</v>
      </c>
      <c r="AD19" s="2">
        <v>0</v>
      </c>
      <c r="AE19" s="2">
        <v>0</v>
      </c>
      <c r="AF19" s="2">
        <v>0</v>
      </c>
      <c r="AG19" s="2">
        <v>5.5760869565217391E-2</v>
      </c>
      <c r="AH19" t="s">
        <v>99</v>
      </c>
      <c r="AI19">
        <v>7</v>
      </c>
    </row>
    <row r="20" spans="1:35" x14ac:dyDescent="0.25">
      <c r="A20" t="s">
        <v>940</v>
      </c>
      <c r="B20" t="s">
        <v>591</v>
      </c>
      <c r="C20" t="s">
        <v>648</v>
      </c>
      <c r="D20" t="s">
        <v>839</v>
      </c>
      <c r="E20" s="2">
        <v>104.84782608695652</v>
      </c>
      <c r="F20" s="2">
        <v>5.7391304347826084</v>
      </c>
      <c r="G20" s="2">
        <v>0.17391304347826086</v>
      </c>
      <c r="H20" s="2">
        <v>0</v>
      </c>
      <c r="I20" s="2">
        <v>1.3559782608695652</v>
      </c>
      <c r="J20" s="2">
        <v>0</v>
      </c>
      <c r="K20" s="2">
        <v>0</v>
      </c>
      <c r="L20" s="2">
        <v>4.3469565217391306</v>
      </c>
      <c r="M20" s="2">
        <v>5.0706521739130439</v>
      </c>
      <c r="N20" s="2">
        <v>5.4456521739130439</v>
      </c>
      <c r="O20" s="2">
        <v>0.10030064275347296</v>
      </c>
      <c r="P20" s="2">
        <v>0</v>
      </c>
      <c r="Q20" s="2">
        <v>3.2798913043478262</v>
      </c>
      <c r="R20" s="2">
        <v>3.1282396848434584E-2</v>
      </c>
      <c r="S20" s="2">
        <v>4.6384782608695678</v>
      </c>
      <c r="T20" s="2">
        <v>7.1182608695652183</v>
      </c>
      <c r="U20" s="2">
        <v>0</v>
      </c>
      <c r="V20" s="2">
        <v>0.11213145345220821</v>
      </c>
      <c r="W20" s="2">
        <v>5.4040217391304344</v>
      </c>
      <c r="X20" s="2">
        <v>15.515652173913036</v>
      </c>
      <c r="Y20" s="2">
        <v>0</v>
      </c>
      <c r="Z20" s="2">
        <v>0.19952415509019278</v>
      </c>
      <c r="AA20" s="2">
        <v>0</v>
      </c>
      <c r="AB20" s="2">
        <v>0</v>
      </c>
      <c r="AC20" s="2">
        <v>0</v>
      </c>
      <c r="AD20" s="2">
        <v>0</v>
      </c>
      <c r="AE20" s="2">
        <v>0</v>
      </c>
      <c r="AF20" s="2">
        <v>0</v>
      </c>
      <c r="AG20" s="2">
        <v>0</v>
      </c>
      <c r="AH20" t="s">
        <v>273</v>
      </c>
      <c r="AI20">
        <v>7</v>
      </c>
    </row>
    <row r="21" spans="1:35" x14ac:dyDescent="0.25">
      <c r="A21" t="s">
        <v>940</v>
      </c>
      <c r="B21" t="s">
        <v>597</v>
      </c>
      <c r="C21" t="s">
        <v>677</v>
      </c>
      <c r="D21" t="s">
        <v>848</v>
      </c>
      <c r="E21" s="2">
        <v>34.586956521739133</v>
      </c>
      <c r="F21" s="2">
        <v>5.5652173913043477</v>
      </c>
      <c r="G21" s="2">
        <v>0</v>
      </c>
      <c r="H21" s="2">
        <v>0</v>
      </c>
      <c r="I21" s="2">
        <v>0</v>
      </c>
      <c r="J21" s="2">
        <v>0</v>
      </c>
      <c r="K21" s="2">
        <v>0</v>
      </c>
      <c r="L21" s="2">
        <v>3.6041304347826086</v>
      </c>
      <c r="M21" s="2">
        <v>5.3333695652173914</v>
      </c>
      <c r="N21" s="2">
        <v>0</v>
      </c>
      <c r="O21" s="2">
        <v>0.1542017598994343</v>
      </c>
      <c r="P21" s="2">
        <v>5.4629347826086958</v>
      </c>
      <c r="Q21" s="2">
        <v>5.3018478260869566</v>
      </c>
      <c r="R21" s="2">
        <v>0.31123821495914517</v>
      </c>
      <c r="S21" s="2">
        <v>1.2859782608695651</v>
      </c>
      <c r="T21" s="2">
        <v>2.9971739130434778</v>
      </c>
      <c r="U21" s="2">
        <v>0</v>
      </c>
      <c r="V21" s="2">
        <v>0.12383720930232557</v>
      </c>
      <c r="W21" s="2">
        <v>1.9154347826086959</v>
      </c>
      <c r="X21" s="2">
        <v>5.5552173913043532</v>
      </c>
      <c r="Y21" s="2">
        <v>0</v>
      </c>
      <c r="Z21" s="2">
        <v>0.21599622878692659</v>
      </c>
      <c r="AA21" s="2">
        <v>0</v>
      </c>
      <c r="AB21" s="2">
        <v>0</v>
      </c>
      <c r="AC21" s="2">
        <v>0</v>
      </c>
      <c r="AD21" s="2">
        <v>0</v>
      </c>
      <c r="AE21" s="2">
        <v>0</v>
      </c>
      <c r="AF21" s="2">
        <v>0</v>
      </c>
      <c r="AG21" s="2">
        <v>0</v>
      </c>
      <c r="AH21" t="s">
        <v>279</v>
      </c>
      <c r="AI21">
        <v>7</v>
      </c>
    </row>
    <row r="22" spans="1:35" x14ac:dyDescent="0.25">
      <c r="A22" t="s">
        <v>940</v>
      </c>
      <c r="B22" t="s">
        <v>461</v>
      </c>
      <c r="C22" t="s">
        <v>746</v>
      </c>
      <c r="D22" t="s">
        <v>886</v>
      </c>
      <c r="E22" s="2">
        <v>38.673913043478258</v>
      </c>
      <c r="F22" s="2">
        <v>5.6521739130434785</v>
      </c>
      <c r="G22" s="2">
        <v>2.1739130434782608E-2</v>
      </c>
      <c r="H22" s="2">
        <v>0</v>
      </c>
      <c r="I22" s="2">
        <v>0.10054347826086957</v>
      </c>
      <c r="J22" s="2">
        <v>0</v>
      </c>
      <c r="K22" s="2">
        <v>0</v>
      </c>
      <c r="L22" s="2">
        <v>0.7933695652173911</v>
      </c>
      <c r="M22" s="2">
        <v>6.1892391304347836</v>
      </c>
      <c r="N22" s="2">
        <v>0</v>
      </c>
      <c r="O22" s="2">
        <v>0.1600365373805509</v>
      </c>
      <c r="P22" s="2">
        <v>0</v>
      </c>
      <c r="Q22" s="2">
        <v>3.318152173913044</v>
      </c>
      <c r="R22" s="2">
        <v>8.5798201236649815E-2</v>
      </c>
      <c r="S22" s="2">
        <v>0.51054347826086954</v>
      </c>
      <c r="T22" s="2">
        <v>5.2390217391304335</v>
      </c>
      <c r="U22" s="2">
        <v>0</v>
      </c>
      <c r="V22" s="2">
        <v>0.1486677908937605</v>
      </c>
      <c r="W22" s="2">
        <v>0.62891304347826082</v>
      </c>
      <c r="X22" s="2">
        <v>8.1893478260869568</v>
      </c>
      <c r="Y22" s="2">
        <v>0</v>
      </c>
      <c r="Z22" s="2">
        <v>0.22801573917931425</v>
      </c>
      <c r="AA22" s="2">
        <v>0</v>
      </c>
      <c r="AB22" s="2">
        <v>0</v>
      </c>
      <c r="AC22" s="2">
        <v>0</v>
      </c>
      <c r="AD22" s="2">
        <v>0</v>
      </c>
      <c r="AE22" s="2">
        <v>0</v>
      </c>
      <c r="AF22" s="2">
        <v>0</v>
      </c>
      <c r="AG22" s="2">
        <v>0</v>
      </c>
      <c r="AH22" t="s">
        <v>138</v>
      </c>
      <c r="AI22">
        <v>7</v>
      </c>
    </row>
    <row r="23" spans="1:35" x14ac:dyDescent="0.25">
      <c r="A23" t="s">
        <v>940</v>
      </c>
      <c r="B23" t="s">
        <v>451</v>
      </c>
      <c r="C23" t="s">
        <v>740</v>
      </c>
      <c r="D23" t="s">
        <v>847</v>
      </c>
      <c r="E23" s="2">
        <v>52.163043478260867</v>
      </c>
      <c r="F23" s="2">
        <v>0</v>
      </c>
      <c r="G23" s="2">
        <v>0</v>
      </c>
      <c r="H23" s="2">
        <v>0</v>
      </c>
      <c r="I23" s="2">
        <v>1.2309782608695652</v>
      </c>
      <c r="J23" s="2">
        <v>0</v>
      </c>
      <c r="K23" s="2">
        <v>0</v>
      </c>
      <c r="L23" s="2">
        <v>1.4513043478260867</v>
      </c>
      <c r="M23" s="2">
        <v>5.1358695652173916</v>
      </c>
      <c r="N23" s="2">
        <v>0</v>
      </c>
      <c r="O23" s="2">
        <v>9.8458012085851226E-2</v>
      </c>
      <c r="P23" s="2">
        <v>0</v>
      </c>
      <c r="Q23" s="2">
        <v>4.3722826086956523</v>
      </c>
      <c r="R23" s="2">
        <v>8.3819545738695572E-2</v>
      </c>
      <c r="S23" s="2">
        <v>4.8232608695652175</v>
      </c>
      <c r="T23" s="2">
        <v>5.4807608695652199</v>
      </c>
      <c r="U23" s="2">
        <v>0</v>
      </c>
      <c r="V23" s="2">
        <v>0.19753490310481356</v>
      </c>
      <c r="W23" s="2">
        <v>1.4197826086956522</v>
      </c>
      <c r="X23" s="2">
        <v>7.4109782608695633</v>
      </c>
      <c r="Y23" s="2">
        <v>0</v>
      </c>
      <c r="Z23" s="2">
        <v>0.16929151906647216</v>
      </c>
      <c r="AA23" s="2">
        <v>0</v>
      </c>
      <c r="AB23" s="2">
        <v>4.9972826086956523</v>
      </c>
      <c r="AC23" s="2">
        <v>0</v>
      </c>
      <c r="AD23" s="2">
        <v>0</v>
      </c>
      <c r="AE23" s="2">
        <v>0</v>
      </c>
      <c r="AF23" s="2">
        <v>0</v>
      </c>
      <c r="AG23" s="2">
        <v>0</v>
      </c>
      <c r="AH23" t="s">
        <v>128</v>
      </c>
      <c r="AI23">
        <v>7</v>
      </c>
    </row>
    <row r="24" spans="1:35" x14ac:dyDescent="0.25">
      <c r="A24" t="s">
        <v>940</v>
      </c>
      <c r="B24" t="s">
        <v>399</v>
      </c>
      <c r="C24" t="s">
        <v>658</v>
      </c>
      <c r="D24" t="s">
        <v>880</v>
      </c>
      <c r="E24" s="2">
        <v>45.445652173913047</v>
      </c>
      <c r="F24" s="2">
        <v>0</v>
      </c>
      <c r="G24" s="2">
        <v>0</v>
      </c>
      <c r="H24" s="2">
        <v>0</v>
      </c>
      <c r="I24" s="2">
        <v>0</v>
      </c>
      <c r="J24" s="2">
        <v>0</v>
      </c>
      <c r="K24" s="2">
        <v>0</v>
      </c>
      <c r="L24" s="2">
        <v>0.25391304347826088</v>
      </c>
      <c r="M24" s="2">
        <v>3.4609782608695649</v>
      </c>
      <c r="N24" s="2">
        <v>0</v>
      </c>
      <c r="O24" s="2">
        <v>7.6156421908634281E-2</v>
      </c>
      <c r="P24" s="2">
        <v>0</v>
      </c>
      <c r="Q24" s="2">
        <v>0</v>
      </c>
      <c r="R24" s="2">
        <v>0</v>
      </c>
      <c r="S24" s="2">
        <v>0.57500000000000018</v>
      </c>
      <c r="T24" s="2">
        <v>5.3043478260869561</v>
      </c>
      <c r="U24" s="2">
        <v>0</v>
      </c>
      <c r="V24" s="2">
        <v>0.12937096388423822</v>
      </c>
      <c r="W24" s="2">
        <v>0.66249999999999998</v>
      </c>
      <c r="X24" s="2">
        <v>4.9127173913043478</v>
      </c>
      <c r="Y24" s="2">
        <v>0</v>
      </c>
      <c r="Z24" s="2">
        <v>0.12267878497966991</v>
      </c>
      <c r="AA24" s="2">
        <v>0</v>
      </c>
      <c r="AB24" s="2">
        <v>5.0085869565217402</v>
      </c>
      <c r="AC24" s="2">
        <v>0</v>
      </c>
      <c r="AD24" s="2">
        <v>0</v>
      </c>
      <c r="AE24" s="2">
        <v>0</v>
      </c>
      <c r="AF24" s="2">
        <v>0</v>
      </c>
      <c r="AG24" s="2">
        <v>0</v>
      </c>
      <c r="AH24" t="s">
        <v>75</v>
      </c>
      <c r="AI24">
        <v>7</v>
      </c>
    </row>
    <row r="25" spans="1:35" x14ac:dyDescent="0.25">
      <c r="A25" t="s">
        <v>940</v>
      </c>
      <c r="B25" t="s">
        <v>553</v>
      </c>
      <c r="C25" t="s">
        <v>793</v>
      </c>
      <c r="D25" t="s">
        <v>899</v>
      </c>
      <c r="E25" s="2">
        <v>83.978260869565219</v>
      </c>
      <c r="F25" s="2">
        <v>0.17391304347826086</v>
      </c>
      <c r="G25" s="2">
        <v>0.2608695652173913</v>
      </c>
      <c r="H25" s="2">
        <v>0</v>
      </c>
      <c r="I25" s="2">
        <v>0.71739130434782605</v>
      </c>
      <c r="J25" s="2">
        <v>0</v>
      </c>
      <c r="K25" s="2">
        <v>0</v>
      </c>
      <c r="L25" s="2">
        <v>0.68032608695652197</v>
      </c>
      <c r="M25" s="2">
        <v>0</v>
      </c>
      <c r="N25" s="2">
        <v>10.483804347826087</v>
      </c>
      <c r="O25" s="2">
        <v>0.12483950297696091</v>
      </c>
      <c r="P25" s="2">
        <v>0</v>
      </c>
      <c r="Q25" s="2">
        <v>23.059347826086963</v>
      </c>
      <c r="R25" s="2">
        <v>0.27458710846492373</v>
      </c>
      <c r="S25" s="2">
        <v>4.2415217391304347</v>
      </c>
      <c r="T25" s="2">
        <v>9.9560869565217391</v>
      </c>
      <c r="U25" s="2">
        <v>0</v>
      </c>
      <c r="V25" s="2">
        <v>0.16906290447838468</v>
      </c>
      <c r="W25" s="2">
        <v>3.7997826086956521</v>
      </c>
      <c r="X25" s="2">
        <v>13.09391304347826</v>
      </c>
      <c r="Y25" s="2">
        <v>0.5006521739130434</v>
      </c>
      <c r="Z25" s="2">
        <v>0.20712917421692981</v>
      </c>
      <c r="AA25" s="2">
        <v>0</v>
      </c>
      <c r="AB25" s="2">
        <v>0</v>
      </c>
      <c r="AC25" s="2">
        <v>0</v>
      </c>
      <c r="AD25" s="2">
        <v>0</v>
      </c>
      <c r="AE25" s="2">
        <v>0</v>
      </c>
      <c r="AF25" s="2">
        <v>0</v>
      </c>
      <c r="AG25" s="2">
        <v>0</v>
      </c>
      <c r="AH25" t="s">
        <v>235</v>
      </c>
      <c r="AI25">
        <v>7</v>
      </c>
    </row>
    <row r="26" spans="1:35" x14ac:dyDescent="0.25">
      <c r="A26" t="s">
        <v>940</v>
      </c>
      <c r="B26" t="s">
        <v>319</v>
      </c>
      <c r="C26" t="s">
        <v>759</v>
      </c>
      <c r="D26" t="s">
        <v>881</v>
      </c>
      <c r="E26" s="2">
        <v>57.793478260869563</v>
      </c>
      <c r="F26" s="2">
        <v>5.0434782608695654</v>
      </c>
      <c r="G26" s="2">
        <v>1.0869565217391304E-2</v>
      </c>
      <c r="H26" s="2">
        <v>0.19565217391304349</v>
      </c>
      <c r="I26" s="2">
        <v>1.3043478260869565</v>
      </c>
      <c r="J26" s="2">
        <v>0</v>
      </c>
      <c r="K26" s="2">
        <v>0</v>
      </c>
      <c r="L26" s="2">
        <v>3.0477173913043485</v>
      </c>
      <c r="M26" s="2">
        <v>5.0869565217391308</v>
      </c>
      <c r="N26" s="2">
        <v>0</v>
      </c>
      <c r="O26" s="2">
        <v>8.8019559902200506E-2</v>
      </c>
      <c r="P26" s="2">
        <v>3.5166304347826096</v>
      </c>
      <c r="Q26" s="2">
        <v>17.491630434782611</v>
      </c>
      <c r="R26" s="2">
        <v>0.36350573631747229</v>
      </c>
      <c r="S26" s="2">
        <v>4.3002173913043489</v>
      </c>
      <c r="T26" s="2">
        <v>2.1443478260869564</v>
      </c>
      <c r="U26" s="2">
        <v>0</v>
      </c>
      <c r="V26" s="2">
        <v>0.11151025014105702</v>
      </c>
      <c r="W26" s="2">
        <v>3.5626086956521732</v>
      </c>
      <c r="X26" s="2">
        <v>7.4918478260869552</v>
      </c>
      <c r="Y26" s="2">
        <v>0</v>
      </c>
      <c r="Z26" s="2">
        <v>0.1912751551626857</v>
      </c>
      <c r="AA26" s="2">
        <v>0</v>
      </c>
      <c r="AB26" s="2">
        <v>0</v>
      </c>
      <c r="AC26" s="2">
        <v>0</v>
      </c>
      <c r="AD26" s="2">
        <v>0</v>
      </c>
      <c r="AE26" s="2">
        <v>0</v>
      </c>
      <c r="AF26" s="2">
        <v>0</v>
      </c>
      <c r="AG26" s="2">
        <v>0</v>
      </c>
      <c r="AH26" t="s">
        <v>161</v>
      </c>
      <c r="AI26">
        <v>7</v>
      </c>
    </row>
    <row r="27" spans="1:35" x14ac:dyDescent="0.25">
      <c r="A27" t="s">
        <v>940</v>
      </c>
      <c r="B27" t="s">
        <v>566</v>
      </c>
      <c r="C27" t="s">
        <v>656</v>
      </c>
      <c r="D27" t="s">
        <v>906</v>
      </c>
      <c r="E27" s="2">
        <v>52.956521739130437</v>
      </c>
      <c r="F27" s="2">
        <v>5.5652173913043477</v>
      </c>
      <c r="G27" s="2">
        <v>0.34782608695652173</v>
      </c>
      <c r="H27" s="2">
        <v>0.27989130434782611</v>
      </c>
      <c r="I27" s="2">
        <v>8.3614130434782616</v>
      </c>
      <c r="J27" s="2">
        <v>0</v>
      </c>
      <c r="K27" s="2">
        <v>0</v>
      </c>
      <c r="L27" s="2">
        <v>1.1195652173913044E-2</v>
      </c>
      <c r="M27" s="2">
        <v>0.13043478260869565</v>
      </c>
      <c r="N27" s="2">
        <v>10.605978260869565</v>
      </c>
      <c r="O27" s="2">
        <v>0.2027401477832512</v>
      </c>
      <c r="P27" s="2">
        <v>0</v>
      </c>
      <c r="Q27" s="2">
        <v>9.8098913043478255</v>
      </c>
      <c r="R27" s="2">
        <v>0.18524425287356319</v>
      </c>
      <c r="S27" s="2">
        <v>0.46163043478260868</v>
      </c>
      <c r="T27" s="2">
        <v>4.9731521739130446</v>
      </c>
      <c r="U27" s="2">
        <v>0</v>
      </c>
      <c r="V27" s="2">
        <v>0.10262725779967161</v>
      </c>
      <c r="W27" s="2">
        <v>0.69608695652173924</v>
      </c>
      <c r="X27" s="2">
        <v>4.7553260869565221</v>
      </c>
      <c r="Y27" s="2">
        <v>11.703695652173913</v>
      </c>
      <c r="Z27" s="2">
        <v>0.32394704433497534</v>
      </c>
      <c r="AA27" s="2">
        <v>0</v>
      </c>
      <c r="AB27" s="2">
        <v>0</v>
      </c>
      <c r="AC27" s="2">
        <v>0</v>
      </c>
      <c r="AD27" s="2">
        <v>0</v>
      </c>
      <c r="AE27" s="2">
        <v>0</v>
      </c>
      <c r="AF27" s="2">
        <v>0</v>
      </c>
      <c r="AG27" s="2">
        <v>0</v>
      </c>
      <c r="AH27" t="s">
        <v>248</v>
      </c>
      <c r="AI27">
        <v>7</v>
      </c>
    </row>
    <row r="28" spans="1:35" x14ac:dyDescent="0.25">
      <c r="A28" t="s">
        <v>940</v>
      </c>
      <c r="B28" t="s">
        <v>317</v>
      </c>
      <c r="C28" t="s">
        <v>760</v>
      </c>
      <c r="D28" t="s">
        <v>832</v>
      </c>
      <c r="E28" s="2">
        <v>31.217391304347824</v>
      </c>
      <c r="F28" s="2">
        <v>29.042173913043488</v>
      </c>
      <c r="G28" s="2">
        <v>6.41304347826087E-2</v>
      </c>
      <c r="H28" s="2">
        <v>0.11956521739130435</v>
      </c>
      <c r="I28" s="2">
        <v>2.2842391304347829</v>
      </c>
      <c r="J28" s="2">
        <v>0</v>
      </c>
      <c r="K28" s="2">
        <v>0</v>
      </c>
      <c r="L28" s="2">
        <v>0.38467391304347825</v>
      </c>
      <c r="M28" s="2">
        <v>5.3558695652173922</v>
      </c>
      <c r="N28" s="2">
        <v>2.1065217391304345</v>
      </c>
      <c r="O28" s="2">
        <v>0.23904596100278555</v>
      </c>
      <c r="P28" s="2">
        <v>1.4109782608695653</v>
      </c>
      <c r="Q28" s="2">
        <v>9.9863043478260867</v>
      </c>
      <c r="R28" s="2">
        <v>0.3650940111420613</v>
      </c>
      <c r="S28" s="2">
        <v>0.94086956521739118</v>
      </c>
      <c r="T28" s="2">
        <v>0.45956521739130446</v>
      </c>
      <c r="U28" s="2">
        <v>0</v>
      </c>
      <c r="V28" s="2">
        <v>4.4860724233983289E-2</v>
      </c>
      <c r="W28" s="2">
        <v>0.13369565217391305</v>
      </c>
      <c r="X28" s="2">
        <v>0.80347826086956498</v>
      </c>
      <c r="Y28" s="2">
        <v>0</v>
      </c>
      <c r="Z28" s="2">
        <v>3.0020891364902498E-2</v>
      </c>
      <c r="AA28" s="2">
        <v>7.0652173913043473E-2</v>
      </c>
      <c r="AB28" s="2">
        <v>0</v>
      </c>
      <c r="AC28" s="2">
        <v>0</v>
      </c>
      <c r="AD28" s="2">
        <v>0</v>
      </c>
      <c r="AE28" s="2">
        <v>0</v>
      </c>
      <c r="AF28" s="2">
        <v>0</v>
      </c>
      <c r="AG28" s="2">
        <v>0</v>
      </c>
      <c r="AH28" t="s">
        <v>162</v>
      </c>
      <c r="AI28">
        <v>7</v>
      </c>
    </row>
    <row r="29" spans="1:35" x14ac:dyDescent="0.25">
      <c r="A29" t="s">
        <v>940</v>
      </c>
      <c r="B29" t="s">
        <v>482</v>
      </c>
      <c r="C29" t="s">
        <v>758</v>
      </c>
      <c r="D29" t="s">
        <v>864</v>
      </c>
      <c r="E29" s="2">
        <v>32.184782608695649</v>
      </c>
      <c r="F29" s="2">
        <v>5.8152173913043477</v>
      </c>
      <c r="G29" s="2">
        <v>0</v>
      </c>
      <c r="H29" s="2">
        <v>0</v>
      </c>
      <c r="I29" s="2">
        <v>4.4021739130434785</v>
      </c>
      <c r="J29" s="2">
        <v>0</v>
      </c>
      <c r="K29" s="2">
        <v>0</v>
      </c>
      <c r="L29" s="2">
        <v>1.2551086956521738</v>
      </c>
      <c r="M29" s="2">
        <v>6.2535869565217359</v>
      </c>
      <c r="N29" s="2">
        <v>0</v>
      </c>
      <c r="O29" s="2">
        <v>0.19430260047281317</v>
      </c>
      <c r="P29" s="2">
        <v>0</v>
      </c>
      <c r="Q29" s="2">
        <v>0</v>
      </c>
      <c r="R29" s="2">
        <v>0</v>
      </c>
      <c r="S29" s="2">
        <v>0.37663043478260877</v>
      </c>
      <c r="T29" s="2">
        <v>4.940760869565219</v>
      </c>
      <c r="U29" s="2">
        <v>0</v>
      </c>
      <c r="V29" s="2">
        <v>0.16521445457615677</v>
      </c>
      <c r="W29" s="2">
        <v>0.58195652173913037</v>
      </c>
      <c r="X29" s="2">
        <v>1.2503260869565218</v>
      </c>
      <c r="Y29" s="2">
        <v>0</v>
      </c>
      <c r="Z29" s="2">
        <v>5.6930091185410342E-2</v>
      </c>
      <c r="AA29" s="2">
        <v>0</v>
      </c>
      <c r="AB29" s="2">
        <v>0</v>
      </c>
      <c r="AC29" s="2">
        <v>0</v>
      </c>
      <c r="AD29" s="2">
        <v>12.967065217391299</v>
      </c>
      <c r="AE29" s="2">
        <v>0</v>
      </c>
      <c r="AF29" s="2">
        <v>0</v>
      </c>
      <c r="AG29" s="2">
        <v>0</v>
      </c>
      <c r="AH29" t="s">
        <v>160</v>
      </c>
      <c r="AI29">
        <v>7</v>
      </c>
    </row>
    <row r="30" spans="1:35" x14ac:dyDescent="0.25">
      <c r="A30" t="s">
        <v>940</v>
      </c>
      <c r="B30" t="s">
        <v>450</v>
      </c>
      <c r="C30" t="s">
        <v>652</v>
      </c>
      <c r="D30" t="s">
        <v>894</v>
      </c>
      <c r="E30" s="2">
        <v>38.673913043478258</v>
      </c>
      <c r="F30" s="2">
        <v>1.826086956521739</v>
      </c>
      <c r="G30" s="2">
        <v>4.3478260869565216E-2</v>
      </c>
      <c r="H30" s="2">
        <v>7.2608695652173913E-2</v>
      </c>
      <c r="I30" s="2">
        <v>0</v>
      </c>
      <c r="J30" s="2">
        <v>0</v>
      </c>
      <c r="K30" s="2">
        <v>0</v>
      </c>
      <c r="L30" s="2">
        <v>0.18119565217391306</v>
      </c>
      <c r="M30" s="2">
        <v>1.783478260869565</v>
      </c>
      <c r="N30" s="2">
        <v>0</v>
      </c>
      <c r="O30" s="2">
        <v>4.6115795390668915E-2</v>
      </c>
      <c r="P30" s="2">
        <v>1.7630434782608702</v>
      </c>
      <c r="Q30" s="2">
        <v>5.402173913043478E-2</v>
      </c>
      <c r="R30" s="2">
        <v>4.6984260820685797E-2</v>
      </c>
      <c r="S30" s="2">
        <v>0.17282608695652171</v>
      </c>
      <c r="T30" s="2">
        <v>1.2010869565217392</v>
      </c>
      <c r="U30" s="2">
        <v>0</v>
      </c>
      <c r="V30" s="2">
        <v>3.5525576166385617E-2</v>
      </c>
      <c r="W30" s="2">
        <v>0.22619565217391308</v>
      </c>
      <c r="X30" s="2">
        <v>1.2843478260869567</v>
      </c>
      <c r="Y30" s="2">
        <v>0</v>
      </c>
      <c r="Z30" s="2">
        <v>3.9058459808881403E-2</v>
      </c>
      <c r="AA30" s="2">
        <v>0</v>
      </c>
      <c r="AB30" s="2">
        <v>0</v>
      </c>
      <c r="AC30" s="2">
        <v>0</v>
      </c>
      <c r="AD30" s="2">
        <v>0</v>
      </c>
      <c r="AE30" s="2">
        <v>0</v>
      </c>
      <c r="AF30" s="2">
        <v>0</v>
      </c>
      <c r="AG30" s="2">
        <v>0</v>
      </c>
      <c r="AH30" t="s">
        <v>127</v>
      </c>
      <c r="AI30">
        <v>7</v>
      </c>
    </row>
    <row r="31" spans="1:35" x14ac:dyDescent="0.25">
      <c r="A31" t="s">
        <v>940</v>
      </c>
      <c r="B31" t="s">
        <v>325</v>
      </c>
      <c r="C31" t="s">
        <v>678</v>
      </c>
      <c r="D31" t="s">
        <v>860</v>
      </c>
      <c r="E31" s="2">
        <v>82.184782608695656</v>
      </c>
      <c r="F31" s="2">
        <v>5.0434782608695654</v>
      </c>
      <c r="G31" s="2">
        <v>0.52173913043478259</v>
      </c>
      <c r="H31" s="2">
        <v>1.1657608695652173</v>
      </c>
      <c r="I31" s="2">
        <v>0.85597826086956519</v>
      </c>
      <c r="J31" s="2">
        <v>0</v>
      </c>
      <c r="K31" s="2">
        <v>0</v>
      </c>
      <c r="L31" s="2">
        <v>2.6713043478260867</v>
      </c>
      <c r="M31" s="2">
        <v>3.9600000000000022</v>
      </c>
      <c r="N31" s="2">
        <v>5.7597826086956516</v>
      </c>
      <c r="O31" s="2">
        <v>0.11826742494379053</v>
      </c>
      <c r="P31" s="2">
        <v>5.7670652173913028</v>
      </c>
      <c r="Q31" s="2">
        <v>0</v>
      </c>
      <c r="R31" s="2">
        <v>7.0171934929242147E-2</v>
      </c>
      <c r="S31" s="2">
        <v>2.1083695652173917</v>
      </c>
      <c r="T31" s="2">
        <v>7.2891304347826074</v>
      </c>
      <c r="U31" s="2">
        <v>0</v>
      </c>
      <c r="V31" s="2">
        <v>0.11434598598069037</v>
      </c>
      <c r="W31" s="2">
        <v>3.3044565217391297</v>
      </c>
      <c r="X31" s="2">
        <v>6.6831521739130437</v>
      </c>
      <c r="Y31" s="2">
        <v>0</v>
      </c>
      <c r="Z31" s="2">
        <v>0.1215262531411189</v>
      </c>
      <c r="AA31" s="2">
        <v>4.619565217391304E-2</v>
      </c>
      <c r="AB31" s="2">
        <v>0</v>
      </c>
      <c r="AC31" s="2">
        <v>0</v>
      </c>
      <c r="AD31" s="2">
        <v>0</v>
      </c>
      <c r="AE31" s="2">
        <v>0</v>
      </c>
      <c r="AF31" s="2">
        <v>0</v>
      </c>
      <c r="AG31" s="2">
        <v>0</v>
      </c>
      <c r="AH31" t="s">
        <v>1</v>
      </c>
      <c r="AI31">
        <v>7</v>
      </c>
    </row>
    <row r="32" spans="1:35" x14ac:dyDescent="0.25">
      <c r="A32" t="s">
        <v>940</v>
      </c>
      <c r="B32" t="s">
        <v>545</v>
      </c>
      <c r="C32" t="s">
        <v>741</v>
      </c>
      <c r="D32" t="s">
        <v>839</v>
      </c>
      <c r="E32" s="2">
        <v>28.304347826086957</v>
      </c>
      <c r="F32" s="2">
        <v>32.798913043478258</v>
      </c>
      <c r="G32" s="2">
        <v>0</v>
      </c>
      <c r="H32" s="2">
        <v>0</v>
      </c>
      <c r="I32" s="2">
        <v>0</v>
      </c>
      <c r="J32" s="2">
        <v>0</v>
      </c>
      <c r="K32" s="2">
        <v>0</v>
      </c>
      <c r="L32" s="2">
        <v>0</v>
      </c>
      <c r="M32" s="2">
        <v>0</v>
      </c>
      <c r="N32" s="2">
        <v>34.557065217391305</v>
      </c>
      <c r="O32" s="2">
        <v>1.2209101382488479</v>
      </c>
      <c r="P32" s="2">
        <v>4.4320652173913047</v>
      </c>
      <c r="Q32" s="2">
        <v>8.3858695652173907</v>
      </c>
      <c r="R32" s="2">
        <v>0.45286098310291856</v>
      </c>
      <c r="S32" s="2">
        <v>0</v>
      </c>
      <c r="T32" s="2">
        <v>0</v>
      </c>
      <c r="U32" s="2">
        <v>0</v>
      </c>
      <c r="V32" s="2">
        <v>0</v>
      </c>
      <c r="W32" s="2">
        <v>0</v>
      </c>
      <c r="X32" s="2">
        <v>0</v>
      </c>
      <c r="Y32" s="2">
        <v>0</v>
      </c>
      <c r="Z32" s="2">
        <v>0</v>
      </c>
      <c r="AA32" s="2">
        <v>0</v>
      </c>
      <c r="AB32" s="2">
        <v>0</v>
      </c>
      <c r="AC32" s="2">
        <v>0</v>
      </c>
      <c r="AD32" s="2">
        <v>0</v>
      </c>
      <c r="AE32" s="2">
        <v>0</v>
      </c>
      <c r="AF32" s="2">
        <v>0</v>
      </c>
      <c r="AG32" s="2">
        <v>0</v>
      </c>
      <c r="AH32" t="s">
        <v>227</v>
      </c>
      <c r="AI32">
        <v>7</v>
      </c>
    </row>
    <row r="33" spans="1:35" x14ac:dyDescent="0.25">
      <c r="A33" t="s">
        <v>940</v>
      </c>
      <c r="B33" t="s">
        <v>612</v>
      </c>
      <c r="C33" t="s">
        <v>678</v>
      </c>
      <c r="D33" t="s">
        <v>860</v>
      </c>
      <c r="E33" s="2">
        <v>33.228260869565219</v>
      </c>
      <c r="F33" s="2">
        <v>5.9347826086956523</v>
      </c>
      <c r="G33" s="2">
        <v>0</v>
      </c>
      <c r="H33" s="2">
        <v>0</v>
      </c>
      <c r="I33" s="2">
        <v>0</v>
      </c>
      <c r="J33" s="2">
        <v>0</v>
      </c>
      <c r="K33" s="2">
        <v>0</v>
      </c>
      <c r="L33" s="2">
        <v>0</v>
      </c>
      <c r="M33" s="2">
        <v>0</v>
      </c>
      <c r="N33" s="2">
        <v>4.0746739130434788</v>
      </c>
      <c r="O33" s="2">
        <v>0.12262675825973178</v>
      </c>
      <c r="P33" s="2">
        <v>0</v>
      </c>
      <c r="Q33" s="2">
        <v>11.478260869565217</v>
      </c>
      <c r="R33" s="2">
        <v>0.34543670264965648</v>
      </c>
      <c r="S33" s="2">
        <v>0</v>
      </c>
      <c r="T33" s="2">
        <v>0</v>
      </c>
      <c r="U33" s="2">
        <v>0</v>
      </c>
      <c r="V33" s="2">
        <v>0</v>
      </c>
      <c r="W33" s="2">
        <v>0</v>
      </c>
      <c r="X33" s="2">
        <v>0</v>
      </c>
      <c r="Y33" s="2">
        <v>0</v>
      </c>
      <c r="Z33" s="2">
        <v>0</v>
      </c>
      <c r="AA33" s="2">
        <v>0</v>
      </c>
      <c r="AB33" s="2">
        <v>0</v>
      </c>
      <c r="AC33" s="2">
        <v>0</v>
      </c>
      <c r="AD33" s="2">
        <v>0</v>
      </c>
      <c r="AE33" s="2">
        <v>0</v>
      </c>
      <c r="AF33" s="2">
        <v>0</v>
      </c>
      <c r="AG33" s="2">
        <v>0</v>
      </c>
      <c r="AH33" t="s">
        <v>294</v>
      </c>
      <c r="AI33">
        <v>7</v>
      </c>
    </row>
    <row r="34" spans="1:35" x14ac:dyDescent="0.25">
      <c r="A34" t="s">
        <v>940</v>
      </c>
      <c r="B34" t="s">
        <v>582</v>
      </c>
      <c r="C34" t="s">
        <v>678</v>
      </c>
      <c r="D34" t="s">
        <v>860</v>
      </c>
      <c r="E34" s="2">
        <v>44.413043478260867</v>
      </c>
      <c r="F34" s="2">
        <v>5.5652173913043477</v>
      </c>
      <c r="G34" s="2">
        <v>0.19565217391304349</v>
      </c>
      <c r="H34" s="2">
        <v>0</v>
      </c>
      <c r="I34" s="2">
        <v>0.61684782608695654</v>
      </c>
      <c r="J34" s="2">
        <v>0</v>
      </c>
      <c r="K34" s="2">
        <v>0</v>
      </c>
      <c r="L34" s="2">
        <v>3.4456521739130434E-2</v>
      </c>
      <c r="M34" s="2">
        <v>0</v>
      </c>
      <c r="N34" s="2">
        <v>5.5652173913043477</v>
      </c>
      <c r="O34" s="2">
        <v>0.12530592266275087</v>
      </c>
      <c r="P34" s="2">
        <v>0</v>
      </c>
      <c r="Q34" s="2">
        <v>0</v>
      </c>
      <c r="R34" s="2">
        <v>0</v>
      </c>
      <c r="S34" s="2">
        <v>1.4075000000000002</v>
      </c>
      <c r="T34" s="2">
        <v>4.2291304347826086</v>
      </c>
      <c r="U34" s="2">
        <v>0</v>
      </c>
      <c r="V34" s="2">
        <v>0.12691385217816936</v>
      </c>
      <c r="W34" s="2">
        <v>0.75271739130434778</v>
      </c>
      <c r="X34" s="2">
        <v>11.168152173913047</v>
      </c>
      <c r="Y34" s="2">
        <v>0</v>
      </c>
      <c r="Z34" s="2">
        <v>0.26840920215369563</v>
      </c>
      <c r="AA34" s="2">
        <v>0</v>
      </c>
      <c r="AB34" s="2">
        <v>0</v>
      </c>
      <c r="AC34" s="2">
        <v>0</v>
      </c>
      <c r="AD34" s="2">
        <v>0</v>
      </c>
      <c r="AE34" s="2">
        <v>0</v>
      </c>
      <c r="AF34" s="2">
        <v>0</v>
      </c>
      <c r="AG34" s="2">
        <v>0</v>
      </c>
      <c r="AH34" t="s">
        <v>264</v>
      </c>
      <c r="AI34">
        <v>7</v>
      </c>
    </row>
    <row r="35" spans="1:35" x14ac:dyDescent="0.25">
      <c r="A35" t="s">
        <v>940</v>
      </c>
      <c r="B35" t="s">
        <v>560</v>
      </c>
      <c r="C35" t="s">
        <v>693</v>
      </c>
      <c r="D35" t="s">
        <v>839</v>
      </c>
      <c r="E35" s="2">
        <v>76.684782608695656</v>
      </c>
      <c r="F35" s="2">
        <v>5.2173913043478262</v>
      </c>
      <c r="G35" s="2">
        <v>0.35326086956521741</v>
      </c>
      <c r="H35" s="2">
        <v>0.82826086956521727</v>
      </c>
      <c r="I35" s="2">
        <v>0.34782608695652173</v>
      </c>
      <c r="J35" s="2">
        <v>0</v>
      </c>
      <c r="K35" s="2">
        <v>0</v>
      </c>
      <c r="L35" s="2">
        <v>5.0217391304347823</v>
      </c>
      <c r="M35" s="2">
        <v>5.0027173913043477</v>
      </c>
      <c r="N35" s="2">
        <v>6.1902173913043477</v>
      </c>
      <c r="O35" s="2">
        <v>0.14596031183557759</v>
      </c>
      <c r="P35" s="2">
        <v>11.184782608695652</v>
      </c>
      <c r="Q35" s="2">
        <v>8.7989130434782616</v>
      </c>
      <c r="R35" s="2">
        <v>0.26059532246633593</v>
      </c>
      <c r="S35" s="2">
        <v>17.497282608695652</v>
      </c>
      <c r="T35" s="2">
        <v>16.119565217391305</v>
      </c>
      <c r="U35" s="2">
        <v>0</v>
      </c>
      <c r="V35" s="2">
        <v>0.43837703756201268</v>
      </c>
      <c r="W35" s="2">
        <v>16.489130434782609</v>
      </c>
      <c r="X35" s="2">
        <v>15.478260869565217</v>
      </c>
      <c r="Y35" s="2">
        <v>0</v>
      </c>
      <c r="Z35" s="2">
        <v>0.41686746987951806</v>
      </c>
      <c r="AA35" s="2">
        <v>0</v>
      </c>
      <c r="AB35" s="2">
        <v>0</v>
      </c>
      <c r="AC35" s="2">
        <v>0</v>
      </c>
      <c r="AD35" s="2">
        <v>0</v>
      </c>
      <c r="AE35" s="2">
        <v>0</v>
      </c>
      <c r="AF35" s="2">
        <v>0</v>
      </c>
      <c r="AG35" s="2">
        <v>0</v>
      </c>
      <c r="AH35" t="s">
        <v>242</v>
      </c>
      <c r="AI35">
        <v>7</v>
      </c>
    </row>
    <row r="36" spans="1:35" x14ac:dyDescent="0.25">
      <c r="A36" t="s">
        <v>940</v>
      </c>
      <c r="B36" t="s">
        <v>532</v>
      </c>
      <c r="C36" t="s">
        <v>721</v>
      </c>
      <c r="D36" t="s">
        <v>839</v>
      </c>
      <c r="E36" s="2">
        <v>71.239130434782609</v>
      </c>
      <c r="F36" s="2">
        <v>10.521739130434783</v>
      </c>
      <c r="G36" s="2">
        <v>0</v>
      </c>
      <c r="H36" s="2">
        <v>0.73391304347826103</v>
      </c>
      <c r="I36" s="2">
        <v>4.3478260869565215</v>
      </c>
      <c r="J36" s="2">
        <v>0</v>
      </c>
      <c r="K36" s="2">
        <v>0</v>
      </c>
      <c r="L36" s="2">
        <v>8.6385869565217384</v>
      </c>
      <c r="M36" s="2">
        <v>0</v>
      </c>
      <c r="N36" s="2">
        <v>6.9565217391304346</v>
      </c>
      <c r="O36" s="2">
        <v>9.7650289899298137E-2</v>
      </c>
      <c r="P36" s="2">
        <v>5.7201086956521738</v>
      </c>
      <c r="Q36" s="2">
        <v>0</v>
      </c>
      <c r="R36" s="2">
        <v>8.0294476655477565E-2</v>
      </c>
      <c r="S36" s="2">
        <v>18.456521739130434</v>
      </c>
      <c r="T36" s="2">
        <v>5.9402173913043477</v>
      </c>
      <c r="U36" s="2">
        <v>0</v>
      </c>
      <c r="V36" s="2">
        <v>0.34246261824839791</v>
      </c>
      <c r="W36" s="2">
        <v>15.888586956521738</v>
      </c>
      <c r="X36" s="2">
        <v>10.369565217391305</v>
      </c>
      <c r="Y36" s="2">
        <v>0</v>
      </c>
      <c r="Z36" s="2">
        <v>0.36859169972535855</v>
      </c>
      <c r="AA36" s="2">
        <v>0</v>
      </c>
      <c r="AB36" s="2">
        <v>0</v>
      </c>
      <c r="AC36" s="2">
        <v>0</v>
      </c>
      <c r="AD36" s="2">
        <v>0</v>
      </c>
      <c r="AE36" s="2">
        <v>0</v>
      </c>
      <c r="AF36" s="2">
        <v>0</v>
      </c>
      <c r="AG36" s="2">
        <v>0</v>
      </c>
      <c r="AH36" t="s">
        <v>214</v>
      </c>
      <c r="AI36">
        <v>7</v>
      </c>
    </row>
    <row r="37" spans="1:35" x14ac:dyDescent="0.25">
      <c r="A37" t="s">
        <v>940</v>
      </c>
      <c r="B37" t="s">
        <v>343</v>
      </c>
      <c r="C37" t="s">
        <v>690</v>
      </c>
      <c r="D37" t="s">
        <v>866</v>
      </c>
      <c r="E37" s="2">
        <v>58.847826086956523</v>
      </c>
      <c r="F37" s="2">
        <v>5.0434782608695654</v>
      </c>
      <c r="G37" s="2">
        <v>0.29891304347826086</v>
      </c>
      <c r="H37" s="2">
        <v>0.4891304347826087</v>
      </c>
      <c r="I37" s="2">
        <v>0.27717391304347827</v>
      </c>
      <c r="J37" s="2">
        <v>0</v>
      </c>
      <c r="K37" s="2">
        <v>0.23641304347826086</v>
      </c>
      <c r="L37" s="2">
        <v>3.728260869565217E-2</v>
      </c>
      <c r="M37" s="2">
        <v>0</v>
      </c>
      <c r="N37" s="2">
        <v>5.6141304347826084</v>
      </c>
      <c r="O37" s="2">
        <v>9.5400812707794602E-2</v>
      </c>
      <c r="P37" s="2">
        <v>0</v>
      </c>
      <c r="Q37" s="2">
        <v>5.7119565217391308</v>
      </c>
      <c r="R37" s="2">
        <v>9.7063169560398968E-2</v>
      </c>
      <c r="S37" s="2">
        <v>1.0978260869565217</v>
      </c>
      <c r="T37" s="2">
        <v>5.5206521739130432</v>
      </c>
      <c r="U37" s="2">
        <v>0</v>
      </c>
      <c r="V37" s="2">
        <v>0.11246767639453269</v>
      </c>
      <c r="W37" s="2">
        <v>1.3125</v>
      </c>
      <c r="X37" s="2">
        <v>5.5815217391304346</v>
      </c>
      <c r="Y37" s="2">
        <v>0</v>
      </c>
      <c r="Z37" s="2">
        <v>0.1171499815293683</v>
      </c>
      <c r="AA37" s="2">
        <v>0</v>
      </c>
      <c r="AB37" s="2">
        <v>0.72826086956521741</v>
      </c>
      <c r="AC37" s="2">
        <v>0</v>
      </c>
      <c r="AD37" s="2">
        <v>0</v>
      </c>
      <c r="AE37" s="2">
        <v>0</v>
      </c>
      <c r="AF37" s="2">
        <v>0</v>
      </c>
      <c r="AG37" s="2">
        <v>0</v>
      </c>
      <c r="AH37" t="s">
        <v>19</v>
      </c>
      <c r="AI37">
        <v>7</v>
      </c>
    </row>
    <row r="38" spans="1:35" x14ac:dyDescent="0.25">
      <c r="A38" t="s">
        <v>940</v>
      </c>
      <c r="B38" t="s">
        <v>483</v>
      </c>
      <c r="C38" t="s">
        <v>761</v>
      </c>
      <c r="D38" t="s">
        <v>862</v>
      </c>
      <c r="E38" s="2">
        <v>48.434782608695649</v>
      </c>
      <c r="F38" s="2">
        <v>0</v>
      </c>
      <c r="G38" s="2">
        <v>1.0869565217391304E-2</v>
      </c>
      <c r="H38" s="2">
        <v>0.28532608695652173</v>
      </c>
      <c r="I38" s="2">
        <v>0.22826086956521738</v>
      </c>
      <c r="J38" s="2">
        <v>0</v>
      </c>
      <c r="K38" s="2">
        <v>0</v>
      </c>
      <c r="L38" s="2">
        <v>2.3693478260869578</v>
      </c>
      <c r="M38" s="2">
        <v>0</v>
      </c>
      <c r="N38" s="2">
        <v>0</v>
      </c>
      <c r="O38" s="2">
        <v>0</v>
      </c>
      <c r="P38" s="2">
        <v>5.6304347826086953</v>
      </c>
      <c r="Q38" s="2">
        <v>7.1804347826086943</v>
      </c>
      <c r="R38" s="2">
        <v>0.2644973070017953</v>
      </c>
      <c r="S38" s="2">
        <v>0.91826086956521746</v>
      </c>
      <c r="T38" s="2">
        <v>3.5460869565217394</v>
      </c>
      <c r="U38" s="2">
        <v>0</v>
      </c>
      <c r="V38" s="2">
        <v>9.2172351885098758E-2</v>
      </c>
      <c r="W38" s="2">
        <v>2.4804347826086963</v>
      </c>
      <c r="X38" s="2">
        <v>5.3057608695652192</v>
      </c>
      <c r="Y38" s="2">
        <v>0</v>
      </c>
      <c r="Z38" s="2">
        <v>0.16075628366247763</v>
      </c>
      <c r="AA38" s="2">
        <v>0</v>
      </c>
      <c r="AB38" s="2">
        <v>4.8365217391304354</v>
      </c>
      <c r="AC38" s="2">
        <v>0</v>
      </c>
      <c r="AD38" s="2">
        <v>0</v>
      </c>
      <c r="AE38" s="2">
        <v>0</v>
      </c>
      <c r="AF38" s="2">
        <v>0</v>
      </c>
      <c r="AG38" s="2">
        <v>0</v>
      </c>
      <c r="AH38" t="s">
        <v>163</v>
      </c>
      <c r="AI38">
        <v>7</v>
      </c>
    </row>
    <row r="39" spans="1:35" x14ac:dyDescent="0.25">
      <c r="A39" t="s">
        <v>940</v>
      </c>
      <c r="B39" t="s">
        <v>458</v>
      </c>
      <c r="C39" t="s">
        <v>744</v>
      </c>
      <c r="D39" t="s">
        <v>828</v>
      </c>
      <c r="E39" s="2">
        <v>76.336956521739125</v>
      </c>
      <c r="F39" s="2">
        <v>19.469673913043483</v>
      </c>
      <c r="G39" s="2">
        <v>6.5217391304347824E-2</v>
      </c>
      <c r="H39" s="2">
        <v>0.38043478260869557</v>
      </c>
      <c r="I39" s="2">
        <v>0.52173913043478259</v>
      </c>
      <c r="J39" s="2">
        <v>0</v>
      </c>
      <c r="K39" s="2">
        <v>0</v>
      </c>
      <c r="L39" s="2">
        <v>0.79619565217391308</v>
      </c>
      <c r="M39" s="2">
        <v>5.6303260869565204</v>
      </c>
      <c r="N39" s="2">
        <v>6.3951086956521728</v>
      </c>
      <c r="O39" s="2">
        <v>0.15753096967108071</v>
      </c>
      <c r="P39" s="2">
        <v>7.1910869565217386</v>
      </c>
      <c r="Q39" s="2">
        <v>0</v>
      </c>
      <c r="R39" s="2">
        <v>9.4201908016517164E-2</v>
      </c>
      <c r="S39" s="2">
        <v>1.0054347826086956</v>
      </c>
      <c r="T39" s="2">
        <v>2.5994565217391306</v>
      </c>
      <c r="U39" s="2">
        <v>0</v>
      </c>
      <c r="V39" s="2">
        <v>4.7223408799658272E-2</v>
      </c>
      <c r="W39" s="2">
        <v>2.1494565217391304</v>
      </c>
      <c r="X39" s="2">
        <v>5.1141304347826084</v>
      </c>
      <c r="Y39" s="2">
        <v>0</v>
      </c>
      <c r="Z39" s="2">
        <v>9.5151644596326357E-2</v>
      </c>
      <c r="AA39" s="2">
        <v>0</v>
      </c>
      <c r="AB39" s="2">
        <v>0</v>
      </c>
      <c r="AC39" s="2">
        <v>0</v>
      </c>
      <c r="AD39" s="2">
        <v>0</v>
      </c>
      <c r="AE39" s="2">
        <v>0</v>
      </c>
      <c r="AF39" s="2">
        <v>0</v>
      </c>
      <c r="AG39" s="2">
        <v>0</v>
      </c>
      <c r="AH39" t="s">
        <v>135</v>
      </c>
      <c r="AI39">
        <v>7</v>
      </c>
    </row>
    <row r="40" spans="1:35" x14ac:dyDescent="0.25">
      <c r="A40" t="s">
        <v>940</v>
      </c>
      <c r="B40" t="s">
        <v>572</v>
      </c>
      <c r="C40" t="s">
        <v>677</v>
      </c>
      <c r="D40" t="s">
        <v>848</v>
      </c>
      <c r="E40" s="2">
        <v>17.989130434782609</v>
      </c>
      <c r="F40" s="2">
        <v>5.7391304347826084</v>
      </c>
      <c r="G40" s="2">
        <v>0.13043478260869565</v>
      </c>
      <c r="H40" s="2">
        <v>9.2391304347826081E-2</v>
      </c>
      <c r="I40" s="2">
        <v>0.20380434782608695</v>
      </c>
      <c r="J40" s="2">
        <v>0</v>
      </c>
      <c r="K40" s="2">
        <v>0</v>
      </c>
      <c r="L40" s="2">
        <v>0.71021739130434802</v>
      </c>
      <c r="M40" s="2">
        <v>0</v>
      </c>
      <c r="N40" s="2">
        <v>0</v>
      </c>
      <c r="O40" s="2">
        <v>0</v>
      </c>
      <c r="P40" s="2">
        <v>0</v>
      </c>
      <c r="Q40" s="2">
        <v>0</v>
      </c>
      <c r="R40" s="2">
        <v>0</v>
      </c>
      <c r="S40" s="2">
        <v>0.58380434782608692</v>
      </c>
      <c r="T40" s="2">
        <v>2.3876086956521747</v>
      </c>
      <c r="U40" s="2">
        <v>0</v>
      </c>
      <c r="V40" s="2">
        <v>0.165178247734139</v>
      </c>
      <c r="W40" s="2">
        <v>0.80641304347826082</v>
      </c>
      <c r="X40" s="2">
        <v>3.1548913043478262</v>
      </c>
      <c r="Y40" s="2">
        <v>0</v>
      </c>
      <c r="Z40" s="2">
        <v>0.22020543806646525</v>
      </c>
      <c r="AA40" s="2">
        <v>0</v>
      </c>
      <c r="AB40" s="2">
        <v>0</v>
      </c>
      <c r="AC40" s="2">
        <v>0</v>
      </c>
      <c r="AD40" s="2">
        <v>0</v>
      </c>
      <c r="AE40" s="2">
        <v>0</v>
      </c>
      <c r="AF40" s="2">
        <v>0</v>
      </c>
      <c r="AG40" s="2">
        <v>0</v>
      </c>
      <c r="AH40" t="s">
        <v>254</v>
      </c>
      <c r="AI40">
        <v>7</v>
      </c>
    </row>
    <row r="41" spans="1:35" x14ac:dyDescent="0.25">
      <c r="A41" t="s">
        <v>940</v>
      </c>
      <c r="B41" t="s">
        <v>485</v>
      </c>
      <c r="C41" t="s">
        <v>764</v>
      </c>
      <c r="D41" t="s">
        <v>848</v>
      </c>
      <c r="E41" s="2">
        <v>136.9891304347826</v>
      </c>
      <c r="F41" s="2">
        <v>5.6521739130434785</v>
      </c>
      <c r="G41" s="2">
        <v>1.2119565217391304</v>
      </c>
      <c r="H41" s="2">
        <v>0.34239130434782611</v>
      </c>
      <c r="I41" s="2">
        <v>2.4510869565217392</v>
      </c>
      <c r="J41" s="2">
        <v>0</v>
      </c>
      <c r="K41" s="2">
        <v>0</v>
      </c>
      <c r="L41" s="2">
        <v>5.9146739130434778</v>
      </c>
      <c r="M41" s="2">
        <v>0</v>
      </c>
      <c r="N41" s="2">
        <v>26.559456521739133</v>
      </c>
      <c r="O41" s="2">
        <v>0.19388002856462749</v>
      </c>
      <c r="P41" s="2">
        <v>0</v>
      </c>
      <c r="Q41" s="2">
        <v>0</v>
      </c>
      <c r="R41" s="2">
        <v>0</v>
      </c>
      <c r="S41" s="2">
        <v>5.9375</v>
      </c>
      <c r="T41" s="2">
        <v>11.594782608695652</v>
      </c>
      <c r="U41" s="2">
        <v>0</v>
      </c>
      <c r="V41" s="2">
        <v>0.12798301991589306</v>
      </c>
      <c r="W41" s="2">
        <v>11.290869565217392</v>
      </c>
      <c r="X41" s="2">
        <v>17.541413043478261</v>
      </c>
      <c r="Y41" s="2">
        <v>0</v>
      </c>
      <c r="Z41" s="2">
        <v>0.21047131635324925</v>
      </c>
      <c r="AA41" s="2">
        <v>0</v>
      </c>
      <c r="AB41" s="2">
        <v>0</v>
      </c>
      <c r="AC41" s="2">
        <v>0</v>
      </c>
      <c r="AD41" s="2">
        <v>0</v>
      </c>
      <c r="AE41" s="2">
        <v>0</v>
      </c>
      <c r="AF41" s="2">
        <v>0</v>
      </c>
      <c r="AG41" s="2">
        <v>0</v>
      </c>
      <c r="AH41" t="s">
        <v>167</v>
      </c>
      <c r="AI41">
        <v>7</v>
      </c>
    </row>
    <row r="42" spans="1:35" x14ac:dyDescent="0.25">
      <c r="A42" t="s">
        <v>940</v>
      </c>
      <c r="B42" t="s">
        <v>598</v>
      </c>
      <c r="C42" t="s">
        <v>677</v>
      </c>
      <c r="D42" t="s">
        <v>848</v>
      </c>
      <c r="E42" s="2">
        <v>58.586956521739133</v>
      </c>
      <c r="F42" s="2">
        <v>5.7391304347826084</v>
      </c>
      <c r="G42" s="2">
        <v>0</v>
      </c>
      <c r="H42" s="2">
        <v>0</v>
      </c>
      <c r="I42" s="2">
        <v>0</v>
      </c>
      <c r="J42" s="2">
        <v>0</v>
      </c>
      <c r="K42" s="2">
        <v>0</v>
      </c>
      <c r="L42" s="2">
        <v>4.4496739130434779</v>
      </c>
      <c r="M42" s="2">
        <v>4.1847826086956523</v>
      </c>
      <c r="N42" s="2">
        <v>5.8897826086956515</v>
      </c>
      <c r="O42" s="2">
        <v>0.17195918367346935</v>
      </c>
      <c r="P42" s="2">
        <v>0</v>
      </c>
      <c r="Q42" s="2">
        <v>10.11380434782609</v>
      </c>
      <c r="R42" s="2">
        <v>0.17262894248608537</v>
      </c>
      <c r="S42" s="2">
        <v>8.556304347826087</v>
      </c>
      <c r="T42" s="2">
        <v>26.741413043478261</v>
      </c>
      <c r="U42" s="2">
        <v>0</v>
      </c>
      <c r="V42" s="2">
        <v>0.60248423005565854</v>
      </c>
      <c r="W42" s="2">
        <v>19.5075</v>
      </c>
      <c r="X42" s="2">
        <v>30.645978260869558</v>
      </c>
      <c r="Y42" s="2">
        <v>0</v>
      </c>
      <c r="Z42" s="2">
        <v>0.85605194805194795</v>
      </c>
      <c r="AA42" s="2">
        <v>0</v>
      </c>
      <c r="AB42" s="2">
        <v>0</v>
      </c>
      <c r="AC42" s="2">
        <v>0</v>
      </c>
      <c r="AD42" s="2">
        <v>0</v>
      </c>
      <c r="AE42" s="2">
        <v>0</v>
      </c>
      <c r="AF42" s="2">
        <v>0</v>
      </c>
      <c r="AG42" s="2">
        <v>0</v>
      </c>
      <c r="AH42" t="s">
        <v>280</v>
      </c>
      <c r="AI42">
        <v>7</v>
      </c>
    </row>
    <row r="43" spans="1:35" x14ac:dyDescent="0.25">
      <c r="A43" t="s">
        <v>940</v>
      </c>
      <c r="B43" t="s">
        <v>529</v>
      </c>
      <c r="C43" t="s">
        <v>782</v>
      </c>
      <c r="D43" t="s">
        <v>859</v>
      </c>
      <c r="E43" s="2">
        <v>28.684782608695652</v>
      </c>
      <c r="F43" s="2">
        <v>5.6521739130434785</v>
      </c>
      <c r="G43" s="2">
        <v>3.8043478260869568E-2</v>
      </c>
      <c r="H43" s="2">
        <v>0.13043478260869565</v>
      </c>
      <c r="I43" s="2">
        <v>6.8641304347826084</v>
      </c>
      <c r="J43" s="2">
        <v>0</v>
      </c>
      <c r="K43" s="2">
        <v>0</v>
      </c>
      <c r="L43" s="2">
        <v>0</v>
      </c>
      <c r="M43" s="2">
        <v>2.0652173913043477E-2</v>
      </c>
      <c r="N43" s="2">
        <v>5.6739130434782608</v>
      </c>
      <c r="O43" s="2">
        <v>0.19852216748768473</v>
      </c>
      <c r="P43" s="2">
        <v>0</v>
      </c>
      <c r="Q43" s="2">
        <v>4.3940217391304346</v>
      </c>
      <c r="R43" s="2">
        <v>0.15318302387267904</v>
      </c>
      <c r="S43" s="2">
        <v>0.25173913043478263</v>
      </c>
      <c r="T43" s="2">
        <v>0</v>
      </c>
      <c r="U43" s="2">
        <v>0</v>
      </c>
      <c r="V43" s="2">
        <v>8.7760515346722249E-3</v>
      </c>
      <c r="W43" s="2">
        <v>6.3043478260869559E-3</v>
      </c>
      <c r="X43" s="2">
        <v>0</v>
      </c>
      <c r="Y43" s="2">
        <v>6.4456521739130439</v>
      </c>
      <c r="Z43" s="2">
        <v>0.22492610837438426</v>
      </c>
      <c r="AA43" s="2">
        <v>0</v>
      </c>
      <c r="AB43" s="2">
        <v>0</v>
      </c>
      <c r="AC43" s="2">
        <v>0</v>
      </c>
      <c r="AD43" s="2">
        <v>0</v>
      </c>
      <c r="AE43" s="2">
        <v>0</v>
      </c>
      <c r="AF43" s="2">
        <v>0</v>
      </c>
      <c r="AG43" s="2">
        <v>0</v>
      </c>
      <c r="AH43" t="s">
        <v>211</v>
      </c>
      <c r="AI43">
        <v>7</v>
      </c>
    </row>
    <row r="44" spans="1:35" x14ac:dyDescent="0.25">
      <c r="A44" t="s">
        <v>940</v>
      </c>
      <c r="B44" t="s">
        <v>380</v>
      </c>
      <c r="C44" t="s">
        <v>707</v>
      </c>
      <c r="D44" t="s">
        <v>875</v>
      </c>
      <c r="E44" s="2">
        <v>27.304347826086957</v>
      </c>
      <c r="F44" s="2">
        <v>8.7826086956521738</v>
      </c>
      <c r="G44" s="2">
        <v>0</v>
      </c>
      <c r="H44" s="2">
        <v>0</v>
      </c>
      <c r="I44" s="2">
        <v>0</v>
      </c>
      <c r="J44" s="2">
        <v>0</v>
      </c>
      <c r="K44" s="2">
        <v>0</v>
      </c>
      <c r="L44" s="2">
        <v>2.4456521739130436E-2</v>
      </c>
      <c r="M44" s="2">
        <v>4.800434782608697</v>
      </c>
      <c r="N44" s="2">
        <v>0</v>
      </c>
      <c r="O44" s="2">
        <v>0.17581210191082808</v>
      </c>
      <c r="P44" s="2">
        <v>3.0729347826086948</v>
      </c>
      <c r="Q44" s="2">
        <v>0</v>
      </c>
      <c r="R44" s="2">
        <v>0.11254378980891716</v>
      </c>
      <c r="S44" s="2">
        <v>0.4179347826086956</v>
      </c>
      <c r="T44" s="2">
        <v>2.3682608695652174</v>
      </c>
      <c r="U44" s="2">
        <v>0</v>
      </c>
      <c r="V44" s="2">
        <v>0.1020421974522293</v>
      </c>
      <c r="W44" s="2">
        <v>0.41141304347826091</v>
      </c>
      <c r="X44" s="2">
        <v>3.1301086956521735</v>
      </c>
      <c r="Y44" s="2">
        <v>0</v>
      </c>
      <c r="Z44" s="2">
        <v>0.12970541401273886</v>
      </c>
      <c r="AA44" s="2">
        <v>0</v>
      </c>
      <c r="AB44" s="2">
        <v>0</v>
      </c>
      <c r="AC44" s="2">
        <v>0</v>
      </c>
      <c r="AD44" s="2">
        <v>0</v>
      </c>
      <c r="AE44" s="2">
        <v>0</v>
      </c>
      <c r="AF44" s="2">
        <v>0</v>
      </c>
      <c r="AG44" s="2">
        <v>0</v>
      </c>
      <c r="AH44" t="s">
        <v>56</v>
      </c>
      <c r="AI44">
        <v>7</v>
      </c>
    </row>
    <row r="45" spans="1:35" x14ac:dyDescent="0.25">
      <c r="A45" t="s">
        <v>940</v>
      </c>
      <c r="B45" t="s">
        <v>481</v>
      </c>
      <c r="C45" t="s">
        <v>757</v>
      </c>
      <c r="D45" t="s">
        <v>848</v>
      </c>
      <c r="E45" s="2">
        <v>36.434782608695649</v>
      </c>
      <c r="F45" s="2">
        <v>0</v>
      </c>
      <c r="G45" s="2">
        <v>1.0869565217391304E-2</v>
      </c>
      <c r="H45" s="2">
        <v>0.28804347826086957</v>
      </c>
      <c r="I45" s="2">
        <v>0.16304347826086957</v>
      </c>
      <c r="J45" s="2">
        <v>0</v>
      </c>
      <c r="K45" s="2">
        <v>0</v>
      </c>
      <c r="L45" s="2">
        <v>0.38456521739130439</v>
      </c>
      <c r="M45" s="2">
        <v>0.13043478260869565</v>
      </c>
      <c r="N45" s="2">
        <v>0</v>
      </c>
      <c r="O45" s="2">
        <v>3.5799522673031028E-3</v>
      </c>
      <c r="P45" s="2">
        <v>0</v>
      </c>
      <c r="Q45" s="2">
        <v>0</v>
      </c>
      <c r="R45" s="2">
        <v>0</v>
      </c>
      <c r="S45" s="2">
        <v>0.69706521739130434</v>
      </c>
      <c r="T45" s="2">
        <v>3.4864130434782608</v>
      </c>
      <c r="U45" s="2">
        <v>0</v>
      </c>
      <c r="V45" s="2">
        <v>0.11482100238663485</v>
      </c>
      <c r="W45" s="2">
        <v>0.45836956521739147</v>
      </c>
      <c r="X45" s="2">
        <v>4.2788043478260871</v>
      </c>
      <c r="Y45" s="2">
        <v>0</v>
      </c>
      <c r="Z45" s="2">
        <v>0.13001789976133654</v>
      </c>
      <c r="AA45" s="2">
        <v>0</v>
      </c>
      <c r="AB45" s="2">
        <v>0</v>
      </c>
      <c r="AC45" s="2">
        <v>0</v>
      </c>
      <c r="AD45" s="2">
        <v>0</v>
      </c>
      <c r="AE45" s="2">
        <v>0</v>
      </c>
      <c r="AF45" s="2">
        <v>0</v>
      </c>
      <c r="AG45" s="2">
        <v>0</v>
      </c>
      <c r="AH45" t="s">
        <v>159</v>
      </c>
      <c r="AI45">
        <v>7</v>
      </c>
    </row>
    <row r="46" spans="1:35" x14ac:dyDescent="0.25">
      <c r="A46" t="s">
        <v>940</v>
      </c>
      <c r="B46" t="s">
        <v>456</v>
      </c>
      <c r="C46" t="s">
        <v>742</v>
      </c>
      <c r="D46" t="s">
        <v>849</v>
      </c>
      <c r="E46" s="2">
        <v>28.532608695652176</v>
      </c>
      <c r="F46" s="2">
        <v>6.0054347826086953</v>
      </c>
      <c r="G46" s="2">
        <v>3.2608695652173912E-2</v>
      </c>
      <c r="H46" s="2">
        <v>6.8478260869565211E-2</v>
      </c>
      <c r="I46" s="2">
        <v>0.18478260869565216</v>
      </c>
      <c r="J46" s="2">
        <v>0</v>
      </c>
      <c r="K46" s="2">
        <v>0</v>
      </c>
      <c r="L46" s="2">
        <v>7.1195652173913035E-2</v>
      </c>
      <c r="M46" s="2">
        <v>0</v>
      </c>
      <c r="N46" s="2">
        <v>3.7521739130434795</v>
      </c>
      <c r="O46" s="2">
        <v>0.13150476190476193</v>
      </c>
      <c r="P46" s="2">
        <v>0.77663043478260885</v>
      </c>
      <c r="Q46" s="2">
        <v>0</v>
      </c>
      <c r="R46" s="2">
        <v>2.7219047619047622E-2</v>
      </c>
      <c r="S46" s="2">
        <v>0.71804347826086956</v>
      </c>
      <c r="T46" s="2">
        <v>0</v>
      </c>
      <c r="U46" s="2">
        <v>0</v>
      </c>
      <c r="V46" s="2">
        <v>2.5165714285714284E-2</v>
      </c>
      <c r="W46" s="2">
        <v>0.94108695652173946</v>
      </c>
      <c r="X46" s="2">
        <v>0.51826086956521744</v>
      </c>
      <c r="Y46" s="2">
        <v>0</v>
      </c>
      <c r="Z46" s="2">
        <v>5.1146666666666674E-2</v>
      </c>
      <c r="AA46" s="2">
        <v>0</v>
      </c>
      <c r="AB46" s="2">
        <v>0</v>
      </c>
      <c r="AC46" s="2">
        <v>0</v>
      </c>
      <c r="AD46" s="2">
        <v>0</v>
      </c>
      <c r="AE46" s="2">
        <v>0</v>
      </c>
      <c r="AF46" s="2">
        <v>0</v>
      </c>
      <c r="AG46" s="2">
        <v>0</v>
      </c>
      <c r="AH46" t="s">
        <v>133</v>
      </c>
      <c r="AI46">
        <v>7</v>
      </c>
    </row>
    <row r="47" spans="1:35" x14ac:dyDescent="0.25">
      <c r="A47" t="s">
        <v>940</v>
      </c>
      <c r="B47" t="s">
        <v>589</v>
      </c>
      <c r="C47" t="s">
        <v>697</v>
      </c>
      <c r="D47" t="s">
        <v>852</v>
      </c>
      <c r="E47" s="2">
        <v>46.608695652173914</v>
      </c>
      <c r="F47" s="2">
        <v>5.0434782608695654</v>
      </c>
      <c r="G47" s="2">
        <v>0.28260869565217389</v>
      </c>
      <c r="H47" s="2">
        <v>0.38043478260869568</v>
      </c>
      <c r="I47" s="2">
        <v>0</v>
      </c>
      <c r="J47" s="2">
        <v>0</v>
      </c>
      <c r="K47" s="2">
        <v>0</v>
      </c>
      <c r="L47" s="2">
        <v>0.58815217391304353</v>
      </c>
      <c r="M47" s="2">
        <v>0</v>
      </c>
      <c r="N47" s="2">
        <v>4.6086956521739131</v>
      </c>
      <c r="O47" s="2">
        <v>9.8880597014925367E-2</v>
      </c>
      <c r="P47" s="2">
        <v>0</v>
      </c>
      <c r="Q47" s="2">
        <v>9.8304347826086982</v>
      </c>
      <c r="R47" s="2">
        <v>0.21091417910447766</v>
      </c>
      <c r="S47" s="2">
        <v>1.6901086956521743</v>
      </c>
      <c r="T47" s="2">
        <v>0</v>
      </c>
      <c r="U47" s="2">
        <v>0</v>
      </c>
      <c r="V47" s="2">
        <v>3.6261660447761197E-2</v>
      </c>
      <c r="W47" s="2">
        <v>1.7473913043478266</v>
      </c>
      <c r="X47" s="2">
        <v>1.0001086956521739</v>
      </c>
      <c r="Y47" s="2">
        <v>0</v>
      </c>
      <c r="Z47" s="2">
        <v>5.894822761194031E-2</v>
      </c>
      <c r="AA47" s="2">
        <v>0</v>
      </c>
      <c r="AB47" s="2">
        <v>0</v>
      </c>
      <c r="AC47" s="2">
        <v>0</v>
      </c>
      <c r="AD47" s="2">
        <v>0</v>
      </c>
      <c r="AE47" s="2">
        <v>0</v>
      </c>
      <c r="AF47" s="2">
        <v>0</v>
      </c>
      <c r="AG47" s="2">
        <v>0</v>
      </c>
      <c r="AH47" t="s">
        <v>271</v>
      </c>
      <c r="AI47">
        <v>7</v>
      </c>
    </row>
    <row r="48" spans="1:35" x14ac:dyDescent="0.25">
      <c r="A48" t="s">
        <v>940</v>
      </c>
      <c r="B48" t="s">
        <v>453</v>
      </c>
      <c r="C48" t="s">
        <v>741</v>
      </c>
      <c r="D48" t="s">
        <v>839</v>
      </c>
      <c r="E48" s="2">
        <v>40.010869565217391</v>
      </c>
      <c r="F48" s="2">
        <v>5.3043478260869561</v>
      </c>
      <c r="G48" s="2">
        <v>0</v>
      </c>
      <c r="H48" s="2">
        <v>0</v>
      </c>
      <c r="I48" s="2">
        <v>1.111413043478261</v>
      </c>
      <c r="J48" s="2">
        <v>0</v>
      </c>
      <c r="K48" s="2">
        <v>0</v>
      </c>
      <c r="L48" s="2">
        <v>2.6220652173913042</v>
      </c>
      <c r="M48" s="2">
        <v>4.3478260869565215</v>
      </c>
      <c r="N48" s="2">
        <v>0</v>
      </c>
      <c r="O48" s="2">
        <v>0.10866612333604998</v>
      </c>
      <c r="P48" s="2">
        <v>0</v>
      </c>
      <c r="Q48" s="2">
        <v>11.135652173913046</v>
      </c>
      <c r="R48" s="2">
        <v>0.2783156750882913</v>
      </c>
      <c r="S48" s="2">
        <v>4.3371739130434772</v>
      </c>
      <c r="T48" s="2">
        <v>3.5935869565217393</v>
      </c>
      <c r="U48" s="2">
        <v>0</v>
      </c>
      <c r="V48" s="2">
        <v>0.19821515892420535</v>
      </c>
      <c r="W48" s="2">
        <v>2.1497826086956526</v>
      </c>
      <c r="X48" s="2">
        <v>4.2369565217391303</v>
      </c>
      <c r="Y48" s="2">
        <v>0.57032608695652176</v>
      </c>
      <c r="Z48" s="2">
        <v>0.17387938060309702</v>
      </c>
      <c r="AA48" s="2">
        <v>0</v>
      </c>
      <c r="AB48" s="2">
        <v>0</v>
      </c>
      <c r="AC48" s="2">
        <v>0</v>
      </c>
      <c r="AD48" s="2">
        <v>0</v>
      </c>
      <c r="AE48" s="2">
        <v>0</v>
      </c>
      <c r="AF48" s="2">
        <v>0</v>
      </c>
      <c r="AG48" s="2">
        <v>0</v>
      </c>
      <c r="AH48" t="s">
        <v>130</v>
      </c>
      <c r="AI48">
        <v>7</v>
      </c>
    </row>
    <row r="49" spans="1:35" x14ac:dyDescent="0.25">
      <c r="A49" t="s">
        <v>940</v>
      </c>
      <c r="B49" t="s">
        <v>436</v>
      </c>
      <c r="C49" t="s">
        <v>732</v>
      </c>
      <c r="D49" t="s">
        <v>831</v>
      </c>
      <c r="E49" s="2">
        <v>22.413043478260871</v>
      </c>
      <c r="F49" s="2">
        <v>5.4211956521739131</v>
      </c>
      <c r="G49" s="2">
        <v>3.2608695652173912E-2</v>
      </c>
      <c r="H49" s="2">
        <v>6.5217391304347824E-2</v>
      </c>
      <c r="I49" s="2">
        <v>0.41032608695652173</v>
      </c>
      <c r="J49" s="2">
        <v>0</v>
      </c>
      <c r="K49" s="2">
        <v>0</v>
      </c>
      <c r="L49" s="2">
        <v>0.2081521739130435</v>
      </c>
      <c r="M49" s="2">
        <v>5.6853260869565228</v>
      </c>
      <c r="N49" s="2">
        <v>0</v>
      </c>
      <c r="O49" s="2">
        <v>0.25366149369544133</v>
      </c>
      <c r="P49" s="2">
        <v>5.3814130434782621</v>
      </c>
      <c r="Q49" s="2">
        <v>0</v>
      </c>
      <c r="R49" s="2">
        <v>0.24010184287099906</v>
      </c>
      <c r="S49" s="2">
        <v>0.34836956521739126</v>
      </c>
      <c r="T49" s="2">
        <v>2.1479347826086959</v>
      </c>
      <c r="U49" s="2">
        <v>0</v>
      </c>
      <c r="V49" s="2">
        <v>0.1113773035887488</v>
      </c>
      <c r="W49" s="2">
        <v>0.2398913043478261</v>
      </c>
      <c r="X49" s="2">
        <v>1.9851086956521742</v>
      </c>
      <c r="Y49" s="2">
        <v>0</v>
      </c>
      <c r="Z49" s="2">
        <v>9.9272550921435498E-2</v>
      </c>
      <c r="AA49" s="2">
        <v>0</v>
      </c>
      <c r="AB49" s="2">
        <v>0</v>
      </c>
      <c r="AC49" s="2">
        <v>0</v>
      </c>
      <c r="AD49" s="2">
        <v>0</v>
      </c>
      <c r="AE49" s="2">
        <v>0</v>
      </c>
      <c r="AF49" s="2">
        <v>0</v>
      </c>
      <c r="AG49" s="2">
        <v>0</v>
      </c>
      <c r="AH49" t="s">
        <v>113</v>
      </c>
      <c r="AI49">
        <v>7</v>
      </c>
    </row>
    <row r="50" spans="1:35" x14ac:dyDescent="0.25">
      <c r="A50" t="s">
        <v>940</v>
      </c>
      <c r="B50" t="s">
        <v>514</v>
      </c>
      <c r="C50" t="s">
        <v>650</v>
      </c>
      <c r="D50" t="s">
        <v>848</v>
      </c>
      <c r="E50" s="2">
        <v>41.923913043478258</v>
      </c>
      <c r="F50" s="2">
        <v>5.7391304347826084</v>
      </c>
      <c r="G50" s="2">
        <v>0</v>
      </c>
      <c r="H50" s="2">
        <v>0</v>
      </c>
      <c r="I50" s="2">
        <v>6.0594565217391319</v>
      </c>
      <c r="J50" s="2">
        <v>0</v>
      </c>
      <c r="K50" s="2">
        <v>0</v>
      </c>
      <c r="L50" s="2">
        <v>0.98206521739130415</v>
      </c>
      <c r="M50" s="2">
        <v>0</v>
      </c>
      <c r="N50" s="2">
        <v>0</v>
      </c>
      <c r="O50" s="2">
        <v>0</v>
      </c>
      <c r="P50" s="2">
        <v>5.5903260869565186</v>
      </c>
      <c r="Q50" s="2">
        <v>0</v>
      </c>
      <c r="R50" s="2">
        <v>0.13334456831734501</v>
      </c>
      <c r="S50" s="2">
        <v>0.6156521739130435</v>
      </c>
      <c r="T50" s="2">
        <v>4.0443478260869563</v>
      </c>
      <c r="U50" s="2">
        <v>0</v>
      </c>
      <c r="V50" s="2">
        <v>0.11115374643505316</v>
      </c>
      <c r="W50" s="2">
        <v>0.61391304347826092</v>
      </c>
      <c r="X50" s="2">
        <v>1.9398913043478263</v>
      </c>
      <c r="Y50" s="2">
        <v>0</v>
      </c>
      <c r="Z50" s="2">
        <v>6.0915219082188242E-2</v>
      </c>
      <c r="AA50" s="2">
        <v>0</v>
      </c>
      <c r="AB50" s="2">
        <v>0</v>
      </c>
      <c r="AC50" s="2">
        <v>0</v>
      </c>
      <c r="AD50" s="2">
        <v>19.196304347826093</v>
      </c>
      <c r="AE50" s="2">
        <v>0</v>
      </c>
      <c r="AF50" s="2">
        <v>0</v>
      </c>
      <c r="AG50" s="2">
        <v>0</v>
      </c>
      <c r="AH50" t="s">
        <v>196</v>
      </c>
      <c r="AI50">
        <v>7</v>
      </c>
    </row>
    <row r="51" spans="1:35" x14ac:dyDescent="0.25">
      <c r="A51" t="s">
        <v>940</v>
      </c>
      <c r="B51" t="s">
        <v>618</v>
      </c>
      <c r="C51" t="s">
        <v>675</v>
      </c>
      <c r="D51" t="s">
        <v>898</v>
      </c>
      <c r="E51" s="2">
        <v>20.521739130434781</v>
      </c>
      <c r="F51" s="2">
        <v>0</v>
      </c>
      <c r="G51" s="2">
        <v>0.17391304347826086</v>
      </c>
      <c r="H51" s="2">
        <v>0</v>
      </c>
      <c r="I51" s="2">
        <v>0.92934782608695654</v>
      </c>
      <c r="J51" s="2">
        <v>0</v>
      </c>
      <c r="K51" s="2">
        <v>0</v>
      </c>
      <c r="L51" s="2">
        <v>0.64402173913043481</v>
      </c>
      <c r="M51" s="2">
        <v>0</v>
      </c>
      <c r="N51" s="2">
        <v>5.3478260869565215</v>
      </c>
      <c r="O51" s="2">
        <v>0.26059322033898308</v>
      </c>
      <c r="P51" s="2">
        <v>3.9266304347826089</v>
      </c>
      <c r="Q51" s="2">
        <v>4.2201086956521738</v>
      </c>
      <c r="R51" s="2">
        <v>0.39698093220338987</v>
      </c>
      <c r="S51" s="2">
        <v>0.13858695652173914</v>
      </c>
      <c r="T51" s="2">
        <v>0</v>
      </c>
      <c r="U51" s="2">
        <v>0</v>
      </c>
      <c r="V51" s="2">
        <v>6.7531779661016951E-3</v>
      </c>
      <c r="W51" s="2">
        <v>5.9782608695652176E-2</v>
      </c>
      <c r="X51" s="2">
        <v>0.2391304347826087</v>
      </c>
      <c r="Y51" s="2">
        <v>0</v>
      </c>
      <c r="Z51" s="2">
        <v>1.4565677966101696E-2</v>
      </c>
      <c r="AA51" s="2">
        <v>0</v>
      </c>
      <c r="AB51" s="2">
        <v>0</v>
      </c>
      <c r="AC51" s="2">
        <v>0</v>
      </c>
      <c r="AD51" s="2">
        <v>0</v>
      </c>
      <c r="AE51" s="2">
        <v>0</v>
      </c>
      <c r="AF51" s="2">
        <v>0</v>
      </c>
      <c r="AG51" s="2">
        <v>0</v>
      </c>
      <c r="AH51" t="s">
        <v>300</v>
      </c>
      <c r="AI51">
        <v>7</v>
      </c>
    </row>
    <row r="52" spans="1:35" x14ac:dyDescent="0.25">
      <c r="A52" t="s">
        <v>940</v>
      </c>
      <c r="B52" t="s">
        <v>368</v>
      </c>
      <c r="C52" t="s">
        <v>697</v>
      </c>
      <c r="D52" t="s">
        <v>852</v>
      </c>
      <c r="E52" s="2">
        <v>32.293478260869563</v>
      </c>
      <c r="F52" s="2">
        <v>5.5652173913043477</v>
      </c>
      <c r="G52" s="2">
        <v>0.10326086956521739</v>
      </c>
      <c r="H52" s="2">
        <v>0.10260869565217391</v>
      </c>
      <c r="I52" s="2">
        <v>0.22826086956521738</v>
      </c>
      <c r="J52" s="2">
        <v>0</v>
      </c>
      <c r="K52" s="2">
        <v>0</v>
      </c>
      <c r="L52" s="2">
        <v>3.2934782608695652E-2</v>
      </c>
      <c r="M52" s="2">
        <v>4.9972826086956514</v>
      </c>
      <c r="N52" s="2">
        <v>0</v>
      </c>
      <c r="O52" s="2">
        <v>0.15474587680915516</v>
      </c>
      <c r="P52" s="2">
        <v>5.0020652173913049</v>
      </c>
      <c r="Q52" s="2">
        <v>0</v>
      </c>
      <c r="R52" s="2">
        <v>0.15489397509256145</v>
      </c>
      <c r="S52" s="2">
        <v>0.42423913043478262</v>
      </c>
      <c r="T52" s="2">
        <v>1.9742391304347822</v>
      </c>
      <c r="U52" s="2">
        <v>0</v>
      </c>
      <c r="V52" s="2">
        <v>7.4271289128239645E-2</v>
      </c>
      <c r="W52" s="2">
        <v>0.39532608695652177</v>
      </c>
      <c r="X52" s="2">
        <v>3.770434782608695</v>
      </c>
      <c r="Y52" s="2">
        <v>0</v>
      </c>
      <c r="Z52" s="2">
        <v>0.12899697071693031</v>
      </c>
      <c r="AA52" s="2">
        <v>0.22826086956521738</v>
      </c>
      <c r="AB52" s="2">
        <v>0</v>
      </c>
      <c r="AC52" s="2">
        <v>0</v>
      </c>
      <c r="AD52" s="2">
        <v>0</v>
      </c>
      <c r="AE52" s="2">
        <v>0</v>
      </c>
      <c r="AF52" s="2">
        <v>0</v>
      </c>
      <c r="AG52" s="2">
        <v>0.26521739130434779</v>
      </c>
      <c r="AH52" t="s">
        <v>44</v>
      </c>
      <c r="AI52">
        <v>7</v>
      </c>
    </row>
    <row r="53" spans="1:35" x14ac:dyDescent="0.25">
      <c r="A53" t="s">
        <v>940</v>
      </c>
      <c r="B53" t="s">
        <v>594</v>
      </c>
      <c r="C53" t="s">
        <v>693</v>
      </c>
      <c r="D53" t="s">
        <v>839</v>
      </c>
      <c r="E53" s="2">
        <v>29.771739130434781</v>
      </c>
      <c r="F53" s="2">
        <v>5.2173913043478262</v>
      </c>
      <c r="G53" s="2">
        <v>0.33967391304347827</v>
      </c>
      <c r="H53" s="2">
        <v>0.43478260869565216</v>
      </c>
      <c r="I53" s="2">
        <v>0.38858695652173914</v>
      </c>
      <c r="J53" s="2">
        <v>0</v>
      </c>
      <c r="K53" s="2">
        <v>0</v>
      </c>
      <c r="L53" s="2">
        <v>0.74065217391304317</v>
      </c>
      <c r="M53" s="2">
        <v>0</v>
      </c>
      <c r="N53" s="2">
        <v>5.5652173913043477</v>
      </c>
      <c r="O53" s="2">
        <v>0.18692953632712669</v>
      </c>
      <c r="P53" s="2">
        <v>0</v>
      </c>
      <c r="Q53" s="2">
        <v>10.330869565217391</v>
      </c>
      <c r="R53" s="2">
        <v>0.34700255567725447</v>
      </c>
      <c r="S53" s="2">
        <v>2.6144565217391302</v>
      </c>
      <c r="T53" s="2">
        <v>7.3695652173913051E-2</v>
      </c>
      <c r="U53" s="2">
        <v>0</v>
      </c>
      <c r="V53" s="2">
        <v>9.0292077400511123E-2</v>
      </c>
      <c r="W53" s="2">
        <v>2.8670652173913047</v>
      </c>
      <c r="X53" s="2">
        <v>1.6884782608695657</v>
      </c>
      <c r="Y53" s="2">
        <v>0</v>
      </c>
      <c r="Z53" s="2">
        <v>0.15301569916027749</v>
      </c>
      <c r="AA53" s="2">
        <v>0</v>
      </c>
      <c r="AB53" s="2">
        <v>0</v>
      </c>
      <c r="AC53" s="2">
        <v>0</v>
      </c>
      <c r="AD53" s="2">
        <v>0</v>
      </c>
      <c r="AE53" s="2">
        <v>0</v>
      </c>
      <c r="AF53" s="2">
        <v>0</v>
      </c>
      <c r="AG53" s="2">
        <v>0</v>
      </c>
      <c r="AH53" t="s">
        <v>276</v>
      </c>
      <c r="AI53">
        <v>7</v>
      </c>
    </row>
    <row r="54" spans="1:35" x14ac:dyDescent="0.25">
      <c r="A54" t="s">
        <v>940</v>
      </c>
      <c r="B54" t="s">
        <v>611</v>
      </c>
      <c r="C54" t="s">
        <v>810</v>
      </c>
      <c r="D54" t="s">
        <v>874</v>
      </c>
      <c r="E54" s="2">
        <v>22.739130434782609</v>
      </c>
      <c r="F54" s="2">
        <v>6.1739130434782608</v>
      </c>
      <c r="G54" s="2">
        <v>0</v>
      </c>
      <c r="H54" s="2">
        <v>9.7826086956521743E-2</v>
      </c>
      <c r="I54" s="2">
        <v>0.52021739130434785</v>
      </c>
      <c r="J54" s="2">
        <v>0</v>
      </c>
      <c r="K54" s="2">
        <v>0</v>
      </c>
      <c r="L54" s="2">
        <v>0</v>
      </c>
      <c r="M54" s="2">
        <v>0</v>
      </c>
      <c r="N54" s="2">
        <v>4.101413043478261</v>
      </c>
      <c r="O54" s="2">
        <v>0.180368068833652</v>
      </c>
      <c r="P54" s="2">
        <v>0</v>
      </c>
      <c r="Q54" s="2">
        <v>0</v>
      </c>
      <c r="R54" s="2">
        <v>0</v>
      </c>
      <c r="S54" s="2">
        <v>0</v>
      </c>
      <c r="T54" s="2">
        <v>0</v>
      </c>
      <c r="U54" s="2">
        <v>0</v>
      </c>
      <c r="V54" s="2">
        <v>0</v>
      </c>
      <c r="W54" s="2">
        <v>0</v>
      </c>
      <c r="X54" s="2">
        <v>4.0978260869565221E-2</v>
      </c>
      <c r="Y54" s="2">
        <v>0</v>
      </c>
      <c r="Z54" s="2">
        <v>1.8021032504780116E-3</v>
      </c>
      <c r="AA54" s="2">
        <v>0</v>
      </c>
      <c r="AB54" s="2">
        <v>0</v>
      </c>
      <c r="AC54" s="2">
        <v>0</v>
      </c>
      <c r="AD54" s="2">
        <v>0</v>
      </c>
      <c r="AE54" s="2">
        <v>0</v>
      </c>
      <c r="AF54" s="2">
        <v>0</v>
      </c>
      <c r="AG54" s="2">
        <v>0</v>
      </c>
      <c r="AH54" t="s">
        <v>293</v>
      </c>
      <c r="AI54">
        <v>7</v>
      </c>
    </row>
    <row r="55" spans="1:35" x14ac:dyDescent="0.25">
      <c r="A55" t="s">
        <v>940</v>
      </c>
      <c r="B55" t="s">
        <v>320</v>
      </c>
      <c r="C55" t="s">
        <v>678</v>
      </c>
      <c r="D55" t="s">
        <v>860</v>
      </c>
      <c r="E55" s="2">
        <v>88.880434782608702</v>
      </c>
      <c r="F55" s="2">
        <v>13.958695652173914</v>
      </c>
      <c r="G55" s="2">
        <v>1.1304347826086956</v>
      </c>
      <c r="H55" s="2">
        <v>0.70489130434782621</v>
      </c>
      <c r="I55" s="2">
        <v>0.69565217391304346</v>
      </c>
      <c r="J55" s="2">
        <v>0</v>
      </c>
      <c r="K55" s="2">
        <v>0.2608695652173913</v>
      </c>
      <c r="L55" s="2">
        <v>0</v>
      </c>
      <c r="M55" s="2">
        <v>5.2206521739130434</v>
      </c>
      <c r="N55" s="2">
        <v>0</v>
      </c>
      <c r="O55" s="2">
        <v>5.8737923443805788E-2</v>
      </c>
      <c r="P55" s="2">
        <v>4.3326086956521737</v>
      </c>
      <c r="Q55" s="2">
        <v>0</v>
      </c>
      <c r="R55" s="2">
        <v>4.8746484040601681E-2</v>
      </c>
      <c r="S55" s="2">
        <v>0</v>
      </c>
      <c r="T55" s="2">
        <v>0</v>
      </c>
      <c r="U55" s="2">
        <v>0</v>
      </c>
      <c r="V55" s="2">
        <v>0</v>
      </c>
      <c r="W55" s="2">
        <v>0</v>
      </c>
      <c r="X55" s="2">
        <v>0</v>
      </c>
      <c r="Y55" s="2">
        <v>0</v>
      </c>
      <c r="Z55" s="2">
        <v>0</v>
      </c>
      <c r="AA55" s="2">
        <v>0</v>
      </c>
      <c r="AB55" s="2">
        <v>0</v>
      </c>
      <c r="AC55" s="2">
        <v>0</v>
      </c>
      <c r="AD55" s="2">
        <v>26.761956521739126</v>
      </c>
      <c r="AE55" s="2">
        <v>0</v>
      </c>
      <c r="AF55" s="2">
        <v>0</v>
      </c>
      <c r="AG55" s="2">
        <v>0.2608695652173913</v>
      </c>
      <c r="AH55" t="s">
        <v>302</v>
      </c>
      <c r="AI55">
        <v>7</v>
      </c>
    </row>
    <row r="56" spans="1:35" x14ac:dyDescent="0.25">
      <c r="A56" t="s">
        <v>940</v>
      </c>
      <c r="B56" t="s">
        <v>499</v>
      </c>
      <c r="C56" t="s">
        <v>768</v>
      </c>
      <c r="D56" t="s">
        <v>879</v>
      </c>
      <c r="E56" s="2">
        <v>22.206521739130434</v>
      </c>
      <c r="F56" s="2">
        <v>5.7391304347826084</v>
      </c>
      <c r="G56" s="2">
        <v>0.11956521739130435</v>
      </c>
      <c r="H56" s="2">
        <v>0.19565217391304349</v>
      </c>
      <c r="I56" s="2">
        <v>0.16576086956521738</v>
      </c>
      <c r="J56" s="2">
        <v>0</v>
      </c>
      <c r="K56" s="2">
        <v>0</v>
      </c>
      <c r="L56" s="2">
        <v>0</v>
      </c>
      <c r="M56" s="2">
        <v>0.13043478260869565</v>
      </c>
      <c r="N56" s="2">
        <v>4.3016304347826084</v>
      </c>
      <c r="O56" s="2">
        <v>0.19958394517865882</v>
      </c>
      <c r="P56" s="2">
        <v>5.2255434782608692</v>
      </c>
      <c r="Q56" s="2">
        <v>0</v>
      </c>
      <c r="R56" s="2">
        <v>0.23531571218795888</v>
      </c>
      <c r="S56" s="2">
        <v>0</v>
      </c>
      <c r="T56" s="2">
        <v>0</v>
      </c>
      <c r="U56" s="2">
        <v>0</v>
      </c>
      <c r="V56" s="2">
        <v>0</v>
      </c>
      <c r="W56" s="2">
        <v>0.17934782608695651</v>
      </c>
      <c r="X56" s="2">
        <v>3.5380434782608696</v>
      </c>
      <c r="Y56" s="2">
        <v>1.7282608695652173</v>
      </c>
      <c r="Z56" s="2">
        <v>0.24522760646108663</v>
      </c>
      <c r="AA56" s="2">
        <v>0</v>
      </c>
      <c r="AB56" s="2">
        <v>0</v>
      </c>
      <c r="AC56" s="2">
        <v>0</v>
      </c>
      <c r="AD56" s="2">
        <v>0</v>
      </c>
      <c r="AE56" s="2">
        <v>0</v>
      </c>
      <c r="AF56" s="2">
        <v>0</v>
      </c>
      <c r="AG56" s="2">
        <v>0.10597826086956522</v>
      </c>
      <c r="AH56" t="s">
        <v>181</v>
      </c>
      <c r="AI56">
        <v>7</v>
      </c>
    </row>
    <row r="57" spans="1:35" x14ac:dyDescent="0.25">
      <c r="A57" t="s">
        <v>940</v>
      </c>
      <c r="B57" t="s">
        <v>626</v>
      </c>
      <c r="C57" t="s">
        <v>636</v>
      </c>
      <c r="D57" t="s">
        <v>889</v>
      </c>
      <c r="E57" s="2">
        <v>38.347826086956523</v>
      </c>
      <c r="F57" s="2">
        <v>5.6521739130434785</v>
      </c>
      <c r="G57" s="2">
        <v>3.2608695652173912E-2</v>
      </c>
      <c r="H57" s="2">
        <v>0.18260869565217389</v>
      </c>
      <c r="I57" s="2">
        <v>4.8348913043478241</v>
      </c>
      <c r="J57" s="2">
        <v>0</v>
      </c>
      <c r="K57" s="2">
        <v>0</v>
      </c>
      <c r="L57" s="2">
        <v>0</v>
      </c>
      <c r="M57" s="2">
        <v>0</v>
      </c>
      <c r="N57" s="2">
        <v>4.9846739130434781</v>
      </c>
      <c r="O57" s="2">
        <v>0.12998582766439909</v>
      </c>
      <c r="P57" s="2">
        <v>0</v>
      </c>
      <c r="Q57" s="2">
        <v>1.5109782608695657</v>
      </c>
      <c r="R57" s="2">
        <v>3.9401927437641732E-2</v>
      </c>
      <c r="S57" s="2">
        <v>0</v>
      </c>
      <c r="T57" s="2">
        <v>0</v>
      </c>
      <c r="U57" s="2">
        <v>0</v>
      </c>
      <c r="V57" s="2">
        <v>0</v>
      </c>
      <c r="W57" s="2">
        <v>0</v>
      </c>
      <c r="X57" s="2">
        <v>0</v>
      </c>
      <c r="Y57" s="2">
        <v>5.0761956521739133</v>
      </c>
      <c r="Z57" s="2">
        <v>0.13237244897959183</v>
      </c>
      <c r="AA57" s="2">
        <v>0</v>
      </c>
      <c r="AB57" s="2">
        <v>0</v>
      </c>
      <c r="AC57" s="2">
        <v>0</v>
      </c>
      <c r="AD57" s="2">
        <v>0</v>
      </c>
      <c r="AE57" s="2">
        <v>0</v>
      </c>
      <c r="AF57" s="2">
        <v>0</v>
      </c>
      <c r="AG57" s="2">
        <v>0</v>
      </c>
      <c r="AH57" t="s">
        <v>309</v>
      </c>
      <c r="AI57">
        <v>7</v>
      </c>
    </row>
    <row r="58" spans="1:35" x14ac:dyDescent="0.25">
      <c r="A58" t="s">
        <v>940</v>
      </c>
      <c r="B58" t="s">
        <v>616</v>
      </c>
      <c r="C58" t="s">
        <v>814</v>
      </c>
      <c r="D58" t="s">
        <v>837</v>
      </c>
      <c r="E58" s="2">
        <v>31.630434782608695</v>
      </c>
      <c r="F58" s="2">
        <v>5.3695652173913047</v>
      </c>
      <c r="G58" s="2">
        <v>0</v>
      </c>
      <c r="H58" s="2">
        <v>0.13043478260869565</v>
      </c>
      <c r="I58" s="2">
        <v>0</v>
      </c>
      <c r="J58" s="2">
        <v>0</v>
      </c>
      <c r="K58" s="2">
        <v>0</v>
      </c>
      <c r="L58" s="2">
        <v>0</v>
      </c>
      <c r="M58" s="2">
        <v>0</v>
      </c>
      <c r="N58" s="2">
        <v>3.1836956521739124</v>
      </c>
      <c r="O58" s="2">
        <v>0.1006529209621993</v>
      </c>
      <c r="P58" s="2">
        <v>5.4652173913043463</v>
      </c>
      <c r="Q58" s="2">
        <v>0</v>
      </c>
      <c r="R58" s="2">
        <v>0.17278350515463914</v>
      </c>
      <c r="S58" s="2">
        <v>0</v>
      </c>
      <c r="T58" s="2">
        <v>0</v>
      </c>
      <c r="U58" s="2">
        <v>0</v>
      </c>
      <c r="V58" s="2">
        <v>0</v>
      </c>
      <c r="W58" s="2">
        <v>0</v>
      </c>
      <c r="X58" s="2">
        <v>0</v>
      </c>
      <c r="Y58" s="2">
        <v>5.8195652173913031</v>
      </c>
      <c r="Z58" s="2">
        <v>0.18398625429553261</v>
      </c>
      <c r="AA58" s="2">
        <v>0</v>
      </c>
      <c r="AB58" s="2">
        <v>0</v>
      </c>
      <c r="AC58" s="2">
        <v>0</v>
      </c>
      <c r="AD58" s="2">
        <v>0</v>
      </c>
      <c r="AE58" s="2">
        <v>0</v>
      </c>
      <c r="AF58" s="2">
        <v>0</v>
      </c>
      <c r="AG58" s="2">
        <v>0</v>
      </c>
      <c r="AH58" t="s">
        <v>298</v>
      </c>
      <c r="AI58">
        <v>7</v>
      </c>
    </row>
    <row r="59" spans="1:35" x14ac:dyDescent="0.25">
      <c r="A59" t="s">
        <v>940</v>
      </c>
      <c r="B59" t="s">
        <v>334</v>
      </c>
      <c r="C59" t="s">
        <v>682</v>
      </c>
      <c r="D59" t="s">
        <v>839</v>
      </c>
      <c r="E59" s="2">
        <v>121.5</v>
      </c>
      <c r="F59" s="2">
        <v>38.225543478260867</v>
      </c>
      <c r="G59" s="2">
        <v>0.56521739130434778</v>
      </c>
      <c r="H59" s="2">
        <v>0.2608695652173913</v>
      </c>
      <c r="I59" s="2">
        <v>1.1304347826086956</v>
      </c>
      <c r="J59" s="2">
        <v>0</v>
      </c>
      <c r="K59" s="2">
        <v>0</v>
      </c>
      <c r="L59" s="2">
        <v>6.6664130434782578</v>
      </c>
      <c r="M59" s="2">
        <v>0</v>
      </c>
      <c r="N59" s="2">
        <v>4.7472826086956523</v>
      </c>
      <c r="O59" s="2">
        <v>3.907228484523171E-2</v>
      </c>
      <c r="P59" s="2">
        <v>7.2554347826086953</v>
      </c>
      <c r="Q59" s="2">
        <v>18.459239130434781</v>
      </c>
      <c r="R59" s="2">
        <v>0.21164340669171586</v>
      </c>
      <c r="S59" s="2">
        <v>4.8656521739130429</v>
      </c>
      <c r="T59" s="2">
        <v>7.1952173913043458</v>
      </c>
      <c r="U59" s="2">
        <v>0</v>
      </c>
      <c r="V59" s="2">
        <v>9.926641617462871E-2</v>
      </c>
      <c r="W59" s="2">
        <v>5.5406521739130445</v>
      </c>
      <c r="X59" s="2">
        <v>11.813586956521743</v>
      </c>
      <c r="Y59" s="2">
        <v>0</v>
      </c>
      <c r="Z59" s="2">
        <v>0.14283324387189125</v>
      </c>
      <c r="AA59" s="2">
        <v>0</v>
      </c>
      <c r="AB59" s="2">
        <v>0</v>
      </c>
      <c r="AC59" s="2">
        <v>0</v>
      </c>
      <c r="AD59" s="2">
        <v>81.010869565217391</v>
      </c>
      <c r="AE59" s="2">
        <v>0</v>
      </c>
      <c r="AF59" s="2">
        <v>0</v>
      </c>
      <c r="AG59" s="2">
        <v>0</v>
      </c>
      <c r="AH59" t="s">
        <v>10</v>
      </c>
      <c r="AI59">
        <v>7</v>
      </c>
    </row>
    <row r="60" spans="1:35" x14ac:dyDescent="0.25">
      <c r="A60" t="s">
        <v>940</v>
      </c>
      <c r="B60" t="s">
        <v>360</v>
      </c>
      <c r="C60" t="s">
        <v>693</v>
      </c>
      <c r="D60" t="s">
        <v>839</v>
      </c>
      <c r="E60" s="2">
        <v>92.5</v>
      </c>
      <c r="F60" s="2">
        <v>43.168478260869563</v>
      </c>
      <c r="G60" s="2">
        <v>0</v>
      </c>
      <c r="H60" s="2">
        <v>0</v>
      </c>
      <c r="I60" s="2">
        <v>0</v>
      </c>
      <c r="J60" s="2">
        <v>0</v>
      </c>
      <c r="K60" s="2">
        <v>0</v>
      </c>
      <c r="L60" s="2">
        <v>6.1393478260869569</v>
      </c>
      <c r="M60" s="2">
        <v>1.6576086956521738</v>
      </c>
      <c r="N60" s="2">
        <v>0</v>
      </c>
      <c r="O60" s="2">
        <v>1.7920094007050528E-2</v>
      </c>
      <c r="P60" s="2">
        <v>4.9673913043478262</v>
      </c>
      <c r="Q60" s="2">
        <v>17.676630434782609</v>
      </c>
      <c r="R60" s="2">
        <v>0.24480023501762635</v>
      </c>
      <c r="S60" s="2">
        <v>4.8895652173913042</v>
      </c>
      <c r="T60" s="2">
        <v>2.01804347826087</v>
      </c>
      <c r="U60" s="2">
        <v>0</v>
      </c>
      <c r="V60" s="2">
        <v>7.4676850763807284E-2</v>
      </c>
      <c r="W60" s="2">
        <v>4.4234782608695653</v>
      </c>
      <c r="X60" s="2">
        <v>6.2207608695652183</v>
      </c>
      <c r="Y60" s="2">
        <v>0</v>
      </c>
      <c r="Z60" s="2">
        <v>0.11507285546415982</v>
      </c>
      <c r="AA60" s="2">
        <v>0</v>
      </c>
      <c r="AB60" s="2">
        <v>0</v>
      </c>
      <c r="AC60" s="2">
        <v>0</v>
      </c>
      <c r="AD60" s="2">
        <v>61.323369565217391</v>
      </c>
      <c r="AE60" s="2">
        <v>0</v>
      </c>
      <c r="AF60" s="2">
        <v>0</v>
      </c>
      <c r="AG60" s="2">
        <v>0</v>
      </c>
      <c r="AH60" t="s">
        <v>36</v>
      </c>
      <c r="AI60">
        <v>7</v>
      </c>
    </row>
    <row r="61" spans="1:35" x14ac:dyDescent="0.25">
      <c r="A61" t="s">
        <v>940</v>
      </c>
      <c r="B61" t="s">
        <v>558</v>
      </c>
      <c r="C61" t="s">
        <v>704</v>
      </c>
      <c r="D61" t="s">
        <v>848</v>
      </c>
      <c r="E61" s="2">
        <v>65.217391304347828</v>
      </c>
      <c r="F61" s="2">
        <v>5.5652173913043477</v>
      </c>
      <c r="G61" s="2">
        <v>0</v>
      </c>
      <c r="H61" s="2">
        <v>0.54086956521739127</v>
      </c>
      <c r="I61" s="2">
        <v>1.0434782608695652</v>
      </c>
      <c r="J61" s="2">
        <v>0</v>
      </c>
      <c r="K61" s="2">
        <v>0</v>
      </c>
      <c r="L61" s="2">
        <v>7.6385869565217375</v>
      </c>
      <c r="M61" s="2">
        <v>0</v>
      </c>
      <c r="N61" s="2">
        <v>11.59163043478261</v>
      </c>
      <c r="O61" s="2">
        <v>0.17773833333333336</v>
      </c>
      <c r="P61" s="2">
        <v>5.0078260869565225</v>
      </c>
      <c r="Q61" s="2">
        <v>6.347826086956522E-2</v>
      </c>
      <c r="R61" s="2">
        <v>7.776000000000001E-2</v>
      </c>
      <c r="S61" s="2">
        <v>4.0479347826086958</v>
      </c>
      <c r="T61" s="2">
        <v>10.932500000000001</v>
      </c>
      <c r="U61" s="2">
        <v>0</v>
      </c>
      <c r="V61" s="2">
        <v>0.22970000000000002</v>
      </c>
      <c r="W61" s="2">
        <v>7.643260869565216</v>
      </c>
      <c r="X61" s="2">
        <v>13.98032608695652</v>
      </c>
      <c r="Y61" s="2">
        <v>1.1294565217391301</v>
      </c>
      <c r="Z61" s="2">
        <v>0.34887999999999991</v>
      </c>
      <c r="AA61" s="2">
        <v>0</v>
      </c>
      <c r="AB61" s="2">
        <v>0</v>
      </c>
      <c r="AC61" s="2">
        <v>0</v>
      </c>
      <c r="AD61" s="2">
        <v>0</v>
      </c>
      <c r="AE61" s="2">
        <v>0</v>
      </c>
      <c r="AF61" s="2">
        <v>0</v>
      </c>
      <c r="AG61" s="2">
        <v>0</v>
      </c>
      <c r="AH61" t="s">
        <v>240</v>
      </c>
      <c r="AI61">
        <v>7</v>
      </c>
    </row>
    <row r="62" spans="1:35" x14ac:dyDescent="0.25">
      <c r="A62" t="s">
        <v>940</v>
      </c>
      <c r="B62" t="s">
        <v>373</v>
      </c>
      <c r="C62" t="s">
        <v>701</v>
      </c>
      <c r="D62" t="s">
        <v>872</v>
      </c>
      <c r="E62" s="2">
        <v>47.184782608695649</v>
      </c>
      <c r="F62" s="2">
        <v>5.4782608695652177</v>
      </c>
      <c r="G62" s="2">
        <v>0.2608695652173913</v>
      </c>
      <c r="H62" s="2">
        <v>0.25467391304347847</v>
      </c>
      <c r="I62" s="2">
        <v>0.56521739130434778</v>
      </c>
      <c r="J62" s="2">
        <v>0</v>
      </c>
      <c r="K62" s="2">
        <v>0</v>
      </c>
      <c r="L62" s="2">
        <v>0</v>
      </c>
      <c r="M62" s="2">
        <v>0</v>
      </c>
      <c r="N62" s="2">
        <v>2.4386956521739127</v>
      </c>
      <c r="O62" s="2">
        <v>5.1683943791753048E-2</v>
      </c>
      <c r="P62" s="2">
        <v>3.9198913043478254</v>
      </c>
      <c r="Q62" s="2">
        <v>0</v>
      </c>
      <c r="R62" s="2">
        <v>8.3075328265376627E-2</v>
      </c>
      <c r="S62" s="2">
        <v>0.22402173913043477</v>
      </c>
      <c r="T62" s="2">
        <v>0</v>
      </c>
      <c r="U62" s="2">
        <v>0</v>
      </c>
      <c r="V62" s="2">
        <v>4.7477539737387697E-3</v>
      </c>
      <c r="W62" s="2">
        <v>3.0882608695652181</v>
      </c>
      <c r="X62" s="2">
        <v>3.9442391304347826</v>
      </c>
      <c r="Y62" s="2">
        <v>0</v>
      </c>
      <c r="Z62" s="2">
        <v>0.14904169546187518</v>
      </c>
      <c r="AA62" s="2">
        <v>0</v>
      </c>
      <c r="AB62" s="2">
        <v>0</v>
      </c>
      <c r="AC62" s="2">
        <v>0</v>
      </c>
      <c r="AD62" s="2">
        <v>0</v>
      </c>
      <c r="AE62" s="2">
        <v>0</v>
      </c>
      <c r="AF62" s="2">
        <v>0</v>
      </c>
      <c r="AG62" s="2">
        <v>0</v>
      </c>
      <c r="AH62" t="s">
        <v>49</v>
      </c>
      <c r="AI62">
        <v>7</v>
      </c>
    </row>
    <row r="63" spans="1:35" x14ac:dyDescent="0.25">
      <c r="A63" t="s">
        <v>940</v>
      </c>
      <c r="B63" t="s">
        <v>392</v>
      </c>
      <c r="C63" t="s">
        <v>715</v>
      </c>
      <c r="D63" t="s">
        <v>878</v>
      </c>
      <c r="E63" s="2">
        <v>46.130434782608695</v>
      </c>
      <c r="F63" s="2">
        <v>5.3043478260869561</v>
      </c>
      <c r="G63" s="2">
        <v>0.2608695652173913</v>
      </c>
      <c r="H63" s="2">
        <v>0.17869565217391306</v>
      </c>
      <c r="I63" s="2">
        <v>0.48641304347826086</v>
      </c>
      <c r="J63" s="2">
        <v>0</v>
      </c>
      <c r="K63" s="2">
        <v>0</v>
      </c>
      <c r="L63" s="2">
        <v>0.14380434782608695</v>
      </c>
      <c r="M63" s="2">
        <v>5.5692391304347826</v>
      </c>
      <c r="N63" s="2">
        <v>0</v>
      </c>
      <c r="O63" s="2">
        <v>0.12072808671065033</v>
      </c>
      <c r="P63" s="2">
        <v>5.3556521739130449</v>
      </c>
      <c r="Q63" s="2">
        <v>0</v>
      </c>
      <c r="R63" s="2">
        <v>0.11609802073515554</v>
      </c>
      <c r="S63" s="2">
        <v>3.6472826086956522</v>
      </c>
      <c r="T63" s="2">
        <v>0.20173913043478259</v>
      </c>
      <c r="U63" s="2">
        <v>0</v>
      </c>
      <c r="V63" s="2">
        <v>8.3437794533458995E-2</v>
      </c>
      <c r="W63" s="2">
        <v>6.8804347826086951E-2</v>
      </c>
      <c r="X63" s="2">
        <v>0</v>
      </c>
      <c r="Y63" s="2">
        <v>0</v>
      </c>
      <c r="Z63" s="2">
        <v>1.4915174363807728E-3</v>
      </c>
      <c r="AA63" s="2">
        <v>0</v>
      </c>
      <c r="AB63" s="2">
        <v>0</v>
      </c>
      <c r="AC63" s="2">
        <v>0</v>
      </c>
      <c r="AD63" s="2">
        <v>0</v>
      </c>
      <c r="AE63" s="2">
        <v>0</v>
      </c>
      <c r="AF63" s="2">
        <v>0</v>
      </c>
      <c r="AG63" s="2">
        <v>0</v>
      </c>
      <c r="AH63" t="s">
        <v>68</v>
      </c>
      <c r="AI63">
        <v>7</v>
      </c>
    </row>
    <row r="64" spans="1:35" x14ac:dyDescent="0.25">
      <c r="A64" t="s">
        <v>940</v>
      </c>
      <c r="B64" t="s">
        <v>340</v>
      </c>
      <c r="C64" t="s">
        <v>687</v>
      </c>
      <c r="D64" t="s">
        <v>848</v>
      </c>
      <c r="E64" s="2">
        <v>78.934782608695656</v>
      </c>
      <c r="F64" s="2">
        <v>5.3043478260869561</v>
      </c>
      <c r="G64" s="2">
        <v>0.32608695652173914</v>
      </c>
      <c r="H64" s="2">
        <v>0.49663043478260882</v>
      </c>
      <c r="I64" s="2">
        <v>0.45380434782608697</v>
      </c>
      <c r="J64" s="2">
        <v>0</v>
      </c>
      <c r="K64" s="2">
        <v>0</v>
      </c>
      <c r="L64" s="2">
        <v>4.9701086956521747</v>
      </c>
      <c r="M64" s="2">
        <v>4.9266304347826102</v>
      </c>
      <c r="N64" s="2">
        <v>0</v>
      </c>
      <c r="O64" s="2">
        <v>6.241393555494356E-2</v>
      </c>
      <c r="P64" s="2">
        <v>5.3811956521739122</v>
      </c>
      <c r="Q64" s="2">
        <v>0</v>
      </c>
      <c r="R64" s="2">
        <v>6.8172679702561259E-2</v>
      </c>
      <c r="S64" s="2">
        <v>0.37108695652173912</v>
      </c>
      <c r="T64" s="2">
        <v>0.15945652173913044</v>
      </c>
      <c r="U64" s="2">
        <v>0</v>
      </c>
      <c r="V64" s="2">
        <v>6.721288901129165E-3</v>
      </c>
      <c r="W64" s="2">
        <v>0</v>
      </c>
      <c r="X64" s="2">
        <v>4.1813043478260878</v>
      </c>
      <c r="Y64" s="2">
        <v>0</v>
      </c>
      <c r="Z64" s="2">
        <v>5.2971633158909397E-2</v>
      </c>
      <c r="AA64" s="2">
        <v>0</v>
      </c>
      <c r="AB64" s="2">
        <v>0</v>
      </c>
      <c r="AC64" s="2">
        <v>0</v>
      </c>
      <c r="AD64" s="2">
        <v>0</v>
      </c>
      <c r="AE64" s="2">
        <v>0</v>
      </c>
      <c r="AF64" s="2">
        <v>0</v>
      </c>
      <c r="AG64" s="2">
        <v>0</v>
      </c>
      <c r="AH64" t="s">
        <v>16</v>
      </c>
      <c r="AI64">
        <v>7</v>
      </c>
    </row>
    <row r="65" spans="1:35" x14ac:dyDescent="0.25">
      <c r="A65" t="s">
        <v>940</v>
      </c>
      <c r="B65" t="s">
        <v>331</v>
      </c>
      <c r="C65" t="s">
        <v>681</v>
      </c>
      <c r="D65" t="s">
        <v>862</v>
      </c>
      <c r="E65" s="2">
        <v>47.608695652173914</v>
      </c>
      <c r="F65" s="2">
        <v>5.3913043478260869</v>
      </c>
      <c r="G65" s="2">
        <v>0.2608695652173913</v>
      </c>
      <c r="H65" s="2">
        <v>0.21782608695652173</v>
      </c>
      <c r="I65" s="2">
        <v>0.19565217391304349</v>
      </c>
      <c r="J65" s="2">
        <v>0</v>
      </c>
      <c r="K65" s="2">
        <v>0</v>
      </c>
      <c r="L65" s="2">
        <v>1.2656521739130433</v>
      </c>
      <c r="M65" s="2">
        <v>0</v>
      </c>
      <c r="N65" s="2">
        <v>0</v>
      </c>
      <c r="O65" s="2">
        <v>0</v>
      </c>
      <c r="P65" s="2">
        <v>0.37847826086956532</v>
      </c>
      <c r="Q65" s="2">
        <v>0.41923913043478261</v>
      </c>
      <c r="R65" s="2">
        <v>1.6755707762557078E-2</v>
      </c>
      <c r="S65" s="2">
        <v>0.73250000000000004</v>
      </c>
      <c r="T65" s="2">
        <v>0.78315217391304348</v>
      </c>
      <c r="U65" s="2">
        <v>0</v>
      </c>
      <c r="V65" s="2">
        <v>3.1835616438356168E-2</v>
      </c>
      <c r="W65" s="2">
        <v>3.1785869565217384</v>
      </c>
      <c r="X65" s="2">
        <v>7.3776086956521736</v>
      </c>
      <c r="Y65" s="2">
        <v>0</v>
      </c>
      <c r="Z65" s="2">
        <v>0.22172831050228309</v>
      </c>
      <c r="AA65" s="2">
        <v>0</v>
      </c>
      <c r="AB65" s="2">
        <v>0</v>
      </c>
      <c r="AC65" s="2">
        <v>0</v>
      </c>
      <c r="AD65" s="2">
        <v>0</v>
      </c>
      <c r="AE65" s="2">
        <v>0</v>
      </c>
      <c r="AF65" s="2">
        <v>0</v>
      </c>
      <c r="AG65" s="2">
        <v>0</v>
      </c>
      <c r="AH65" t="s">
        <v>7</v>
      </c>
      <c r="AI65">
        <v>7</v>
      </c>
    </row>
    <row r="66" spans="1:35" x14ac:dyDescent="0.25">
      <c r="A66" t="s">
        <v>940</v>
      </c>
      <c r="B66" t="s">
        <v>388</v>
      </c>
      <c r="C66" t="s">
        <v>712</v>
      </c>
      <c r="D66" t="s">
        <v>877</v>
      </c>
      <c r="E66" s="2">
        <v>48.163043478260867</v>
      </c>
      <c r="F66" s="2">
        <v>4.9565217391304346</v>
      </c>
      <c r="G66" s="2">
        <v>0.2608695652173913</v>
      </c>
      <c r="H66" s="2">
        <v>0.2492391304347826</v>
      </c>
      <c r="I66" s="2">
        <v>0.26630434782608697</v>
      </c>
      <c r="J66" s="2">
        <v>0</v>
      </c>
      <c r="K66" s="2">
        <v>0</v>
      </c>
      <c r="L66" s="2">
        <v>0.22402173913043477</v>
      </c>
      <c r="M66" s="2">
        <v>6.5572826086956519</v>
      </c>
      <c r="N66" s="2">
        <v>0</v>
      </c>
      <c r="O66" s="2">
        <v>0.13614759647935004</v>
      </c>
      <c r="P66" s="2">
        <v>5.6283695652173922</v>
      </c>
      <c r="Q66" s="2">
        <v>0</v>
      </c>
      <c r="R66" s="2">
        <v>0.11686075378018508</v>
      </c>
      <c r="S66" s="2">
        <v>0.82934782608695667</v>
      </c>
      <c r="T66" s="2">
        <v>5.4347826086956523</v>
      </c>
      <c r="U66" s="2">
        <v>0</v>
      </c>
      <c r="V66" s="2">
        <v>0.13006093432633717</v>
      </c>
      <c r="W66" s="2">
        <v>2.159782608695652</v>
      </c>
      <c r="X66" s="2">
        <v>2.9082608695652179</v>
      </c>
      <c r="Y66" s="2">
        <v>0</v>
      </c>
      <c r="Z66" s="2">
        <v>0.10522681110358838</v>
      </c>
      <c r="AA66" s="2">
        <v>0</v>
      </c>
      <c r="AB66" s="2">
        <v>0</v>
      </c>
      <c r="AC66" s="2">
        <v>0</v>
      </c>
      <c r="AD66" s="2">
        <v>0</v>
      </c>
      <c r="AE66" s="2">
        <v>0</v>
      </c>
      <c r="AF66" s="2">
        <v>0</v>
      </c>
      <c r="AG66" s="2">
        <v>0</v>
      </c>
      <c r="AH66" t="s">
        <v>64</v>
      </c>
      <c r="AI66">
        <v>7</v>
      </c>
    </row>
    <row r="67" spans="1:35" x14ac:dyDescent="0.25">
      <c r="A67" t="s">
        <v>940</v>
      </c>
      <c r="B67" t="s">
        <v>402</v>
      </c>
      <c r="C67" t="s">
        <v>719</v>
      </c>
      <c r="D67" t="s">
        <v>881</v>
      </c>
      <c r="E67" s="2">
        <v>42.967391304347828</v>
      </c>
      <c r="F67" s="2">
        <v>3.4782608695652173</v>
      </c>
      <c r="G67" s="2">
        <v>0.39130434782608697</v>
      </c>
      <c r="H67" s="2">
        <v>0.27913043478260885</v>
      </c>
      <c r="I67" s="2">
        <v>0.71739130434782605</v>
      </c>
      <c r="J67" s="2">
        <v>0</v>
      </c>
      <c r="K67" s="2">
        <v>0</v>
      </c>
      <c r="L67" s="2">
        <v>1.033478260869565</v>
      </c>
      <c r="M67" s="2">
        <v>4.4955434782608705</v>
      </c>
      <c r="N67" s="2">
        <v>0</v>
      </c>
      <c r="O67" s="2">
        <v>0.10462686567164181</v>
      </c>
      <c r="P67" s="2">
        <v>0.83663043478260868</v>
      </c>
      <c r="Q67" s="2">
        <v>0</v>
      </c>
      <c r="R67" s="2">
        <v>1.9471287629648368E-2</v>
      </c>
      <c r="S67" s="2">
        <v>0.99260869565217413</v>
      </c>
      <c r="T67" s="2">
        <v>4.6644565217391305</v>
      </c>
      <c r="U67" s="2">
        <v>0</v>
      </c>
      <c r="V67" s="2">
        <v>0.13165949911459651</v>
      </c>
      <c r="W67" s="2">
        <v>0.70445652173913043</v>
      </c>
      <c r="X67" s="2">
        <v>3.2690217391304341</v>
      </c>
      <c r="Y67" s="2">
        <v>0</v>
      </c>
      <c r="Z67" s="2">
        <v>9.2476600050594465E-2</v>
      </c>
      <c r="AA67" s="2">
        <v>0</v>
      </c>
      <c r="AB67" s="2">
        <v>0</v>
      </c>
      <c r="AC67" s="2">
        <v>0</v>
      </c>
      <c r="AD67" s="2">
        <v>0</v>
      </c>
      <c r="AE67" s="2">
        <v>0</v>
      </c>
      <c r="AF67" s="2">
        <v>0</v>
      </c>
      <c r="AG67" s="2">
        <v>0</v>
      </c>
      <c r="AH67" t="s">
        <v>79</v>
      </c>
      <c r="AI67">
        <v>7</v>
      </c>
    </row>
    <row r="68" spans="1:35" x14ac:dyDescent="0.25">
      <c r="A68" t="s">
        <v>940</v>
      </c>
      <c r="B68" t="s">
        <v>625</v>
      </c>
      <c r="C68" t="s">
        <v>689</v>
      </c>
      <c r="D68" t="s">
        <v>865</v>
      </c>
      <c r="E68" s="2">
        <v>35.293478260869563</v>
      </c>
      <c r="F68" s="2">
        <v>0</v>
      </c>
      <c r="G68" s="2">
        <v>0.42391304347826086</v>
      </c>
      <c r="H68" s="2">
        <v>0</v>
      </c>
      <c r="I68" s="2">
        <v>0</v>
      </c>
      <c r="J68" s="2">
        <v>0</v>
      </c>
      <c r="K68" s="2">
        <v>0</v>
      </c>
      <c r="L68" s="2">
        <v>8.3695652173913046E-2</v>
      </c>
      <c r="M68" s="2">
        <v>0</v>
      </c>
      <c r="N68" s="2">
        <v>5.4211956521739131</v>
      </c>
      <c r="O68" s="2">
        <v>0.15360332614721284</v>
      </c>
      <c r="P68" s="2">
        <v>0</v>
      </c>
      <c r="Q68" s="2">
        <v>2.6739130434782608</v>
      </c>
      <c r="R68" s="2">
        <v>7.5762242069602706E-2</v>
      </c>
      <c r="S68" s="2">
        <v>0.51010869565217387</v>
      </c>
      <c r="T68" s="2">
        <v>0</v>
      </c>
      <c r="U68" s="2">
        <v>0</v>
      </c>
      <c r="V68" s="2">
        <v>1.4453341546042501E-2</v>
      </c>
      <c r="W68" s="2">
        <v>1.5165217391304349</v>
      </c>
      <c r="X68" s="2">
        <v>5.6111956521739135</v>
      </c>
      <c r="Y68" s="2">
        <v>0</v>
      </c>
      <c r="Z68" s="2">
        <v>0.20195565137049587</v>
      </c>
      <c r="AA68" s="2">
        <v>0</v>
      </c>
      <c r="AB68" s="2">
        <v>0</v>
      </c>
      <c r="AC68" s="2">
        <v>0</v>
      </c>
      <c r="AD68" s="2">
        <v>0</v>
      </c>
      <c r="AE68" s="2">
        <v>0</v>
      </c>
      <c r="AF68" s="2">
        <v>0</v>
      </c>
      <c r="AG68" s="2">
        <v>0</v>
      </c>
      <c r="AH68" t="s">
        <v>308</v>
      </c>
      <c r="AI68">
        <v>7</v>
      </c>
    </row>
    <row r="69" spans="1:35" x14ac:dyDescent="0.25">
      <c r="A69" t="s">
        <v>940</v>
      </c>
      <c r="B69" t="s">
        <v>367</v>
      </c>
      <c r="C69" t="s">
        <v>696</v>
      </c>
      <c r="D69" t="s">
        <v>869</v>
      </c>
      <c r="E69" s="2">
        <v>33.826086956521742</v>
      </c>
      <c r="F69" s="2">
        <v>4.1739130434782608</v>
      </c>
      <c r="G69" s="2">
        <v>2.1739130434782608E-2</v>
      </c>
      <c r="H69" s="2">
        <v>0</v>
      </c>
      <c r="I69" s="2">
        <v>0</v>
      </c>
      <c r="J69" s="2">
        <v>0</v>
      </c>
      <c r="K69" s="2">
        <v>0</v>
      </c>
      <c r="L69" s="2">
        <v>0.30739130434782608</v>
      </c>
      <c r="M69" s="2">
        <v>4.8428260869565225</v>
      </c>
      <c r="N69" s="2">
        <v>0</v>
      </c>
      <c r="O69" s="2">
        <v>0.14316838046272495</v>
      </c>
      <c r="P69" s="2">
        <v>4.8439130434782616</v>
      </c>
      <c r="Q69" s="2">
        <v>0</v>
      </c>
      <c r="R69" s="2">
        <v>0.14320051413881749</v>
      </c>
      <c r="S69" s="2">
        <v>0.4483695652173913</v>
      </c>
      <c r="T69" s="2">
        <v>4.7477173913043469</v>
      </c>
      <c r="U69" s="2">
        <v>0</v>
      </c>
      <c r="V69" s="2">
        <v>0.15361182519280203</v>
      </c>
      <c r="W69" s="2">
        <v>0.95554347826086949</v>
      </c>
      <c r="X69" s="2">
        <v>3.7604347826086952</v>
      </c>
      <c r="Y69" s="2">
        <v>0</v>
      </c>
      <c r="Z69" s="2">
        <v>0.13941838046272492</v>
      </c>
      <c r="AA69" s="2">
        <v>0</v>
      </c>
      <c r="AB69" s="2">
        <v>0</v>
      </c>
      <c r="AC69" s="2">
        <v>0</v>
      </c>
      <c r="AD69" s="2">
        <v>0</v>
      </c>
      <c r="AE69" s="2">
        <v>0</v>
      </c>
      <c r="AF69" s="2">
        <v>0</v>
      </c>
      <c r="AG69" s="2">
        <v>4.619565217391304E-2</v>
      </c>
      <c r="AH69" t="s">
        <v>43</v>
      </c>
      <c r="AI69">
        <v>7</v>
      </c>
    </row>
    <row r="70" spans="1:35" x14ac:dyDescent="0.25">
      <c r="A70" t="s">
        <v>940</v>
      </c>
      <c r="B70" t="s">
        <v>471</v>
      </c>
      <c r="C70" t="s">
        <v>663</v>
      </c>
      <c r="D70" t="s">
        <v>879</v>
      </c>
      <c r="E70" s="2">
        <v>21.847826086956523</v>
      </c>
      <c r="F70" s="2">
        <v>2.2608695652173911</v>
      </c>
      <c r="G70" s="2">
        <v>0</v>
      </c>
      <c r="H70" s="2">
        <v>9.2391304347826081E-2</v>
      </c>
      <c r="I70" s="2">
        <v>0.3</v>
      </c>
      <c r="J70" s="2">
        <v>0</v>
      </c>
      <c r="K70" s="2">
        <v>0</v>
      </c>
      <c r="L70" s="2">
        <v>0.11902173913043478</v>
      </c>
      <c r="M70" s="2">
        <v>0.15456521739130435</v>
      </c>
      <c r="N70" s="2">
        <v>5.593152173913043</v>
      </c>
      <c r="O70" s="2">
        <v>0.26307960199004971</v>
      </c>
      <c r="P70" s="2">
        <v>5.1567391304347838</v>
      </c>
      <c r="Q70" s="2">
        <v>0.63608695652173908</v>
      </c>
      <c r="R70" s="2">
        <v>0.26514427860696521</v>
      </c>
      <c r="S70" s="2">
        <v>1.6304347826086956E-2</v>
      </c>
      <c r="T70" s="2">
        <v>0</v>
      </c>
      <c r="U70" s="2">
        <v>0</v>
      </c>
      <c r="V70" s="2">
        <v>7.4626865671641781E-4</v>
      </c>
      <c r="W70" s="2">
        <v>0</v>
      </c>
      <c r="X70" s="2">
        <v>0.25163043478260871</v>
      </c>
      <c r="Y70" s="2">
        <v>0</v>
      </c>
      <c r="Z70" s="2">
        <v>1.1517412935323382E-2</v>
      </c>
      <c r="AA70" s="2">
        <v>0</v>
      </c>
      <c r="AB70" s="2">
        <v>0</v>
      </c>
      <c r="AC70" s="2">
        <v>0</v>
      </c>
      <c r="AD70" s="2">
        <v>0</v>
      </c>
      <c r="AE70" s="2">
        <v>0</v>
      </c>
      <c r="AF70" s="2">
        <v>0</v>
      </c>
      <c r="AG70" s="2">
        <v>3.2608695652173912E-2</v>
      </c>
      <c r="AH70" t="s">
        <v>148</v>
      </c>
      <c r="AI70">
        <v>7</v>
      </c>
    </row>
    <row r="71" spans="1:35" x14ac:dyDescent="0.25">
      <c r="A71" t="s">
        <v>940</v>
      </c>
      <c r="B71" t="s">
        <v>398</v>
      </c>
      <c r="C71" t="s">
        <v>662</v>
      </c>
      <c r="D71" t="s">
        <v>864</v>
      </c>
      <c r="E71" s="2">
        <v>93.304347826086953</v>
      </c>
      <c r="F71" s="2">
        <v>5.4782608695652177</v>
      </c>
      <c r="G71" s="2">
        <v>0</v>
      </c>
      <c r="H71" s="2">
        <v>0.3460869565217391</v>
      </c>
      <c r="I71" s="2">
        <v>0.27445652173913043</v>
      </c>
      <c r="J71" s="2">
        <v>0</v>
      </c>
      <c r="K71" s="2">
        <v>0</v>
      </c>
      <c r="L71" s="2">
        <v>0.43956521739130433</v>
      </c>
      <c r="M71" s="2">
        <v>5.8102173913043487</v>
      </c>
      <c r="N71" s="2">
        <v>5.2300000000000013</v>
      </c>
      <c r="O71" s="2">
        <v>0.11832479030754894</v>
      </c>
      <c r="P71" s="2">
        <v>0</v>
      </c>
      <c r="Q71" s="2">
        <v>8.771521739130435</v>
      </c>
      <c r="R71" s="2">
        <v>9.4009785647716684E-2</v>
      </c>
      <c r="S71" s="2">
        <v>1.8355434782608693</v>
      </c>
      <c r="T71" s="2">
        <v>0.35576086956521741</v>
      </c>
      <c r="U71" s="2">
        <v>0</v>
      </c>
      <c r="V71" s="2">
        <v>2.3485554520037276E-2</v>
      </c>
      <c r="W71" s="2">
        <v>3.724565217391306</v>
      </c>
      <c r="X71" s="2">
        <v>6.4239130434782604E-2</v>
      </c>
      <c r="Y71" s="2">
        <v>0</v>
      </c>
      <c r="Z71" s="2">
        <v>4.060694315004662E-2</v>
      </c>
      <c r="AA71" s="2">
        <v>0</v>
      </c>
      <c r="AB71" s="2">
        <v>0</v>
      </c>
      <c r="AC71" s="2">
        <v>0</v>
      </c>
      <c r="AD71" s="2">
        <v>0</v>
      </c>
      <c r="AE71" s="2">
        <v>0</v>
      </c>
      <c r="AF71" s="2">
        <v>0</v>
      </c>
      <c r="AG71" s="2">
        <v>0</v>
      </c>
      <c r="AH71" t="s">
        <v>74</v>
      </c>
      <c r="AI71">
        <v>7</v>
      </c>
    </row>
    <row r="72" spans="1:35" x14ac:dyDescent="0.25">
      <c r="A72" t="s">
        <v>940</v>
      </c>
      <c r="B72" t="s">
        <v>442</v>
      </c>
      <c r="C72" t="s">
        <v>638</v>
      </c>
      <c r="D72" t="s">
        <v>834</v>
      </c>
      <c r="E72" s="2">
        <v>28.195652173913043</v>
      </c>
      <c r="F72" s="2">
        <v>5.2173913043478262</v>
      </c>
      <c r="G72" s="2">
        <v>9.7826086956521743E-2</v>
      </c>
      <c r="H72" s="2">
        <v>0</v>
      </c>
      <c r="I72" s="2">
        <v>0</v>
      </c>
      <c r="J72" s="2">
        <v>0</v>
      </c>
      <c r="K72" s="2">
        <v>0.28260869565217389</v>
      </c>
      <c r="L72" s="2">
        <v>1.0195652173913046</v>
      </c>
      <c r="M72" s="2">
        <v>5.3418478260869549</v>
      </c>
      <c r="N72" s="2">
        <v>0</v>
      </c>
      <c r="O72" s="2">
        <v>0.18945643793369307</v>
      </c>
      <c r="P72" s="2">
        <v>4.8332608695652182</v>
      </c>
      <c r="Q72" s="2">
        <v>5.2947826086956526</v>
      </c>
      <c r="R72" s="2">
        <v>0.35920585967617585</v>
      </c>
      <c r="S72" s="2">
        <v>0.93260869565217408</v>
      </c>
      <c r="T72" s="2">
        <v>5.212173913043479</v>
      </c>
      <c r="U72" s="2">
        <v>0</v>
      </c>
      <c r="V72" s="2">
        <v>0.21793369313801084</v>
      </c>
      <c r="W72" s="2">
        <v>1.3953260869565218</v>
      </c>
      <c r="X72" s="2">
        <v>3.1446739130434782</v>
      </c>
      <c r="Y72" s="2">
        <v>0</v>
      </c>
      <c r="Z72" s="2">
        <v>0.16101773323053201</v>
      </c>
      <c r="AA72" s="2">
        <v>0</v>
      </c>
      <c r="AB72" s="2">
        <v>0</v>
      </c>
      <c r="AC72" s="2">
        <v>0</v>
      </c>
      <c r="AD72" s="2">
        <v>0</v>
      </c>
      <c r="AE72" s="2">
        <v>0</v>
      </c>
      <c r="AF72" s="2">
        <v>0</v>
      </c>
      <c r="AG72" s="2">
        <v>0</v>
      </c>
      <c r="AH72" t="s">
        <v>119</v>
      </c>
      <c r="AI72">
        <v>7</v>
      </c>
    </row>
    <row r="73" spans="1:35" x14ac:dyDescent="0.25">
      <c r="A73" t="s">
        <v>940</v>
      </c>
      <c r="B73" t="s">
        <v>490</v>
      </c>
      <c r="C73" t="s">
        <v>700</v>
      </c>
      <c r="D73" t="s">
        <v>871</v>
      </c>
      <c r="E73" s="2">
        <v>32.771739130434781</v>
      </c>
      <c r="F73" s="2">
        <v>5.7391304347826084</v>
      </c>
      <c r="G73" s="2">
        <v>1.0869565217391304E-2</v>
      </c>
      <c r="H73" s="2">
        <v>0.33695652173913043</v>
      </c>
      <c r="I73" s="2">
        <v>9.5108695652173919E-2</v>
      </c>
      <c r="J73" s="2">
        <v>0</v>
      </c>
      <c r="K73" s="2">
        <v>0</v>
      </c>
      <c r="L73" s="2">
        <v>0.45456521739130429</v>
      </c>
      <c r="M73" s="2">
        <v>4.3478260869565216E-2</v>
      </c>
      <c r="N73" s="2">
        <v>5.1711956521739131</v>
      </c>
      <c r="O73" s="2">
        <v>0.15912106135986734</v>
      </c>
      <c r="P73" s="2">
        <v>0.21739130434782608</v>
      </c>
      <c r="Q73" s="2">
        <v>4.4890217391304352</v>
      </c>
      <c r="R73" s="2">
        <v>0.14361194029850749</v>
      </c>
      <c r="S73" s="2">
        <v>0.10326086956521739</v>
      </c>
      <c r="T73" s="2">
        <v>0.68163043478260887</v>
      </c>
      <c r="U73" s="2">
        <v>0</v>
      </c>
      <c r="V73" s="2">
        <v>2.3950248756218911E-2</v>
      </c>
      <c r="W73" s="2">
        <v>0.72282608695652184</v>
      </c>
      <c r="X73" s="2">
        <v>1.5154347826086956</v>
      </c>
      <c r="Y73" s="2">
        <v>0</v>
      </c>
      <c r="Z73" s="2">
        <v>6.8298507462686578E-2</v>
      </c>
      <c r="AA73" s="2">
        <v>0</v>
      </c>
      <c r="AB73" s="2">
        <v>0</v>
      </c>
      <c r="AC73" s="2">
        <v>0</v>
      </c>
      <c r="AD73" s="2">
        <v>0</v>
      </c>
      <c r="AE73" s="2">
        <v>0</v>
      </c>
      <c r="AF73" s="2">
        <v>0</v>
      </c>
      <c r="AG73" s="2">
        <v>0</v>
      </c>
      <c r="AH73" t="s">
        <v>172</v>
      </c>
      <c r="AI73">
        <v>7</v>
      </c>
    </row>
    <row r="74" spans="1:35" x14ac:dyDescent="0.25">
      <c r="A74" t="s">
        <v>940</v>
      </c>
      <c r="B74" t="s">
        <v>432</v>
      </c>
      <c r="C74" t="s">
        <v>694</v>
      </c>
      <c r="D74" t="s">
        <v>858</v>
      </c>
      <c r="E74" s="2">
        <v>34.760869565217391</v>
      </c>
      <c r="F74" s="2">
        <v>6.8369565217391308</v>
      </c>
      <c r="G74" s="2">
        <v>0.10869565217391304</v>
      </c>
      <c r="H74" s="2">
        <v>0.30978260869565216</v>
      </c>
      <c r="I74" s="2">
        <v>0.78260869565217395</v>
      </c>
      <c r="J74" s="2">
        <v>0</v>
      </c>
      <c r="K74" s="2">
        <v>0</v>
      </c>
      <c r="L74" s="2">
        <v>0.4325</v>
      </c>
      <c r="M74" s="2">
        <v>0</v>
      </c>
      <c r="N74" s="2">
        <v>5.4782608695652177</v>
      </c>
      <c r="O74" s="2">
        <v>0.1575984990619137</v>
      </c>
      <c r="P74" s="2">
        <v>2.8419565217391303</v>
      </c>
      <c r="Q74" s="2">
        <v>0</v>
      </c>
      <c r="R74" s="2">
        <v>8.1757348342714198E-2</v>
      </c>
      <c r="S74" s="2">
        <v>3.8776086956521736</v>
      </c>
      <c r="T74" s="2">
        <v>1.5839130434782609</v>
      </c>
      <c r="U74" s="2">
        <v>0</v>
      </c>
      <c r="V74" s="2">
        <v>0.15711694809255786</v>
      </c>
      <c r="W74" s="2">
        <v>2.1271739130434786</v>
      </c>
      <c r="X74" s="2">
        <v>2.6393478260869561</v>
      </c>
      <c r="Y74" s="2">
        <v>0</v>
      </c>
      <c r="Z74" s="2">
        <v>0.13712320200125078</v>
      </c>
      <c r="AA74" s="2">
        <v>0</v>
      </c>
      <c r="AB74" s="2">
        <v>0</v>
      </c>
      <c r="AC74" s="2">
        <v>0</v>
      </c>
      <c r="AD74" s="2">
        <v>0</v>
      </c>
      <c r="AE74" s="2">
        <v>0</v>
      </c>
      <c r="AF74" s="2">
        <v>0</v>
      </c>
      <c r="AG74" s="2">
        <v>0</v>
      </c>
      <c r="AH74" t="s">
        <v>109</v>
      </c>
      <c r="AI74">
        <v>7</v>
      </c>
    </row>
    <row r="75" spans="1:35" x14ac:dyDescent="0.25">
      <c r="A75" t="s">
        <v>940</v>
      </c>
      <c r="B75" t="s">
        <v>530</v>
      </c>
      <c r="C75" t="s">
        <v>635</v>
      </c>
      <c r="D75" t="s">
        <v>859</v>
      </c>
      <c r="E75" s="2">
        <v>35.641304347826086</v>
      </c>
      <c r="F75" s="2">
        <v>5.5652173913043477</v>
      </c>
      <c r="G75" s="2">
        <v>0</v>
      </c>
      <c r="H75" s="2">
        <v>0.1282608695652174</v>
      </c>
      <c r="I75" s="2">
        <v>8.6956521739130432E-2</v>
      </c>
      <c r="J75" s="2">
        <v>0</v>
      </c>
      <c r="K75" s="2">
        <v>0</v>
      </c>
      <c r="L75" s="2">
        <v>0.60967391304347818</v>
      </c>
      <c r="M75" s="2">
        <v>0</v>
      </c>
      <c r="N75" s="2">
        <v>5.4053260869565216</v>
      </c>
      <c r="O75" s="2">
        <v>0.15165904239097286</v>
      </c>
      <c r="P75" s="2">
        <v>0</v>
      </c>
      <c r="Q75" s="2">
        <v>5.6039130434782614</v>
      </c>
      <c r="R75" s="2">
        <v>0.15723086306800857</v>
      </c>
      <c r="S75" s="2">
        <v>0.54902173913043495</v>
      </c>
      <c r="T75" s="2">
        <v>3.4496739130434784</v>
      </c>
      <c r="U75" s="2">
        <v>0</v>
      </c>
      <c r="V75" s="2">
        <v>0.11219274168953951</v>
      </c>
      <c r="W75" s="2">
        <v>1.5790217391304346</v>
      </c>
      <c r="X75" s="2">
        <v>2.2401086956521743</v>
      </c>
      <c r="Y75" s="2">
        <v>0</v>
      </c>
      <c r="Z75" s="2">
        <v>0.10715462031107045</v>
      </c>
      <c r="AA75" s="2">
        <v>0</v>
      </c>
      <c r="AB75" s="2">
        <v>0</v>
      </c>
      <c r="AC75" s="2">
        <v>0</v>
      </c>
      <c r="AD75" s="2">
        <v>0</v>
      </c>
      <c r="AE75" s="2">
        <v>0</v>
      </c>
      <c r="AF75" s="2">
        <v>0</v>
      </c>
      <c r="AG75" s="2">
        <v>0</v>
      </c>
      <c r="AH75" t="s">
        <v>212</v>
      </c>
      <c r="AI75">
        <v>7</v>
      </c>
    </row>
    <row r="76" spans="1:35" x14ac:dyDescent="0.25">
      <c r="A76" t="s">
        <v>940</v>
      </c>
      <c r="B76" t="s">
        <v>515</v>
      </c>
      <c r="C76" t="s">
        <v>774</v>
      </c>
      <c r="D76" t="s">
        <v>895</v>
      </c>
      <c r="E76" s="2">
        <v>56.467391304347828</v>
      </c>
      <c r="F76" s="2">
        <v>5.3913043478260869</v>
      </c>
      <c r="G76" s="2">
        <v>0</v>
      </c>
      <c r="H76" s="2">
        <v>0</v>
      </c>
      <c r="I76" s="2">
        <v>0</v>
      </c>
      <c r="J76" s="2">
        <v>0</v>
      </c>
      <c r="K76" s="2">
        <v>0</v>
      </c>
      <c r="L76" s="2">
        <v>0.14249999999999999</v>
      </c>
      <c r="M76" s="2">
        <v>5.2327173913043472</v>
      </c>
      <c r="N76" s="2">
        <v>0</v>
      </c>
      <c r="O76" s="2">
        <v>9.2667949951876785E-2</v>
      </c>
      <c r="P76" s="2">
        <v>6.1082608695652176</v>
      </c>
      <c r="Q76" s="2">
        <v>0</v>
      </c>
      <c r="R76" s="2">
        <v>0.10817324350336863</v>
      </c>
      <c r="S76" s="2">
        <v>0.78184782608695647</v>
      </c>
      <c r="T76" s="2">
        <v>0.7947826086956522</v>
      </c>
      <c r="U76" s="2">
        <v>0</v>
      </c>
      <c r="V76" s="2">
        <v>2.7921077959576518E-2</v>
      </c>
      <c r="W76" s="2">
        <v>1.9057608695652175</v>
      </c>
      <c r="X76" s="2">
        <v>7.3680434782608684</v>
      </c>
      <c r="Y76" s="2">
        <v>0</v>
      </c>
      <c r="Z76" s="2">
        <v>0.16423291626564002</v>
      </c>
      <c r="AA76" s="2">
        <v>0</v>
      </c>
      <c r="AB76" s="2">
        <v>0</v>
      </c>
      <c r="AC76" s="2">
        <v>0</v>
      </c>
      <c r="AD76" s="2">
        <v>0</v>
      </c>
      <c r="AE76" s="2">
        <v>0</v>
      </c>
      <c r="AF76" s="2">
        <v>0</v>
      </c>
      <c r="AG76" s="2">
        <v>0</v>
      </c>
      <c r="AH76" t="s">
        <v>197</v>
      </c>
      <c r="AI76">
        <v>7</v>
      </c>
    </row>
    <row r="77" spans="1:35" x14ac:dyDescent="0.25">
      <c r="A77" t="s">
        <v>940</v>
      </c>
      <c r="B77" t="s">
        <v>420</v>
      </c>
      <c r="C77" t="s">
        <v>640</v>
      </c>
      <c r="D77" t="s">
        <v>885</v>
      </c>
      <c r="E77" s="2">
        <v>39.336956521739133</v>
      </c>
      <c r="F77" s="2">
        <v>4.6043478260869559</v>
      </c>
      <c r="G77" s="2">
        <v>0</v>
      </c>
      <c r="H77" s="2">
        <v>0</v>
      </c>
      <c r="I77" s="2">
        <v>0</v>
      </c>
      <c r="J77" s="2">
        <v>0</v>
      </c>
      <c r="K77" s="2">
        <v>0</v>
      </c>
      <c r="L77" s="2">
        <v>0.40750000000000008</v>
      </c>
      <c r="M77" s="2">
        <v>0</v>
      </c>
      <c r="N77" s="2">
        <v>4.6239130434782609</v>
      </c>
      <c r="O77" s="2">
        <v>0.11754628350373031</v>
      </c>
      <c r="P77" s="2">
        <v>4.8489130434782624</v>
      </c>
      <c r="Q77" s="2">
        <v>0</v>
      </c>
      <c r="R77" s="2">
        <v>0.12326609560652117</v>
      </c>
      <c r="S77" s="2">
        <v>0.28043478260869564</v>
      </c>
      <c r="T77" s="2">
        <v>7.1869565217391322</v>
      </c>
      <c r="U77" s="2">
        <v>0</v>
      </c>
      <c r="V77" s="2">
        <v>0.18983144515059414</v>
      </c>
      <c r="W77" s="2">
        <v>0.17565217391304347</v>
      </c>
      <c r="X77" s="2">
        <v>6.4172826086956505</v>
      </c>
      <c r="Y77" s="2">
        <v>8.641304347826087E-2</v>
      </c>
      <c r="Z77" s="2">
        <v>0.16979828681956338</v>
      </c>
      <c r="AA77" s="2">
        <v>0</v>
      </c>
      <c r="AB77" s="2">
        <v>0</v>
      </c>
      <c r="AC77" s="2">
        <v>0</v>
      </c>
      <c r="AD77" s="2">
        <v>34.144565217391303</v>
      </c>
      <c r="AE77" s="2">
        <v>0</v>
      </c>
      <c r="AF77" s="2">
        <v>0</v>
      </c>
      <c r="AG77" s="2">
        <v>0</v>
      </c>
      <c r="AH77" t="s">
        <v>97</v>
      </c>
      <c r="AI77">
        <v>7</v>
      </c>
    </row>
    <row r="78" spans="1:35" x14ac:dyDescent="0.25">
      <c r="A78" t="s">
        <v>940</v>
      </c>
      <c r="B78" t="s">
        <v>462</v>
      </c>
      <c r="C78" t="s">
        <v>648</v>
      </c>
      <c r="D78" t="s">
        <v>839</v>
      </c>
      <c r="E78" s="2">
        <v>81.478260869565219</v>
      </c>
      <c r="F78" s="2">
        <v>5.5652173913043477</v>
      </c>
      <c r="G78" s="2">
        <v>8.6956521739130432E-2</v>
      </c>
      <c r="H78" s="2">
        <v>8.6956521739130432E-2</v>
      </c>
      <c r="I78" s="2">
        <v>4.8043478260869561</v>
      </c>
      <c r="J78" s="2">
        <v>0</v>
      </c>
      <c r="K78" s="2">
        <v>0</v>
      </c>
      <c r="L78" s="2">
        <v>1.564021739130435</v>
      </c>
      <c r="M78" s="2">
        <v>12.879456521739131</v>
      </c>
      <c r="N78" s="2">
        <v>5.3913043478260869</v>
      </c>
      <c r="O78" s="2">
        <v>0.22424092849519744</v>
      </c>
      <c r="P78" s="2">
        <v>9.8478260869565215</v>
      </c>
      <c r="Q78" s="2">
        <v>5.0869565217391308</v>
      </c>
      <c r="R78" s="2">
        <v>0.18329775880469584</v>
      </c>
      <c r="S78" s="2">
        <v>1.7711956521739136</v>
      </c>
      <c r="T78" s="2">
        <v>3.0282608695652171</v>
      </c>
      <c r="U78" s="2">
        <v>0</v>
      </c>
      <c r="V78" s="2">
        <v>5.8904749199573114E-2</v>
      </c>
      <c r="W78" s="2">
        <v>1.8677173913043474</v>
      </c>
      <c r="X78" s="2">
        <v>2.2527173913043477</v>
      </c>
      <c r="Y78" s="2">
        <v>0</v>
      </c>
      <c r="Z78" s="2">
        <v>5.0570971184631802E-2</v>
      </c>
      <c r="AA78" s="2">
        <v>0</v>
      </c>
      <c r="AB78" s="2">
        <v>0</v>
      </c>
      <c r="AC78" s="2">
        <v>0</v>
      </c>
      <c r="AD78" s="2">
        <v>0</v>
      </c>
      <c r="AE78" s="2">
        <v>0</v>
      </c>
      <c r="AF78" s="2">
        <v>0</v>
      </c>
      <c r="AG78" s="2">
        <v>8.6956521739130432E-2</v>
      </c>
      <c r="AH78" t="s">
        <v>139</v>
      </c>
      <c r="AI78">
        <v>7</v>
      </c>
    </row>
    <row r="79" spans="1:35" x14ac:dyDescent="0.25">
      <c r="A79" t="s">
        <v>940</v>
      </c>
      <c r="B79" t="s">
        <v>547</v>
      </c>
      <c r="C79" t="s">
        <v>677</v>
      </c>
      <c r="D79" t="s">
        <v>848</v>
      </c>
      <c r="E79" s="2">
        <v>59.586956521739133</v>
      </c>
      <c r="F79" s="2">
        <v>5.4782608695652177</v>
      </c>
      <c r="G79" s="2">
        <v>0</v>
      </c>
      <c r="H79" s="2">
        <v>0.50684782608695667</v>
      </c>
      <c r="I79" s="2">
        <v>6.6086956521739131</v>
      </c>
      <c r="J79" s="2">
        <v>0</v>
      </c>
      <c r="K79" s="2">
        <v>0</v>
      </c>
      <c r="L79" s="2">
        <v>5.9651086956521748</v>
      </c>
      <c r="M79" s="2">
        <v>5.4782608695652177</v>
      </c>
      <c r="N79" s="2">
        <v>15.224782608695653</v>
      </c>
      <c r="O79" s="2">
        <v>0.34744253921926305</v>
      </c>
      <c r="P79" s="2">
        <v>5.4782608695652177</v>
      </c>
      <c r="Q79" s="2">
        <v>4.004021739130434</v>
      </c>
      <c r="R79" s="2">
        <v>0.15913352790952207</v>
      </c>
      <c r="S79" s="2">
        <v>3.5093478260869562</v>
      </c>
      <c r="T79" s="2">
        <v>9.3589130434782586</v>
      </c>
      <c r="U79" s="2">
        <v>0</v>
      </c>
      <c r="V79" s="2">
        <v>0.21595767967894924</v>
      </c>
      <c r="W79" s="2">
        <v>4.0443478260869554</v>
      </c>
      <c r="X79" s="2">
        <v>13.872499999999995</v>
      </c>
      <c r="Y79" s="2">
        <v>4.0970652173913038</v>
      </c>
      <c r="Z79" s="2">
        <v>0.36944180955855516</v>
      </c>
      <c r="AA79" s="2">
        <v>0</v>
      </c>
      <c r="AB79" s="2">
        <v>0</v>
      </c>
      <c r="AC79" s="2">
        <v>0</v>
      </c>
      <c r="AD79" s="2">
        <v>0</v>
      </c>
      <c r="AE79" s="2">
        <v>0</v>
      </c>
      <c r="AF79" s="2">
        <v>0</v>
      </c>
      <c r="AG79" s="2">
        <v>0</v>
      </c>
      <c r="AH79" t="s">
        <v>229</v>
      </c>
      <c r="AI79">
        <v>7</v>
      </c>
    </row>
    <row r="80" spans="1:35" x14ac:dyDescent="0.25">
      <c r="A80" t="s">
        <v>940</v>
      </c>
      <c r="B80" t="s">
        <v>416</v>
      </c>
      <c r="C80" t="s">
        <v>694</v>
      </c>
      <c r="D80" t="s">
        <v>858</v>
      </c>
      <c r="E80" s="2">
        <v>42.076086956521742</v>
      </c>
      <c r="F80" s="2">
        <v>0</v>
      </c>
      <c r="G80" s="2">
        <v>0</v>
      </c>
      <c r="H80" s="2">
        <v>0</v>
      </c>
      <c r="I80" s="2">
        <v>0</v>
      </c>
      <c r="J80" s="2">
        <v>0</v>
      </c>
      <c r="K80" s="2">
        <v>0</v>
      </c>
      <c r="L80" s="2">
        <v>1.1735869565217389</v>
      </c>
      <c r="M80" s="2">
        <v>4.7554347826086953</v>
      </c>
      <c r="N80" s="2">
        <v>0</v>
      </c>
      <c r="O80" s="2">
        <v>0.11301989150090415</v>
      </c>
      <c r="P80" s="2">
        <v>0</v>
      </c>
      <c r="Q80" s="2">
        <v>0</v>
      </c>
      <c r="R80" s="2">
        <v>0</v>
      </c>
      <c r="S80" s="2">
        <v>1.1570652173913043</v>
      </c>
      <c r="T80" s="2">
        <v>3.8097826086956523</v>
      </c>
      <c r="U80" s="2">
        <v>0</v>
      </c>
      <c r="V80" s="2">
        <v>0.11804443296305864</v>
      </c>
      <c r="W80" s="2">
        <v>0.85902173913043478</v>
      </c>
      <c r="X80" s="2">
        <v>3.7815217391304343</v>
      </c>
      <c r="Y80" s="2">
        <v>0</v>
      </c>
      <c r="Z80" s="2">
        <v>0.1102893309222423</v>
      </c>
      <c r="AA80" s="2">
        <v>0</v>
      </c>
      <c r="AB80" s="2">
        <v>4.5733695652173916</v>
      </c>
      <c r="AC80" s="2">
        <v>0</v>
      </c>
      <c r="AD80" s="2">
        <v>0</v>
      </c>
      <c r="AE80" s="2">
        <v>0</v>
      </c>
      <c r="AF80" s="2">
        <v>0</v>
      </c>
      <c r="AG80" s="2">
        <v>0</v>
      </c>
      <c r="AH80" t="s">
        <v>93</v>
      </c>
      <c r="AI80">
        <v>7</v>
      </c>
    </row>
    <row r="81" spans="1:35" x14ac:dyDescent="0.25">
      <c r="A81" t="s">
        <v>940</v>
      </c>
      <c r="B81" t="s">
        <v>565</v>
      </c>
      <c r="C81" t="s">
        <v>643</v>
      </c>
      <c r="D81" t="s">
        <v>905</v>
      </c>
      <c r="E81" s="2">
        <v>14.989130434782609</v>
      </c>
      <c r="F81" s="2">
        <v>5.3260869565217392</v>
      </c>
      <c r="G81" s="2">
        <v>1.0869565217391304E-2</v>
      </c>
      <c r="H81" s="2">
        <v>0.13043478260869565</v>
      </c>
      <c r="I81" s="2">
        <v>7.2045652173913028</v>
      </c>
      <c r="J81" s="2">
        <v>0</v>
      </c>
      <c r="K81" s="2">
        <v>0</v>
      </c>
      <c r="L81" s="2">
        <v>0</v>
      </c>
      <c r="M81" s="2">
        <v>2.1739130434782608E-2</v>
      </c>
      <c r="N81" s="2">
        <v>4.5660869565217386</v>
      </c>
      <c r="O81" s="2">
        <v>0.30607686729514133</v>
      </c>
      <c r="P81" s="2">
        <v>0</v>
      </c>
      <c r="Q81" s="2">
        <v>0</v>
      </c>
      <c r="R81" s="2">
        <v>0</v>
      </c>
      <c r="S81" s="2">
        <v>0</v>
      </c>
      <c r="T81" s="2">
        <v>0</v>
      </c>
      <c r="U81" s="2">
        <v>0</v>
      </c>
      <c r="V81" s="2">
        <v>0</v>
      </c>
      <c r="W81" s="2">
        <v>0</v>
      </c>
      <c r="X81" s="2">
        <v>0</v>
      </c>
      <c r="Y81" s="2">
        <v>5.1673913043478237</v>
      </c>
      <c r="Z81" s="2">
        <v>0.34474256707759227</v>
      </c>
      <c r="AA81" s="2">
        <v>0</v>
      </c>
      <c r="AB81" s="2">
        <v>0</v>
      </c>
      <c r="AC81" s="2">
        <v>0</v>
      </c>
      <c r="AD81" s="2">
        <v>0</v>
      </c>
      <c r="AE81" s="2">
        <v>0</v>
      </c>
      <c r="AF81" s="2">
        <v>0</v>
      </c>
      <c r="AG81" s="2">
        <v>0</v>
      </c>
      <c r="AH81" t="s">
        <v>247</v>
      </c>
      <c r="AI81">
        <v>7</v>
      </c>
    </row>
    <row r="82" spans="1:35" x14ac:dyDescent="0.25">
      <c r="A82" t="s">
        <v>940</v>
      </c>
      <c r="B82" t="s">
        <v>491</v>
      </c>
      <c r="C82" t="s">
        <v>668</v>
      </c>
      <c r="D82" t="s">
        <v>828</v>
      </c>
      <c r="E82" s="2">
        <v>24.880434782608695</v>
      </c>
      <c r="F82" s="2">
        <v>5.4347826086956523</v>
      </c>
      <c r="G82" s="2">
        <v>0</v>
      </c>
      <c r="H82" s="2">
        <v>4.7608695652173912E-2</v>
      </c>
      <c r="I82" s="2">
        <v>2.0298913043478266</v>
      </c>
      <c r="J82" s="2">
        <v>0</v>
      </c>
      <c r="K82" s="2">
        <v>0</v>
      </c>
      <c r="L82" s="2">
        <v>0.3125</v>
      </c>
      <c r="M82" s="2">
        <v>1.6304347826086956E-2</v>
      </c>
      <c r="N82" s="2">
        <v>5.1314130434782612</v>
      </c>
      <c r="O82" s="2">
        <v>0.20689820882481436</v>
      </c>
      <c r="P82" s="2">
        <v>0</v>
      </c>
      <c r="Q82" s="2">
        <v>3.544565217391304</v>
      </c>
      <c r="R82" s="2">
        <v>0.14246395806028833</v>
      </c>
      <c r="S82" s="2">
        <v>0.53532608695652173</v>
      </c>
      <c r="T82" s="2">
        <v>0.88586956521739135</v>
      </c>
      <c r="U82" s="2">
        <v>0</v>
      </c>
      <c r="V82" s="2">
        <v>5.7121013543031895E-2</v>
      </c>
      <c r="W82" s="2">
        <v>0.91576086956521741</v>
      </c>
      <c r="X82" s="2">
        <v>8.6956521739130432E-2</v>
      </c>
      <c r="Y82" s="2">
        <v>6.8305434782608705</v>
      </c>
      <c r="Z82" s="2">
        <v>0.31483617300131067</v>
      </c>
      <c r="AA82" s="2">
        <v>0</v>
      </c>
      <c r="AB82" s="2">
        <v>0</v>
      </c>
      <c r="AC82" s="2">
        <v>0</v>
      </c>
      <c r="AD82" s="2">
        <v>0</v>
      </c>
      <c r="AE82" s="2">
        <v>0</v>
      </c>
      <c r="AF82" s="2">
        <v>0</v>
      </c>
      <c r="AG82" s="2">
        <v>0</v>
      </c>
      <c r="AH82" t="s">
        <v>173</v>
      </c>
      <c r="AI82">
        <v>7</v>
      </c>
    </row>
    <row r="83" spans="1:35" x14ac:dyDescent="0.25">
      <c r="A83" t="s">
        <v>940</v>
      </c>
      <c r="B83" t="s">
        <v>387</v>
      </c>
      <c r="C83" t="s">
        <v>667</v>
      </c>
      <c r="D83" t="s">
        <v>836</v>
      </c>
      <c r="E83" s="2">
        <v>34.282608695652172</v>
      </c>
      <c r="F83" s="2">
        <v>6.8695652173913047</v>
      </c>
      <c r="G83" s="2">
        <v>0</v>
      </c>
      <c r="H83" s="2">
        <v>0</v>
      </c>
      <c r="I83" s="2">
        <v>5.1630434782608696E-2</v>
      </c>
      <c r="J83" s="2">
        <v>0</v>
      </c>
      <c r="K83" s="2">
        <v>0</v>
      </c>
      <c r="L83" s="2">
        <v>1.3569565217391306</v>
      </c>
      <c r="M83" s="2">
        <v>0</v>
      </c>
      <c r="N83" s="2">
        <v>6.0467391304347835</v>
      </c>
      <c r="O83" s="2">
        <v>0.17637920101458468</v>
      </c>
      <c r="P83" s="2">
        <v>4.2423913043478265</v>
      </c>
      <c r="Q83" s="2">
        <v>4.8836956521739134</v>
      </c>
      <c r="R83" s="2">
        <v>0.26620164870006341</v>
      </c>
      <c r="S83" s="2">
        <v>3.764130434782607</v>
      </c>
      <c r="T83" s="2">
        <v>5.4227173913043485</v>
      </c>
      <c r="U83" s="2">
        <v>0</v>
      </c>
      <c r="V83" s="2">
        <v>0.26797400126823079</v>
      </c>
      <c r="W83" s="2">
        <v>0.26760869565217388</v>
      </c>
      <c r="X83" s="2">
        <v>5.9340217391304355</v>
      </c>
      <c r="Y83" s="2">
        <v>0</v>
      </c>
      <c r="Z83" s="2">
        <v>0.18089727330374131</v>
      </c>
      <c r="AA83" s="2">
        <v>0</v>
      </c>
      <c r="AB83" s="2">
        <v>0</v>
      </c>
      <c r="AC83" s="2">
        <v>0</v>
      </c>
      <c r="AD83" s="2">
        <v>21.106521739130429</v>
      </c>
      <c r="AE83" s="2">
        <v>0</v>
      </c>
      <c r="AF83" s="2">
        <v>0</v>
      </c>
      <c r="AG83" s="2">
        <v>0</v>
      </c>
      <c r="AH83" t="s">
        <v>63</v>
      </c>
      <c r="AI83">
        <v>7</v>
      </c>
    </row>
    <row r="84" spans="1:35" x14ac:dyDescent="0.25">
      <c r="A84" t="s">
        <v>940</v>
      </c>
      <c r="B84" t="s">
        <v>347</v>
      </c>
      <c r="C84" t="s">
        <v>693</v>
      </c>
      <c r="D84" t="s">
        <v>839</v>
      </c>
      <c r="E84" s="2">
        <v>120.73913043478261</v>
      </c>
      <c r="F84" s="2">
        <v>40.75847826086958</v>
      </c>
      <c r="G84" s="2">
        <v>0.375</v>
      </c>
      <c r="H84" s="2">
        <v>0</v>
      </c>
      <c r="I84" s="2">
        <v>0</v>
      </c>
      <c r="J84" s="2">
        <v>0</v>
      </c>
      <c r="K84" s="2">
        <v>0</v>
      </c>
      <c r="L84" s="2">
        <v>13.199456521739135</v>
      </c>
      <c r="M84" s="2">
        <v>5.0434782608695654</v>
      </c>
      <c r="N84" s="2">
        <v>4.7826086956521738</v>
      </c>
      <c r="O84" s="2">
        <v>8.1382787180410504E-2</v>
      </c>
      <c r="P84" s="2">
        <v>5.1980434782608693</v>
      </c>
      <c r="Q84" s="2">
        <v>21.652934782608696</v>
      </c>
      <c r="R84" s="2">
        <v>0.22238836874324813</v>
      </c>
      <c r="S84" s="2">
        <v>8.91434782608696</v>
      </c>
      <c r="T84" s="2">
        <v>13.91</v>
      </c>
      <c r="U84" s="2">
        <v>0</v>
      </c>
      <c r="V84" s="2">
        <v>0.18903853078862085</v>
      </c>
      <c r="W84" s="2">
        <v>10.251086956521739</v>
      </c>
      <c r="X84" s="2">
        <v>20.743369565217396</v>
      </c>
      <c r="Y84" s="2">
        <v>4.7373913043478257</v>
      </c>
      <c r="Z84" s="2">
        <v>0.29594256391789708</v>
      </c>
      <c r="AA84" s="2">
        <v>0</v>
      </c>
      <c r="AB84" s="2">
        <v>5.3913043478260869</v>
      </c>
      <c r="AC84" s="2">
        <v>0</v>
      </c>
      <c r="AD84" s="2">
        <v>0</v>
      </c>
      <c r="AE84" s="2">
        <v>0</v>
      </c>
      <c r="AF84" s="2">
        <v>0</v>
      </c>
      <c r="AG84" s="2">
        <v>0</v>
      </c>
      <c r="AH84" t="s">
        <v>23</v>
      </c>
      <c r="AI84">
        <v>7</v>
      </c>
    </row>
    <row r="85" spans="1:35" x14ac:dyDescent="0.25">
      <c r="A85" t="s">
        <v>940</v>
      </c>
      <c r="B85" t="s">
        <v>356</v>
      </c>
      <c r="C85" t="s">
        <v>695</v>
      </c>
      <c r="D85" t="s">
        <v>868</v>
      </c>
      <c r="E85" s="2">
        <v>51.195652173913047</v>
      </c>
      <c r="F85" s="2">
        <v>5.699999999999994</v>
      </c>
      <c r="G85" s="2">
        <v>0.15054347826086958</v>
      </c>
      <c r="H85" s="2">
        <v>0.75</v>
      </c>
      <c r="I85" s="2">
        <v>0.33967391304347827</v>
      </c>
      <c r="J85" s="2">
        <v>0</v>
      </c>
      <c r="K85" s="2">
        <v>0</v>
      </c>
      <c r="L85" s="2">
        <v>0.2243478260869565</v>
      </c>
      <c r="M85" s="2">
        <v>0.13043478260869565</v>
      </c>
      <c r="N85" s="2">
        <v>5.1423913043478198</v>
      </c>
      <c r="O85" s="2">
        <v>0.10299363057324827</v>
      </c>
      <c r="P85" s="2">
        <v>0</v>
      </c>
      <c r="Q85" s="2">
        <v>3.7119565217391304</v>
      </c>
      <c r="R85" s="2">
        <v>7.2505307855626325E-2</v>
      </c>
      <c r="S85" s="2">
        <v>5.0486956521739144</v>
      </c>
      <c r="T85" s="2">
        <v>4.8106521739130432</v>
      </c>
      <c r="U85" s="2">
        <v>0</v>
      </c>
      <c r="V85" s="2">
        <v>0.19258174097664543</v>
      </c>
      <c r="W85" s="2">
        <v>1.4759782608695655</v>
      </c>
      <c r="X85" s="2">
        <v>5.9614130434782604</v>
      </c>
      <c r="Y85" s="2">
        <v>0</v>
      </c>
      <c r="Z85" s="2">
        <v>0.14527388535031846</v>
      </c>
      <c r="AA85" s="2">
        <v>0</v>
      </c>
      <c r="AB85" s="2">
        <v>0</v>
      </c>
      <c r="AC85" s="2">
        <v>0</v>
      </c>
      <c r="AD85" s="2">
        <v>0</v>
      </c>
      <c r="AE85" s="2">
        <v>0</v>
      </c>
      <c r="AF85" s="2">
        <v>0</v>
      </c>
      <c r="AG85" s="2">
        <v>0</v>
      </c>
      <c r="AH85" t="s">
        <v>32</v>
      </c>
      <c r="AI85">
        <v>7</v>
      </c>
    </row>
    <row r="86" spans="1:35" x14ac:dyDescent="0.25">
      <c r="A86" t="s">
        <v>940</v>
      </c>
      <c r="B86" t="s">
        <v>468</v>
      </c>
      <c r="C86" t="s">
        <v>751</v>
      </c>
      <c r="D86" t="s">
        <v>897</v>
      </c>
      <c r="E86" s="2">
        <v>27.586956521739129</v>
      </c>
      <c r="F86" s="2">
        <v>2.9565217391304346</v>
      </c>
      <c r="G86" s="2">
        <v>6.5217391304347824E-2</v>
      </c>
      <c r="H86" s="2">
        <v>0.13043478260869565</v>
      </c>
      <c r="I86" s="2">
        <v>0.2391304347826087</v>
      </c>
      <c r="J86" s="2">
        <v>0</v>
      </c>
      <c r="K86" s="2">
        <v>0</v>
      </c>
      <c r="L86" s="2">
        <v>3.5869565217391307E-3</v>
      </c>
      <c r="M86" s="2">
        <v>0</v>
      </c>
      <c r="N86" s="2">
        <v>2.5177173913043474</v>
      </c>
      <c r="O86" s="2">
        <v>9.1264775413711571E-2</v>
      </c>
      <c r="P86" s="2">
        <v>4.3343478260869572</v>
      </c>
      <c r="Q86" s="2">
        <v>0</v>
      </c>
      <c r="R86" s="2">
        <v>0.15711583924349884</v>
      </c>
      <c r="S86" s="2">
        <v>0.36913043478260871</v>
      </c>
      <c r="T86" s="2">
        <v>0</v>
      </c>
      <c r="U86" s="2">
        <v>0</v>
      </c>
      <c r="V86" s="2">
        <v>1.3380614657210403E-2</v>
      </c>
      <c r="W86" s="2">
        <v>0.11826086956521741</v>
      </c>
      <c r="X86" s="2">
        <v>0.96402173913043487</v>
      </c>
      <c r="Y86" s="2">
        <v>0</v>
      </c>
      <c r="Z86" s="2">
        <v>3.9231678486997643E-2</v>
      </c>
      <c r="AA86" s="2">
        <v>0</v>
      </c>
      <c r="AB86" s="2">
        <v>0</v>
      </c>
      <c r="AC86" s="2">
        <v>0</v>
      </c>
      <c r="AD86" s="2">
        <v>0</v>
      </c>
      <c r="AE86" s="2">
        <v>0</v>
      </c>
      <c r="AF86" s="2">
        <v>0</v>
      </c>
      <c r="AG86" s="2">
        <v>0</v>
      </c>
      <c r="AH86" t="s">
        <v>145</v>
      </c>
      <c r="AI86">
        <v>7</v>
      </c>
    </row>
    <row r="87" spans="1:35" x14ac:dyDescent="0.25">
      <c r="A87" t="s">
        <v>940</v>
      </c>
      <c r="B87" t="s">
        <v>463</v>
      </c>
      <c r="C87" t="s">
        <v>747</v>
      </c>
      <c r="D87" t="s">
        <v>851</v>
      </c>
      <c r="E87" s="2">
        <v>39.902173913043477</v>
      </c>
      <c r="F87" s="2">
        <v>2.9565217391304346</v>
      </c>
      <c r="G87" s="2">
        <v>9.7826086956521743E-2</v>
      </c>
      <c r="H87" s="2">
        <v>3.2608695652173912E-2</v>
      </c>
      <c r="I87" s="2">
        <v>0.30978260869565216</v>
      </c>
      <c r="J87" s="2">
        <v>0</v>
      </c>
      <c r="K87" s="2">
        <v>0</v>
      </c>
      <c r="L87" s="2">
        <v>0</v>
      </c>
      <c r="M87" s="2">
        <v>9.7826086956521743E-2</v>
      </c>
      <c r="N87" s="2">
        <v>4.5699999999999994</v>
      </c>
      <c r="O87" s="2">
        <v>0.11698174884227729</v>
      </c>
      <c r="P87" s="2">
        <v>4.1477173913043472</v>
      </c>
      <c r="Q87" s="2">
        <v>2.0829347826086955</v>
      </c>
      <c r="R87" s="2">
        <v>0.15614818850449469</v>
      </c>
      <c r="S87" s="2">
        <v>0.20934782608695651</v>
      </c>
      <c r="T87" s="2">
        <v>0</v>
      </c>
      <c r="U87" s="2">
        <v>0</v>
      </c>
      <c r="V87" s="2">
        <v>5.2465268319259054E-3</v>
      </c>
      <c r="W87" s="2">
        <v>2.0757608695652161</v>
      </c>
      <c r="X87" s="2">
        <v>0</v>
      </c>
      <c r="Y87" s="2">
        <v>0</v>
      </c>
      <c r="Z87" s="2">
        <v>5.2021247616453249E-2</v>
      </c>
      <c r="AA87" s="2">
        <v>0</v>
      </c>
      <c r="AB87" s="2">
        <v>0</v>
      </c>
      <c r="AC87" s="2">
        <v>0</v>
      </c>
      <c r="AD87" s="2">
        <v>0</v>
      </c>
      <c r="AE87" s="2">
        <v>0</v>
      </c>
      <c r="AF87" s="2">
        <v>0</v>
      </c>
      <c r="AG87" s="2">
        <v>0</v>
      </c>
      <c r="AH87" t="s">
        <v>140</v>
      </c>
      <c r="AI87">
        <v>7</v>
      </c>
    </row>
    <row r="88" spans="1:35" x14ac:dyDescent="0.25">
      <c r="A88" t="s">
        <v>940</v>
      </c>
      <c r="B88" t="s">
        <v>444</v>
      </c>
      <c r="C88" t="s">
        <v>737</v>
      </c>
      <c r="D88" t="s">
        <v>892</v>
      </c>
      <c r="E88" s="2">
        <v>37.934782608695649</v>
      </c>
      <c r="F88" s="2">
        <v>4.7043478260869565</v>
      </c>
      <c r="G88" s="2">
        <v>6.5217391304347824E-2</v>
      </c>
      <c r="H88" s="2">
        <v>0.10869565217391304</v>
      </c>
      <c r="I88" s="2">
        <v>4.3478260869565216E-2</v>
      </c>
      <c r="J88" s="2">
        <v>0</v>
      </c>
      <c r="K88" s="2">
        <v>0</v>
      </c>
      <c r="L88" s="2">
        <v>0.76130434782608714</v>
      </c>
      <c r="M88" s="2">
        <v>4.1614130434782615</v>
      </c>
      <c r="N88" s="2">
        <v>0</v>
      </c>
      <c r="O88" s="2">
        <v>0.10969914040114616</v>
      </c>
      <c r="P88" s="2">
        <v>4.8297826086956528</v>
      </c>
      <c r="Q88" s="2">
        <v>0.91782608695652157</v>
      </c>
      <c r="R88" s="2">
        <v>0.15151289398280807</v>
      </c>
      <c r="S88" s="2">
        <v>3.7065217391304359</v>
      </c>
      <c r="T88" s="2">
        <v>0</v>
      </c>
      <c r="U88" s="2">
        <v>0</v>
      </c>
      <c r="V88" s="2">
        <v>9.7707736389684857E-2</v>
      </c>
      <c r="W88" s="2">
        <v>3.8447826086956511</v>
      </c>
      <c r="X88" s="2">
        <v>5.3478260869565218E-2</v>
      </c>
      <c r="Y88" s="2">
        <v>0</v>
      </c>
      <c r="Z88" s="2">
        <v>0.10276217765042978</v>
      </c>
      <c r="AA88" s="2">
        <v>0</v>
      </c>
      <c r="AB88" s="2">
        <v>0</v>
      </c>
      <c r="AC88" s="2">
        <v>0</v>
      </c>
      <c r="AD88" s="2">
        <v>0</v>
      </c>
      <c r="AE88" s="2">
        <v>0</v>
      </c>
      <c r="AF88" s="2">
        <v>0</v>
      </c>
      <c r="AG88" s="2">
        <v>0</v>
      </c>
      <c r="AH88" t="s">
        <v>121</v>
      </c>
      <c r="AI88">
        <v>7</v>
      </c>
    </row>
    <row r="89" spans="1:35" x14ac:dyDescent="0.25">
      <c r="A89" t="s">
        <v>940</v>
      </c>
      <c r="B89" t="s">
        <v>385</v>
      </c>
      <c r="C89" t="s">
        <v>710</v>
      </c>
      <c r="D89" t="s">
        <v>870</v>
      </c>
      <c r="E89" s="2">
        <v>33.065217391304351</v>
      </c>
      <c r="F89" s="2">
        <v>6.2608695652173916</v>
      </c>
      <c r="G89" s="2">
        <v>8.1521739130434784E-2</v>
      </c>
      <c r="H89" s="2">
        <v>0.1918478260869565</v>
      </c>
      <c r="I89" s="2">
        <v>0.2608695652173913</v>
      </c>
      <c r="J89" s="2">
        <v>0</v>
      </c>
      <c r="K89" s="2">
        <v>0</v>
      </c>
      <c r="L89" s="2">
        <v>0.42804347826086958</v>
      </c>
      <c r="M89" s="2">
        <v>4.370978260869566</v>
      </c>
      <c r="N89" s="2">
        <v>0</v>
      </c>
      <c r="O89" s="2">
        <v>0.13219263642340567</v>
      </c>
      <c r="P89" s="2">
        <v>3.1576086956521738</v>
      </c>
      <c r="Q89" s="2">
        <v>0</v>
      </c>
      <c r="R89" s="2">
        <v>9.5496383957922412E-2</v>
      </c>
      <c r="S89" s="2">
        <v>1.7489130434782609</v>
      </c>
      <c r="T89" s="2">
        <v>4.6304347826086951E-2</v>
      </c>
      <c r="U89" s="2">
        <v>0</v>
      </c>
      <c r="V89" s="2">
        <v>5.4293228139381984E-2</v>
      </c>
      <c r="W89" s="2">
        <v>1.2659782608695656</v>
      </c>
      <c r="X89" s="2">
        <v>9.3586956521739123E-2</v>
      </c>
      <c r="Y89" s="2">
        <v>0</v>
      </c>
      <c r="Z89" s="2">
        <v>4.1117685733070355E-2</v>
      </c>
      <c r="AA89" s="2">
        <v>0</v>
      </c>
      <c r="AB89" s="2">
        <v>0</v>
      </c>
      <c r="AC89" s="2">
        <v>0</v>
      </c>
      <c r="AD89" s="2">
        <v>0</v>
      </c>
      <c r="AE89" s="2">
        <v>0</v>
      </c>
      <c r="AF89" s="2">
        <v>0</v>
      </c>
      <c r="AG89" s="2">
        <v>0</v>
      </c>
      <c r="AH89" t="s">
        <v>61</v>
      </c>
      <c r="AI89">
        <v>7</v>
      </c>
    </row>
    <row r="90" spans="1:35" x14ac:dyDescent="0.25">
      <c r="A90" t="s">
        <v>940</v>
      </c>
      <c r="B90" t="s">
        <v>440</v>
      </c>
      <c r="C90" t="s">
        <v>735</v>
      </c>
      <c r="D90" t="s">
        <v>892</v>
      </c>
      <c r="E90" s="2">
        <v>45.782608695652172</v>
      </c>
      <c r="F90" s="2">
        <v>4.5217391304347823</v>
      </c>
      <c r="G90" s="2">
        <v>0.11413043478260869</v>
      </c>
      <c r="H90" s="2">
        <v>0.27021739130434785</v>
      </c>
      <c r="I90" s="2">
        <v>0.41304347826086957</v>
      </c>
      <c r="J90" s="2">
        <v>0</v>
      </c>
      <c r="K90" s="2">
        <v>0</v>
      </c>
      <c r="L90" s="2">
        <v>0.57630434782608708</v>
      </c>
      <c r="M90" s="2">
        <v>4.5744565217391315</v>
      </c>
      <c r="N90" s="2">
        <v>0</v>
      </c>
      <c r="O90" s="2">
        <v>9.9916904083570776E-2</v>
      </c>
      <c r="P90" s="2">
        <v>4.8865217391304352</v>
      </c>
      <c r="Q90" s="2">
        <v>0</v>
      </c>
      <c r="R90" s="2">
        <v>0.10673314339981008</v>
      </c>
      <c r="S90" s="2">
        <v>3.7475000000000005</v>
      </c>
      <c r="T90" s="2">
        <v>0.34217391304347822</v>
      </c>
      <c r="U90" s="2">
        <v>0</v>
      </c>
      <c r="V90" s="2">
        <v>8.93281101614435E-2</v>
      </c>
      <c r="W90" s="2">
        <v>2.3088043478260869</v>
      </c>
      <c r="X90" s="2">
        <v>1.7692391304347823</v>
      </c>
      <c r="Y90" s="2">
        <v>0</v>
      </c>
      <c r="Z90" s="2">
        <v>8.9074074074074069E-2</v>
      </c>
      <c r="AA90" s="2">
        <v>0</v>
      </c>
      <c r="AB90" s="2">
        <v>0</v>
      </c>
      <c r="AC90" s="2">
        <v>0</v>
      </c>
      <c r="AD90" s="2">
        <v>0</v>
      </c>
      <c r="AE90" s="2">
        <v>0</v>
      </c>
      <c r="AF90" s="2">
        <v>0</v>
      </c>
      <c r="AG90" s="2">
        <v>0</v>
      </c>
      <c r="AH90" t="s">
        <v>117</v>
      </c>
      <c r="AI90">
        <v>7</v>
      </c>
    </row>
    <row r="91" spans="1:35" x14ac:dyDescent="0.25">
      <c r="A91" t="s">
        <v>940</v>
      </c>
      <c r="B91" t="s">
        <v>407</v>
      </c>
      <c r="C91" t="s">
        <v>681</v>
      </c>
      <c r="D91" t="s">
        <v>862</v>
      </c>
      <c r="E91" s="2">
        <v>49.891304347826086</v>
      </c>
      <c r="F91" s="2">
        <v>5.7391304347826084</v>
      </c>
      <c r="G91" s="2">
        <v>0.86956521739130432</v>
      </c>
      <c r="H91" s="2">
        <v>0.29684782608695653</v>
      </c>
      <c r="I91" s="2">
        <v>0.86956521739130432</v>
      </c>
      <c r="J91" s="2">
        <v>0</v>
      </c>
      <c r="K91" s="2">
        <v>0</v>
      </c>
      <c r="L91" s="2">
        <v>0.87608695652173907</v>
      </c>
      <c r="M91" s="2">
        <v>0.13793478260869566</v>
      </c>
      <c r="N91" s="2">
        <v>5.3420652173913048</v>
      </c>
      <c r="O91" s="2">
        <v>0.10983877995642703</v>
      </c>
      <c r="P91" s="2">
        <v>4.6134782608695675</v>
      </c>
      <c r="Q91" s="2">
        <v>3.5248913043478267</v>
      </c>
      <c r="R91" s="2">
        <v>0.16312200435729854</v>
      </c>
      <c r="S91" s="2">
        <v>3.4807608695652168</v>
      </c>
      <c r="T91" s="2">
        <v>1.9021739130434784E-2</v>
      </c>
      <c r="U91" s="2">
        <v>0</v>
      </c>
      <c r="V91" s="2">
        <v>7.014814814814814E-2</v>
      </c>
      <c r="W91" s="2">
        <v>3.358478260869564</v>
      </c>
      <c r="X91" s="2">
        <v>0.15358695652173912</v>
      </c>
      <c r="Y91" s="2">
        <v>0</v>
      </c>
      <c r="Z91" s="2">
        <v>7.0394335511982542E-2</v>
      </c>
      <c r="AA91" s="2">
        <v>0</v>
      </c>
      <c r="AB91" s="2">
        <v>0</v>
      </c>
      <c r="AC91" s="2">
        <v>0</v>
      </c>
      <c r="AD91" s="2">
        <v>0</v>
      </c>
      <c r="AE91" s="2">
        <v>0</v>
      </c>
      <c r="AF91" s="2">
        <v>0</v>
      </c>
      <c r="AG91" s="2">
        <v>0</v>
      </c>
      <c r="AH91" t="s">
        <v>84</v>
      </c>
      <c r="AI91">
        <v>7</v>
      </c>
    </row>
    <row r="92" spans="1:35" x14ac:dyDescent="0.25">
      <c r="A92" t="s">
        <v>940</v>
      </c>
      <c r="B92" t="s">
        <v>447</v>
      </c>
      <c r="C92" t="s">
        <v>738</v>
      </c>
      <c r="D92" t="s">
        <v>893</v>
      </c>
      <c r="E92" s="2">
        <v>29.510869565217391</v>
      </c>
      <c r="F92" s="2">
        <v>5.7391304347826084</v>
      </c>
      <c r="G92" s="2">
        <v>0.37771739130434784</v>
      </c>
      <c r="H92" s="2">
        <v>0.30304347826086958</v>
      </c>
      <c r="I92" s="2">
        <v>0.5</v>
      </c>
      <c r="J92" s="2">
        <v>0</v>
      </c>
      <c r="K92" s="2">
        <v>0</v>
      </c>
      <c r="L92" s="2">
        <v>0</v>
      </c>
      <c r="M92" s="2">
        <v>0</v>
      </c>
      <c r="N92" s="2">
        <v>4.0841304347826082</v>
      </c>
      <c r="O92" s="2">
        <v>0.1383941068139963</v>
      </c>
      <c r="P92" s="2">
        <v>4.6861956521739137</v>
      </c>
      <c r="Q92" s="2">
        <v>0</v>
      </c>
      <c r="R92" s="2">
        <v>0.15879558011049727</v>
      </c>
      <c r="S92" s="2">
        <v>3.6293478260869563</v>
      </c>
      <c r="T92" s="2">
        <v>0</v>
      </c>
      <c r="U92" s="2">
        <v>0</v>
      </c>
      <c r="V92" s="2">
        <v>0.12298342541436463</v>
      </c>
      <c r="W92" s="2">
        <v>0.47239130434782611</v>
      </c>
      <c r="X92" s="2">
        <v>4.6959782608695653</v>
      </c>
      <c r="Y92" s="2">
        <v>0</v>
      </c>
      <c r="Z92" s="2">
        <v>0.17513443830570902</v>
      </c>
      <c r="AA92" s="2">
        <v>0</v>
      </c>
      <c r="AB92" s="2">
        <v>0</v>
      </c>
      <c r="AC92" s="2">
        <v>0</v>
      </c>
      <c r="AD92" s="2">
        <v>0</v>
      </c>
      <c r="AE92" s="2">
        <v>0</v>
      </c>
      <c r="AF92" s="2">
        <v>0</v>
      </c>
      <c r="AG92" s="2">
        <v>0</v>
      </c>
      <c r="AH92" t="s">
        <v>124</v>
      </c>
      <c r="AI92">
        <v>7</v>
      </c>
    </row>
    <row r="93" spans="1:35" x14ac:dyDescent="0.25">
      <c r="A93" t="s">
        <v>940</v>
      </c>
      <c r="B93" t="s">
        <v>449</v>
      </c>
      <c r="C93" t="s">
        <v>657</v>
      </c>
      <c r="D93" t="s">
        <v>888</v>
      </c>
      <c r="E93" s="2">
        <v>25.956521739130434</v>
      </c>
      <c r="F93" s="2">
        <v>5.7391304347826084</v>
      </c>
      <c r="G93" s="2">
        <v>4.3478260869565216E-2</v>
      </c>
      <c r="H93" s="2">
        <v>0.19630434782608694</v>
      </c>
      <c r="I93" s="2">
        <v>0.18978260869565219</v>
      </c>
      <c r="J93" s="2">
        <v>0</v>
      </c>
      <c r="K93" s="2">
        <v>0</v>
      </c>
      <c r="L93" s="2">
        <v>0.2926086956521739</v>
      </c>
      <c r="M93" s="2">
        <v>4.0849999999999991</v>
      </c>
      <c r="N93" s="2">
        <v>0</v>
      </c>
      <c r="O93" s="2">
        <v>0.15737855946398657</v>
      </c>
      <c r="P93" s="2">
        <v>4.2570652173913039</v>
      </c>
      <c r="Q93" s="2">
        <v>0</v>
      </c>
      <c r="R93" s="2">
        <v>0.1640075376884422</v>
      </c>
      <c r="S93" s="2">
        <v>1.0691304347826087</v>
      </c>
      <c r="T93" s="2">
        <v>0</v>
      </c>
      <c r="U93" s="2">
        <v>0</v>
      </c>
      <c r="V93" s="2">
        <v>4.1189279731993302E-2</v>
      </c>
      <c r="W93" s="2">
        <v>1.3133695652173918</v>
      </c>
      <c r="X93" s="2">
        <v>7.0978260869565227E-2</v>
      </c>
      <c r="Y93" s="2">
        <v>0</v>
      </c>
      <c r="Z93" s="2">
        <v>5.3333333333333358E-2</v>
      </c>
      <c r="AA93" s="2">
        <v>0</v>
      </c>
      <c r="AB93" s="2">
        <v>0</v>
      </c>
      <c r="AC93" s="2">
        <v>0</v>
      </c>
      <c r="AD93" s="2">
        <v>0</v>
      </c>
      <c r="AE93" s="2">
        <v>0</v>
      </c>
      <c r="AF93" s="2">
        <v>0</v>
      </c>
      <c r="AG93" s="2">
        <v>0</v>
      </c>
      <c r="AH93" t="s">
        <v>126</v>
      </c>
      <c r="AI93">
        <v>7</v>
      </c>
    </row>
    <row r="94" spans="1:35" x14ac:dyDescent="0.25">
      <c r="A94" t="s">
        <v>940</v>
      </c>
      <c r="B94" t="s">
        <v>408</v>
      </c>
      <c r="C94" t="s">
        <v>648</v>
      </c>
      <c r="D94" t="s">
        <v>839</v>
      </c>
      <c r="E94" s="2">
        <v>111.45652173913044</v>
      </c>
      <c r="F94" s="2">
        <v>5.7391304347826084</v>
      </c>
      <c r="G94" s="2">
        <v>0.17391304347826086</v>
      </c>
      <c r="H94" s="2">
        <v>0.53804347826086951</v>
      </c>
      <c r="I94" s="2">
        <v>0.64130434782608692</v>
      </c>
      <c r="J94" s="2">
        <v>0</v>
      </c>
      <c r="K94" s="2">
        <v>0</v>
      </c>
      <c r="L94" s="2">
        <v>1.675760869565218</v>
      </c>
      <c r="M94" s="2">
        <v>7.2403260869565207</v>
      </c>
      <c r="N94" s="2">
        <v>2.0940217391304348</v>
      </c>
      <c r="O94" s="2">
        <v>8.3748780963526406E-2</v>
      </c>
      <c r="P94" s="2">
        <v>5.1204347826086956</v>
      </c>
      <c r="Q94" s="2">
        <v>10.34880434782608</v>
      </c>
      <c r="R94" s="2">
        <v>0.13879169104739608</v>
      </c>
      <c r="S94" s="2">
        <v>4.5630434782608686</v>
      </c>
      <c r="T94" s="2">
        <v>3.7786956521739117</v>
      </c>
      <c r="U94" s="2">
        <v>0</v>
      </c>
      <c r="V94" s="2">
        <v>7.4842988102203994E-2</v>
      </c>
      <c r="W94" s="2">
        <v>7.2140217391304331</v>
      </c>
      <c r="X94" s="2">
        <v>1.4456521739130436E-2</v>
      </c>
      <c r="Y94" s="2">
        <v>0</v>
      </c>
      <c r="Z94" s="2">
        <v>6.485469085235028E-2</v>
      </c>
      <c r="AA94" s="2">
        <v>0</v>
      </c>
      <c r="AB94" s="2">
        <v>0</v>
      </c>
      <c r="AC94" s="2">
        <v>0</v>
      </c>
      <c r="AD94" s="2">
        <v>0</v>
      </c>
      <c r="AE94" s="2">
        <v>0</v>
      </c>
      <c r="AF94" s="2">
        <v>0</v>
      </c>
      <c r="AG94" s="2">
        <v>0</v>
      </c>
      <c r="AH94" t="s">
        <v>85</v>
      </c>
      <c r="AI94">
        <v>7</v>
      </c>
    </row>
    <row r="95" spans="1:35" x14ac:dyDescent="0.25">
      <c r="A95" t="s">
        <v>940</v>
      </c>
      <c r="B95" t="s">
        <v>372</v>
      </c>
      <c r="C95" t="s">
        <v>700</v>
      </c>
      <c r="D95" t="s">
        <v>871</v>
      </c>
      <c r="E95" s="2">
        <v>46.119565217391305</v>
      </c>
      <c r="F95" s="2">
        <v>6.1594565217391297</v>
      </c>
      <c r="G95" s="2">
        <v>4.3478260869565216E-2</v>
      </c>
      <c r="H95" s="2">
        <v>0.17391304347826086</v>
      </c>
      <c r="I95" s="2">
        <v>0.28804347826086957</v>
      </c>
      <c r="J95" s="2">
        <v>0</v>
      </c>
      <c r="K95" s="2">
        <v>0</v>
      </c>
      <c r="L95" s="2">
        <v>1.173913043478261E-2</v>
      </c>
      <c r="M95" s="2">
        <v>0</v>
      </c>
      <c r="N95" s="2">
        <v>3.7582608695652184</v>
      </c>
      <c r="O95" s="2">
        <v>8.1489512137638484E-2</v>
      </c>
      <c r="P95" s="2">
        <v>5.3788043478260885</v>
      </c>
      <c r="Q95" s="2">
        <v>0</v>
      </c>
      <c r="R95" s="2">
        <v>0.11662738628329015</v>
      </c>
      <c r="S95" s="2">
        <v>2.7405434782608693</v>
      </c>
      <c r="T95" s="2">
        <v>0.16554347826086957</v>
      </c>
      <c r="U95" s="2">
        <v>0</v>
      </c>
      <c r="V95" s="2">
        <v>6.3012019797313218E-2</v>
      </c>
      <c r="W95" s="2">
        <v>0.74836956521739129</v>
      </c>
      <c r="X95" s="2">
        <v>1.9501086956521738</v>
      </c>
      <c r="Y95" s="2">
        <v>0</v>
      </c>
      <c r="Z95" s="2">
        <v>5.8510487862361536E-2</v>
      </c>
      <c r="AA95" s="2">
        <v>0</v>
      </c>
      <c r="AB95" s="2">
        <v>0</v>
      </c>
      <c r="AC95" s="2">
        <v>0</v>
      </c>
      <c r="AD95" s="2">
        <v>0</v>
      </c>
      <c r="AE95" s="2">
        <v>0</v>
      </c>
      <c r="AF95" s="2">
        <v>0</v>
      </c>
      <c r="AG95" s="2">
        <v>0</v>
      </c>
      <c r="AH95" t="s">
        <v>48</v>
      </c>
      <c r="AI95">
        <v>7</v>
      </c>
    </row>
    <row r="96" spans="1:35" x14ac:dyDescent="0.25">
      <c r="A96" t="s">
        <v>940</v>
      </c>
      <c r="B96" t="s">
        <v>465</v>
      </c>
      <c r="C96" t="s">
        <v>748</v>
      </c>
      <c r="D96" t="s">
        <v>874</v>
      </c>
      <c r="E96" s="2">
        <v>38.663043478260867</v>
      </c>
      <c r="F96" s="2">
        <v>5.5652173913043477</v>
      </c>
      <c r="G96" s="2">
        <v>0</v>
      </c>
      <c r="H96" s="2">
        <v>0</v>
      </c>
      <c r="I96" s="2">
        <v>0</v>
      </c>
      <c r="J96" s="2">
        <v>0</v>
      </c>
      <c r="K96" s="2">
        <v>0</v>
      </c>
      <c r="L96" s="2">
        <v>0.40326086956521734</v>
      </c>
      <c r="M96" s="2">
        <v>5.3913043478260869</v>
      </c>
      <c r="N96" s="2">
        <v>2.8214130434782616</v>
      </c>
      <c r="O96" s="2">
        <v>0.21241776778183866</v>
      </c>
      <c r="P96" s="2">
        <v>3.9497826086956502</v>
      </c>
      <c r="Q96" s="2">
        <v>2.0326086956521738</v>
      </c>
      <c r="R96" s="2">
        <v>0.15473151532190044</v>
      </c>
      <c r="S96" s="2">
        <v>9.978260869565217E-2</v>
      </c>
      <c r="T96" s="2">
        <v>1.4355434782608698</v>
      </c>
      <c r="U96" s="2">
        <v>0</v>
      </c>
      <c r="V96" s="2">
        <v>3.9710430137756547E-2</v>
      </c>
      <c r="W96" s="2">
        <v>2.1300000000000012</v>
      </c>
      <c r="X96" s="2">
        <v>6.9673913043478267E-2</v>
      </c>
      <c r="Y96" s="2">
        <v>0</v>
      </c>
      <c r="Z96" s="2">
        <v>5.689344953612599E-2</v>
      </c>
      <c r="AA96" s="2">
        <v>0</v>
      </c>
      <c r="AB96" s="2">
        <v>0</v>
      </c>
      <c r="AC96" s="2">
        <v>0</v>
      </c>
      <c r="AD96" s="2">
        <v>0</v>
      </c>
      <c r="AE96" s="2">
        <v>0</v>
      </c>
      <c r="AF96" s="2">
        <v>0</v>
      </c>
      <c r="AG96" s="2">
        <v>0</v>
      </c>
      <c r="AH96" t="s">
        <v>142</v>
      </c>
      <c r="AI96">
        <v>7</v>
      </c>
    </row>
    <row r="97" spans="1:35" x14ac:dyDescent="0.25">
      <c r="A97" t="s">
        <v>940</v>
      </c>
      <c r="B97" t="s">
        <v>609</v>
      </c>
      <c r="C97" t="s">
        <v>809</v>
      </c>
      <c r="D97" t="s">
        <v>914</v>
      </c>
      <c r="E97" s="2">
        <v>32.782608695652172</v>
      </c>
      <c r="F97" s="2">
        <v>0</v>
      </c>
      <c r="G97" s="2">
        <v>0</v>
      </c>
      <c r="H97" s="2">
        <v>1.4076086956521738</v>
      </c>
      <c r="I97" s="2">
        <v>0.44293478260869568</v>
      </c>
      <c r="J97" s="2">
        <v>0</v>
      </c>
      <c r="K97" s="2">
        <v>0</v>
      </c>
      <c r="L97" s="2">
        <v>0</v>
      </c>
      <c r="M97" s="2">
        <v>0.44293478260869568</v>
      </c>
      <c r="N97" s="2">
        <v>0</v>
      </c>
      <c r="O97" s="2">
        <v>1.3511273209549073E-2</v>
      </c>
      <c r="P97" s="2">
        <v>4.8769565217391309</v>
      </c>
      <c r="Q97" s="2">
        <v>9.6368478260869548</v>
      </c>
      <c r="R97" s="2">
        <v>0.44272877984084874</v>
      </c>
      <c r="S97" s="2">
        <v>0</v>
      </c>
      <c r="T97" s="2">
        <v>0</v>
      </c>
      <c r="U97" s="2">
        <v>0</v>
      </c>
      <c r="V97" s="2">
        <v>0</v>
      </c>
      <c r="W97" s="2">
        <v>0.2285869565217391</v>
      </c>
      <c r="X97" s="2">
        <v>0</v>
      </c>
      <c r="Y97" s="2">
        <v>0</v>
      </c>
      <c r="Z97" s="2">
        <v>6.9728116710875325E-3</v>
      </c>
      <c r="AA97" s="2">
        <v>0</v>
      </c>
      <c r="AB97" s="2">
        <v>0</v>
      </c>
      <c r="AC97" s="2">
        <v>0</v>
      </c>
      <c r="AD97" s="2">
        <v>0</v>
      </c>
      <c r="AE97" s="2">
        <v>0</v>
      </c>
      <c r="AF97" s="2">
        <v>0</v>
      </c>
      <c r="AG97" s="2">
        <v>0</v>
      </c>
      <c r="AH97" t="s">
        <v>291</v>
      </c>
      <c r="AI97">
        <v>7</v>
      </c>
    </row>
    <row r="98" spans="1:35" x14ac:dyDescent="0.25">
      <c r="A98" t="s">
        <v>940</v>
      </c>
      <c r="B98" t="s">
        <v>600</v>
      </c>
      <c r="C98" t="s">
        <v>733</v>
      </c>
      <c r="D98" t="s">
        <v>890</v>
      </c>
      <c r="E98" s="2">
        <v>26.608695652173914</v>
      </c>
      <c r="F98" s="2">
        <v>5.3913043478260869</v>
      </c>
      <c r="G98" s="2">
        <v>0</v>
      </c>
      <c r="H98" s="2">
        <v>0</v>
      </c>
      <c r="I98" s="2">
        <v>0</v>
      </c>
      <c r="J98" s="2">
        <v>0</v>
      </c>
      <c r="K98" s="2">
        <v>0</v>
      </c>
      <c r="L98" s="2">
        <v>0.14804347826086958</v>
      </c>
      <c r="M98" s="2">
        <v>5.1793478260869561</v>
      </c>
      <c r="N98" s="2">
        <v>1.5027173913043479</v>
      </c>
      <c r="O98" s="2">
        <v>0.25112336601307189</v>
      </c>
      <c r="P98" s="2">
        <v>3.7744565217391304</v>
      </c>
      <c r="Q98" s="2">
        <v>0</v>
      </c>
      <c r="R98" s="2">
        <v>0.14185049019607843</v>
      </c>
      <c r="S98" s="2">
        <v>3.3590217391304349</v>
      </c>
      <c r="T98" s="2">
        <v>0.93565217391304356</v>
      </c>
      <c r="U98" s="2">
        <v>0</v>
      </c>
      <c r="V98" s="2">
        <v>0.16140114379084969</v>
      </c>
      <c r="W98" s="2">
        <v>1.9156521739130437</v>
      </c>
      <c r="X98" s="2">
        <v>3.0602173913043482</v>
      </c>
      <c r="Y98" s="2">
        <v>0.95021739130434757</v>
      </c>
      <c r="Z98" s="2">
        <v>0.22271241830065361</v>
      </c>
      <c r="AA98" s="2">
        <v>0</v>
      </c>
      <c r="AB98" s="2">
        <v>0</v>
      </c>
      <c r="AC98" s="2">
        <v>0</v>
      </c>
      <c r="AD98" s="2">
        <v>0</v>
      </c>
      <c r="AE98" s="2">
        <v>0</v>
      </c>
      <c r="AF98" s="2">
        <v>0</v>
      </c>
      <c r="AG98" s="2">
        <v>0</v>
      </c>
      <c r="AH98" t="s">
        <v>282</v>
      </c>
      <c r="AI98">
        <v>7</v>
      </c>
    </row>
    <row r="99" spans="1:35" x14ac:dyDescent="0.25">
      <c r="A99" t="s">
        <v>940</v>
      </c>
      <c r="B99" t="s">
        <v>608</v>
      </c>
      <c r="C99" t="s">
        <v>808</v>
      </c>
      <c r="D99" t="s">
        <v>913</v>
      </c>
      <c r="E99" s="2">
        <v>28.021739130434781</v>
      </c>
      <c r="F99" s="2">
        <v>0</v>
      </c>
      <c r="G99" s="2">
        <v>0</v>
      </c>
      <c r="H99" s="2">
        <v>0</v>
      </c>
      <c r="I99" s="2">
        <v>0</v>
      </c>
      <c r="J99" s="2">
        <v>0</v>
      </c>
      <c r="K99" s="2">
        <v>0</v>
      </c>
      <c r="L99" s="2">
        <v>0</v>
      </c>
      <c r="M99" s="2">
        <v>3.9705434782608684</v>
      </c>
      <c r="N99" s="2">
        <v>0</v>
      </c>
      <c r="O99" s="2">
        <v>0.14169511249030253</v>
      </c>
      <c r="P99" s="2">
        <v>4.7596739130434784</v>
      </c>
      <c r="Q99" s="2">
        <v>1.6425000000000001</v>
      </c>
      <c r="R99" s="2">
        <v>0.22847168347556246</v>
      </c>
      <c r="S99" s="2">
        <v>0</v>
      </c>
      <c r="T99" s="2">
        <v>0</v>
      </c>
      <c r="U99" s="2">
        <v>0</v>
      </c>
      <c r="V99" s="2">
        <v>0</v>
      </c>
      <c r="W99" s="2">
        <v>0</v>
      </c>
      <c r="X99" s="2">
        <v>0</v>
      </c>
      <c r="Y99" s="2">
        <v>5.0566304347826101</v>
      </c>
      <c r="Z99" s="2">
        <v>0.1804538401861909</v>
      </c>
      <c r="AA99" s="2">
        <v>0</v>
      </c>
      <c r="AB99" s="2">
        <v>0</v>
      </c>
      <c r="AC99" s="2">
        <v>0</v>
      </c>
      <c r="AD99" s="2">
        <v>0</v>
      </c>
      <c r="AE99" s="2">
        <v>0</v>
      </c>
      <c r="AF99" s="2">
        <v>0</v>
      </c>
      <c r="AG99" s="2">
        <v>0</v>
      </c>
      <c r="AH99" t="s">
        <v>290</v>
      </c>
      <c r="AI99">
        <v>7</v>
      </c>
    </row>
    <row r="100" spans="1:35" x14ac:dyDescent="0.25">
      <c r="A100" t="s">
        <v>940</v>
      </c>
      <c r="B100" t="s">
        <v>509</v>
      </c>
      <c r="C100" t="s">
        <v>772</v>
      </c>
      <c r="D100" t="s">
        <v>881</v>
      </c>
      <c r="E100" s="2">
        <v>29.804347826086957</v>
      </c>
      <c r="F100" s="2">
        <v>13.410869565217391</v>
      </c>
      <c r="G100" s="2">
        <v>0.56521739130434778</v>
      </c>
      <c r="H100" s="2">
        <v>0.44184782608695661</v>
      </c>
      <c r="I100" s="2">
        <v>0.2608695652173913</v>
      </c>
      <c r="J100" s="2">
        <v>0</v>
      </c>
      <c r="K100" s="2">
        <v>0</v>
      </c>
      <c r="L100" s="2">
        <v>0.36771739130434788</v>
      </c>
      <c r="M100" s="2">
        <v>0</v>
      </c>
      <c r="N100" s="2">
        <v>0</v>
      </c>
      <c r="O100" s="2">
        <v>0</v>
      </c>
      <c r="P100" s="2">
        <v>5.1630434782608718</v>
      </c>
      <c r="Q100" s="2">
        <v>0</v>
      </c>
      <c r="R100" s="2">
        <v>0.17323121808898623</v>
      </c>
      <c r="S100" s="2">
        <v>4.8751086956521741</v>
      </c>
      <c r="T100" s="2">
        <v>0</v>
      </c>
      <c r="U100" s="2">
        <v>0</v>
      </c>
      <c r="V100" s="2">
        <v>0.1635703865791393</v>
      </c>
      <c r="W100" s="2">
        <v>0.55793478260869556</v>
      </c>
      <c r="X100" s="2">
        <v>5.1326086956521744</v>
      </c>
      <c r="Y100" s="2">
        <v>0</v>
      </c>
      <c r="Z100" s="2">
        <v>0.19092997811816192</v>
      </c>
      <c r="AA100" s="2">
        <v>0</v>
      </c>
      <c r="AB100" s="2">
        <v>0</v>
      </c>
      <c r="AC100" s="2">
        <v>0</v>
      </c>
      <c r="AD100" s="2">
        <v>26.970652173913031</v>
      </c>
      <c r="AE100" s="2">
        <v>0</v>
      </c>
      <c r="AF100" s="2">
        <v>0</v>
      </c>
      <c r="AG100" s="2">
        <v>0</v>
      </c>
      <c r="AH100" t="s">
        <v>191</v>
      </c>
      <c r="AI100">
        <v>7</v>
      </c>
    </row>
    <row r="101" spans="1:35" x14ac:dyDescent="0.25">
      <c r="A101" t="s">
        <v>940</v>
      </c>
      <c r="B101" t="s">
        <v>607</v>
      </c>
      <c r="C101" t="s">
        <v>807</v>
      </c>
      <c r="D101" t="s">
        <v>912</v>
      </c>
      <c r="E101" s="2">
        <v>44.152173913043477</v>
      </c>
      <c r="F101" s="2">
        <v>5.3043478260869561</v>
      </c>
      <c r="G101" s="2">
        <v>8.6956521739130432E-2</v>
      </c>
      <c r="H101" s="2">
        <v>0.10510869565217391</v>
      </c>
      <c r="I101" s="2">
        <v>0.23641304347826086</v>
      </c>
      <c r="J101" s="2">
        <v>6.5217391304347824E-2</v>
      </c>
      <c r="K101" s="2">
        <v>6.5217391304347824E-2</v>
      </c>
      <c r="L101" s="2">
        <v>0</v>
      </c>
      <c r="M101" s="2">
        <v>5.1632608695652182</v>
      </c>
      <c r="N101" s="2">
        <v>0</v>
      </c>
      <c r="O101" s="2">
        <v>0.11694239290989662</v>
      </c>
      <c r="P101" s="2">
        <v>5.0842391304347823</v>
      </c>
      <c r="Q101" s="2">
        <v>0</v>
      </c>
      <c r="R101" s="2">
        <v>0.11515263417035942</v>
      </c>
      <c r="S101" s="2">
        <v>0</v>
      </c>
      <c r="T101" s="2">
        <v>0</v>
      </c>
      <c r="U101" s="2">
        <v>0</v>
      </c>
      <c r="V101" s="2">
        <v>0</v>
      </c>
      <c r="W101" s="2">
        <v>0</v>
      </c>
      <c r="X101" s="2">
        <v>0</v>
      </c>
      <c r="Y101" s="2">
        <v>0</v>
      </c>
      <c r="Z101" s="2">
        <v>0</v>
      </c>
      <c r="AA101" s="2">
        <v>0</v>
      </c>
      <c r="AB101" s="2">
        <v>0</v>
      </c>
      <c r="AC101" s="2">
        <v>0</v>
      </c>
      <c r="AD101" s="2">
        <v>0</v>
      </c>
      <c r="AE101" s="2">
        <v>0</v>
      </c>
      <c r="AF101" s="2">
        <v>0</v>
      </c>
      <c r="AG101" s="2">
        <v>6.5217391304347824E-2</v>
      </c>
      <c r="AH101" t="s">
        <v>289</v>
      </c>
      <c r="AI101">
        <v>7</v>
      </c>
    </row>
    <row r="102" spans="1:35" x14ac:dyDescent="0.25">
      <c r="A102" t="s">
        <v>940</v>
      </c>
      <c r="B102" t="s">
        <v>446</v>
      </c>
      <c r="C102" t="s">
        <v>673</v>
      </c>
      <c r="D102" t="s">
        <v>826</v>
      </c>
      <c r="E102" s="2">
        <v>40.804347826086953</v>
      </c>
      <c r="F102" s="2">
        <v>0</v>
      </c>
      <c r="G102" s="2">
        <v>0</v>
      </c>
      <c r="H102" s="2">
        <v>0</v>
      </c>
      <c r="I102" s="2">
        <v>0.61956521739130432</v>
      </c>
      <c r="J102" s="2">
        <v>0</v>
      </c>
      <c r="K102" s="2">
        <v>0</v>
      </c>
      <c r="L102" s="2">
        <v>0</v>
      </c>
      <c r="M102" s="2">
        <v>4.580869565217391</v>
      </c>
      <c r="N102" s="2">
        <v>0</v>
      </c>
      <c r="O102" s="2">
        <v>0.1122642514651039</v>
      </c>
      <c r="P102" s="2">
        <v>0</v>
      </c>
      <c r="Q102" s="2">
        <v>0</v>
      </c>
      <c r="R102" s="2">
        <v>0</v>
      </c>
      <c r="S102" s="2">
        <v>0.30532608695652175</v>
      </c>
      <c r="T102" s="2">
        <v>1.4347826086956521</v>
      </c>
      <c r="U102" s="2">
        <v>0</v>
      </c>
      <c r="V102" s="2">
        <v>4.2645178476291956E-2</v>
      </c>
      <c r="W102" s="2">
        <v>0.59663043478260869</v>
      </c>
      <c r="X102" s="2">
        <v>3.6508695652173913</v>
      </c>
      <c r="Y102" s="2">
        <v>0</v>
      </c>
      <c r="Z102" s="2">
        <v>0.10409429941395844</v>
      </c>
      <c r="AA102" s="2">
        <v>0</v>
      </c>
      <c r="AB102" s="2">
        <v>2.1792391304347825</v>
      </c>
      <c r="AC102" s="2">
        <v>0</v>
      </c>
      <c r="AD102" s="2">
        <v>0</v>
      </c>
      <c r="AE102" s="2">
        <v>0</v>
      </c>
      <c r="AF102" s="2">
        <v>0</v>
      </c>
      <c r="AG102" s="2">
        <v>0</v>
      </c>
      <c r="AH102" t="s">
        <v>123</v>
      </c>
      <c r="AI102">
        <v>7</v>
      </c>
    </row>
    <row r="103" spans="1:35" x14ac:dyDescent="0.25">
      <c r="A103" t="s">
        <v>940</v>
      </c>
      <c r="B103" t="s">
        <v>316</v>
      </c>
      <c r="C103" t="s">
        <v>701</v>
      </c>
      <c r="D103" t="s">
        <v>872</v>
      </c>
      <c r="E103" s="2">
        <v>51.847826086956523</v>
      </c>
      <c r="F103" s="2">
        <v>14.90978260869565</v>
      </c>
      <c r="G103" s="2">
        <v>0</v>
      </c>
      <c r="H103" s="2">
        <v>0</v>
      </c>
      <c r="I103" s="2">
        <v>0</v>
      </c>
      <c r="J103" s="2">
        <v>0</v>
      </c>
      <c r="K103" s="2">
        <v>0</v>
      </c>
      <c r="L103" s="2">
        <v>2.6185869565217388</v>
      </c>
      <c r="M103" s="2">
        <v>9.9760869565217387</v>
      </c>
      <c r="N103" s="2">
        <v>0</v>
      </c>
      <c r="O103" s="2">
        <v>0.19241090146750522</v>
      </c>
      <c r="P103" s="2">
        <v>4.9315217391304342</v>
      </c>
      <c r="Q103" s="2">
        <v>0</v>
      </c>
      <c r="R103" s="2">
        <v>9.5115303983228497E-2</v>
      </c>
      <c r="S103" s="2">
        <v>3.9484782608695657</v>
      </c>
      <c r="T103" s="2">
        <v>9.3052173913043479</v>
      </c>
      <c r="U103" s="2">
        <v>0</v>
      </c>
      <c r="V103" s="2">
        <v>0.25562683438155137</v>
      </c>
      <c r="W103" s="2">
        <v>5.2665217391304342</v>
      </c>
      <c r="X103" s="2">
        <v>9.5479347826086958</v>
      </c>
      <c r="Y103" s="2">
        <v>8.4239130434782608E-2</v>
      </c>
      <c r="Z103" s="2">
        <v>0.28735429769392035</v>
      </c>
      <c r="AA103" s="2">
        <v>0</v>
      </c>
      <c r="AB103" s="2">
        <v>0</v>
      </c>
      <c r="AC103" s="2">
        <v>0</v>
      </c>
      <c r="AD103" s="2">
        <v>33.471739130434784</v>
      </c>
      <c r="AE103" s="2">
        <v>0</v>
      </c>
      <c r="AF103" s="2">
        <v>0</v>
      </c>
      <c r="AG103" s="2">
        <v>0</v>
      </c>
      <c r="AH103" t="s">
        <v>76</v>
      </c>
      <c r="AI103">
        <v>7</v>
      </c>
    </row>
    <row r="104" spans="1:35" x14ac:dyDescent="0.25">
      <c r="A104" t="s">
        <v>940</v>
      </c>
      <c r="B104" t="s">
        <v>487</v>
      </c>
      <c r="C104" t="s">
        <v>645</v>
      </c>
      <c r="D104" t="s">
        <v>873</v>
      </c>
      <c r="E104" s="2">
        <v>24.173913043478262</v>
      </c>
      <c r="F104" s="2">
        <v>0</v>
      </c>
      <c r="G104" s="2">
        <v>0</v>
      </c>
      <c r="H104" s="2">
        <v>0</v>
      </c>
      <c r="I104" s="2">
        <v>5.434782608695652E-2</v>
      </c>
      <c r="J104" s="2">
        <v>0</v>
      </c>
      <c r="K104" s="2">
        <v>0</v>
      </c>
      <c r="L104" s="2">
        <v>0.13750000000000001</v>
      </c>
      <c r="M104" s="2">
        <v>0</v>
      </c>
      <c r="N104" s="2">
        <v>0</v>
      </c>
      <c r="O104" s="2">
        <v>0</v>
      </c>
      <c r="P104" s="2">
        <v>0</v>
      </c>
      <c r="Q104" s="2">
        <v>0</v>
      </c>
      <c r="R104" s="2">
        <v>0</v>
      </c>
      <c r="S104" s="2">
        <v>1.203369565217391</v>
      </c>
      <c r="T104" s="2">
        <v>1.3378260869565215</v>
      </c>
      <c r="U104" s="2">
        <v>0</v>
      </c>
      <c r="V104" s="2">
        <v>0.10512140287769781</v>
      </c>
      <c r="W104" s="2">
        <v>0.52130434782608692</v>
      </c>
      <c r="X104" s="2">
        <v>2.3258695652173911</v>
      </c>
      <c r="Y104" s="2">
        <v>0</v>
      </c>
      <c r="Z104" s="2">
        <v>0.11777877697841725</v>
      </c>
      <c r="AA104" s="2">
        <v>0</v>
      </c>
      <c r="AB104" s="2">
        <v>4.5135869565217392</v>
      </c>
      <c r="AC104" s="2">
        <v>0</v>
      </c>
      <c r="AD104" s="2">
        <v>0</v>
      </c>
      <c r="AE104" s="2">
        <v>0</v>
      </c>
      <c r="AF104" s="2">
        <v>0</v>
      </c>
      <c r="AG104" s="2">
        <v>0</v>
      </c>
      <c r="AH104" t="s">
        <v>169</v>
      </c>
      <c r="AI104">
        <v>7</v>
      </c>
    </row>
    <row r="105" spans="1:35" x14ac:dyDescent="0.25">
      <c r="A105" t="s">
        <v>940</v>
      </c>
      <c r="B105" t="s">
        <v>546</v>
      </c>
      <c r="C105" t="s">
        <v>789</v>
      </c>
      <c r="D105" t="s">
        <v>853</v>
      </c>
      <c r="E105" s="2">
        <v>24.75</v>
      </c>
      <c r="F105" s="2">
        <v>5.5516304347826084</v>
      </c>
      <c r="G105" s="2">
        <v>0</v>
      </c>
      <c r="H105" s="2">
        <v>0.15771739130434784</v>
      </c>
      <c r="I105" s="2">
        <v>6.2208695652173915</v>
      </c>
      <c r="J105" s="2">
        <v>0</v>
      </c>
      <c r="K105" s="2">
        <v>0</v>
      </c>
      <c r="L105" s="2">
        <v>0</v>
      </c>
      <c r="M105" s="2">
        <v>0</v>
      </c>
      <c r="N105" s="2">
        <v>5.8768478260869559</v>
      </c>
      <c r="O105" s="2">
        <v>0.23744839701361439</v>
      </c>
      <c r="P105" s="2">
        <v>0</v>
      </c>
      <c r="Q105" s="2">
        <v>8.1105434782608707</v>
      </c>
      <c r="R105" s="2">
        <v>0.32769872639437864</v>
      </c>
      <c r="S105" s="2">
        <v>9.3260869565217397E-2</v>
      </c>
      <c r="T105" s="2">
        <v>0.34880434782608705</v>
      </c>
      <c r="U105" s="2">
        <v>0</v>
      </c>
      <c r="V105" s="2">
        <v>1.786122090469917E-2</v>
      </c>
      <c r="W105" s="2">
        <v>0.14184782608695654</v>
      </c>
      <c r="X105" s="2">
        <v>0.69836956521739135</v>
      </c>
      <c r="Y105" s="2">
        <v>0</v>
      </c>
      <c r="Z105" s="2">
        <v>3.3948177426438297E-2</v>
      </c>
      <c r="AA105" s="2">
        <v>0</v>
      </c>
      <c r="AB105" s="2">
        <v>0</v>
      </c>
      <c r="AC105" s="2">
        <v>0</v>
      </c>
      <c r="AD105" s="2">
        <v>0</v>
      </c>
      <c r="AE105" s="2">
        <v>0</v>
      </c>
      <c r="AF105" s="2">
        <v>0</v>
      </c>
      <c r="AG105" s="2">
        <v>0</v>
      </c>
      <c r="AH105" t="s">
        <v>228</v>
      </c>
      <c r="AI105">
        <v>7</v>
      </c>
    </row>
    <row r="106" spans="1:35" x14ac:dyDescent="0.25">
      <c r="A106" t="s">
        <v>940</v>
      </c>
      <c r="B106" t="s">
        <v>527</v>
      </c>
      <c r="C106" t="s">
        <v>780</v>
      </c>
      <c r="D106" t="s">
        <v>839</v>
      </c>
      <c r="E106" s="2">
        <v>45.184782608695649</v>
      </c>
      <c r="F106" s="2">
        <v>5.3043478260869561</v>
      </c>
      <c r="G106" s="2">
        <v>0</v>
      </c>
      <c r="H106" s="2">
        <v>0.38043478260869568</v>
      </c>
      <c r="I106" s="2">
        <v>0.12771739130434784</v>
      </c>
      <c r="J106" s="2">
        <v>0</v>
      </c>
      <c r="K106" s="2">
        <v>0</v>
      </c>
      <c r="L106" s="2">
        <v>4.1521739130434783E-2</v>
      </c>
      <c r="M106" s="2">
        <v>0</v>
      </c>
      <c r="N106" s="2">
        <v>0</v>
      </c>
      <c r="O106" s="2">
        <v>0</v>
      </c>
      <c r="P106" s="2">
        <v>9.0859782608695667</v>
      </c>
      <c r="Q106" s="2">
        <v>0</v>
      </c>
      <c r="R106" s="2">
        <v>0.20108491700745734</v>
      </c>
      <c r="S106" s="2">
        <v>0.54304347826086941</v>
      </c>
      <c r="T106" s="2">
        <v>0</v>
      </c>
      <c r="U106" s="2">
        <v>0</v>
      </c>
      <c r="V106" s="2">
        <v>1.2018282415203269E-2</v>
      </c>
      <c r="W106" s="2">
        <v>5.1304347826086953</v>
      </c>
      <c r="X106" s="2">
        <v>0</v>
      </c>
      <c r="Y106" s="2">
        <v>0</v>
      </c>
      <c r="Z106" s="2">
        <v>0.11354342073610778</v>
      </c>
      <c r="AA106" s="2">
        <v>0</v>
      </c>
      <c r="AB106" s="2">
        <v>0</v>
      </c>
      <c r="AC106" s="2">
        <v>0</v>
      </c>
      <c r="AD106" s="2">
        <v>0</v>
      </c>
      <c r="AE106" s="2">
        <v>0</v>
      </c>
      <c r="AF106" s="2">
        <v>0</v>
      </c>
      <c r="AG106" s="2">
        <v>0</v>
      </c>
      <c r="AH106" t="s">
        <v>209</v>
      </c>
      <c r="AI106">
        <v>7</v>
      </c>
    </row>
    <row r="107" spans="1:35" x14ac:dyDescent="0.25">
      <c r="A107" t="s">
        <v>940</v>
      </c>
      <c r="B107" t="s">
        <v>457</v>
      </c>
      <c r="C107" t="s">
        <v>743</v>
      </c>
      <c r="D107" t="s">
        <v>850</v>
      </c>
      <c r="E107" s="2">
        <v>57.510869565217391</v>
      </c>
      <c r="F107" s="2">
        <v>0</v>
      </c>
      <c r="G107" s="2">
        <v>0</v>
      </c>
      <c r="H107" s="2">
        <v>0</v>
      </c>
      <c r="I107" s="2">
        <v>0.53804347826086951</v>
      </c>
      <c r="J107" s="2">
        <v>0</v>
      </c>
      <c r="K107" s="2">
        <v>0</v>
      </c>
      <c r="L107" s="2">
        <v>0.44054347826086959</v>
      </c>
      <c r="M107" s="2">
        <v>5.5695652173913057</v>
      </c>
      <c r="N107" s="2">
        <v>0</v>
      </c>
      <c r="O107" s="2">
        <v>9.6843696843696869E-2</v>
      </c>
      <c r="P107" s="2">
        <v>0</v>
      </c>
      <c r="Q107" s="2">
        <v>11.052717391304345</v>
      </c>
      <c r="R107" s="2">
        <v>0.19218484218484214</v>
      </c>
      <c r="S107" s="2">
        <v>0.99956521739130433</v>
      </c>
      <c r="T107" s="2">
        <v>6.2910869565217373</v>
      </c>
      <c r="U107" s="2">
        <v>0</v>
      </c>
      <c r="V107" s="2">
        <v>0.12676998676998674</v>
      </c>
      <c r="W107" s="2">
        <v>0.2872826086956522</v>
      </c>
      <c r="X107" s="2">
        <v>4.3583695652173935</v>
      </c>
      <c r="Y107" s="2">
        <v>0</v>
      </c>
      <c r="Z107" s="2">
        <v>8.077868077868082E-2</v>
      </c>
      <c r="AA107" s="2">
        <v>0</v>
      </c>
      <c r="AB107" s="2">
        <v>0.4891304347826087</v>
      </c>
      <c r="AC107" s="2">
        <v>0</v>
      </c>
      <c r="AD107" s="2">
        <v>0</v>
      </c>
      <c r="AE107" s="2">
        <v>0</v>
      </c>
      <c r="AF107" s="2">
        <v>0</v>
      </c>
      <c r="AG107" s="2">
        <v>0</v>
      </c>
      <c r="AH107" t="s">
        <v>134</v>
      </c>
      <c r="AI107">
        <v>7</v>
      </c>
    </row>
    <row r="108" spans="1:35" x14ac:dyDescent="0.25">
      <c r="A108" t="s">
        <v>940</v>
      </c>
      <c r="B108" t="s">
        <v>580</v>
      </c>
      <c r="C108" t="s">
        <v>798</v>
      </c>
      <c r="D108" t="s">
        <v>904</v>
      </c>
      <c r="E108" s="2">
        <v>45.478260869565219</v>
      </c>
      <c r="F108" s="2">
        <v>10.138586956521738</v>
      </c>
      <c r="G108" s="2">
        <v>3.2608695652173912E-2</v>
      </c>
      <c r="H108" s="2">
        <v>3.2608695652173912E-2</v>
      </c>
      <c r="I108" s="2">
        <v>0</v>
      </c>
      <c r="J108" s="2">
        <v>0</v>
      </c>
      <c r="K108" s="2">
        <v>0</v>
      </c>
      <c r="L108" s="2">
        <v>0</v>
      </c>
      <c r="M108" s="2">
        <v>4.7635869565217392</v>
      </c>
      <c r="N108" s="2">
        <v>0</v>
      </c>
      <c r="O108" s="2">
        <v>0.1047442638623327</v>
      </c>
      <c r="P108" s="2">
        <v>5.9293478260869561</v>
      </c>
      <c r="Q108" s="2">
        <v>0</v>
      </c>
      <c r="R108" s="2">
        <v>0.13037762906309749</v>
      </c>
      <c r="S108" s="2">
        <v>0</v>
      </c>
      <c r="T108" s="2">
        <v>0</v>
      </c>
      <c r="U108" s="2">
        <v>0</v>
      </c>
      <c r="V108" s="2">
        <v>0</v>
      </c>
      <c r="W108" s="2">
        <v>0</v>
      </c>
      <c r="X108" s="2">
        <v>0</v>
      </c>
      <c r="Y108" s="2">
        <v>0</v>
      </c>
      <c r="Z108" s="2">
        <v>0</v>
      </c>
      <c r="AA108" s="2">
        <v>0</v>
      </c>
      <c r="AB108" s="2">
        <v>0</v>
      </c>
      <c r="AC108" s="2">
        <v>0</v>
      </c>
      <c r="AD108" s="2">
        <v>30.926630434782609</v>
      </c>
      <c r="AE108" s="2">
        <v>0</v>
      </c>
      <c r="AF108" s="2">
        <v>0</v>
      </c>
      <c r="AG108" s="2">
        <v>0</v>
      </c>
      <c r="AH108" t="s">
        <v>262</v>
      </c>
      <c r="AI108">
        <v>7</v>
      </c>
    </row>
    <row r="109" spans="1:35" x14ac:dyDescent="0.25">
      <c r="A109" t="s">
        <v>940</v>
      </c>
      <c r="B109" t="s">
        <v>540</v>
      </c>
      <c r="C109" t="s">
        <v>648</v>
      </c>
      <c r="D109" t="s">
        <v>839</v>
      </c>
      <c r="E109" s="2">
        <v>27.771739130434781</v>
      </c>
      <c r="F109" s="2">
        <v>5.7391304347826084</v>
      </c>
      <c r="G109" s="2">
        <v>7.6086956521739135E-2</v>
      </c>
      <c r="H109" s="2">
        <v>0.19293478260869565</v>
      </c>
      <c r="I109" s="2">
        <v>0.22010869565217392</v>
      </c>
      <c r="J109" s="2">
        <v>0</v>
      </c>
      <c r="K109" s="2">
        <v>0</v>
      </c>
      <c r="L109" s="2">
        <v>3.4815217391304354</v>
      </c>
      <c r="M109" s="2">
        <v>6.1875</v>
      </c>
      <c r="N109" s="2">
        <v>6.4626086956521718</v>
      </c>
      <c r="O109" s="2">
        <v>0.4555029354207436</v>
      </c>
      <c r="P109" s="2">
        <v>0</v>
      </c>
      <c r="Q109" s="2">
        <v>1.6541304347826087</v>
      </c>
      <c r="R109" s="2">
        <v>5.9561643835616442E-2</v>
      </c>
      <c r="S109" s="2">
        <v>5.9770652173913046</v>
      </c>
      <c r="T109" s="2">
        <v>6.3402173913043471</v>
      </c>
      <c r="U109" s="2">
        <v>0</v>
      </c>
      <c r="V109" s="2">
        <v>0.44351859099804308</v>
      </c>
      <c r="W109" s="2">
        <v>12.165652173913038</v>
      </c>
      <c r="X109" s="2">
        <v>0.72521739130434781</v>
      </c>
      <c r="Y109" s="2">
        <v>0</v>
      </c>
      <c r="Z109" s="2">
        <v>0.46417221135029335</v>
      </c>
      <c r="AA109" s="2">
        <v>0</v>
      </c>
      <c r="AB109" s="2">
        <v>0</v>
      </c>
      <c r="AC109" s="2">
        <v>0</v>
      </c>
      <c r="AD109" s="2">
        <v>0</v>
      </c>
      <c r="AE109" s="2">
        <v>0</v>
      </c>
      <c r="AF109" s="2">
        <v>0</v>
      </c>
      <c r="AG109" s="2">
        <v>0</v>
      </c>
      <c r="AH109" t="s">
        <v>222</v>
      </c>
      <c r="AI109">
        <v>7</v>
      </c>
    </row>
    <row r="110" spans="1:35" x14ac:dyDescent="0.25">
      <c r="A110" t="s">
        <v>940</v>
      </c>
      <c r="B110" t="s">
        <v>354</v>
      </c>
      <c r="C110" t="s">
        <v>694</v>
      </c>
      <c r="D110" t="s">
        <v>858</v>
      </c>
      <c r="E110" s="2">
        <v>82.076086956521735</v>
      </c>
      <c r="F110" s="2">
        <v>8.9565217391304355</v>
      </c>
      <c r="G110" s="2">
        <v>0</v>
      </c>
      <c r="H110" s="2">
        <v>0</v>
      </c>
      <c r="I110" s="2">
        <v>1.0054347826086956</v>
      </c>
      <c r="J110" s="2">
        <v>0</v>
      </c>
      <c r="K110" s="2">
        <v>0</v>
      </c>
      <c r="L110" s="2">
        <v>0.72282608695652184</v>
      </c>
      <c r="M110" s="2">
        <v>5.3260869565217396E-2</v>
      </c>
      <c r="N110" s="2">
        <v>14.053260869565213</v>
      </c>
      <c r="O110" s="2">
        <v>0.17187127532777111</v>
      </c>
      <c r="P110" s="2">
        <v>6.1217391304347846</v>
      </c>
      <c r="Q110" s="2">
        <v>9.1032608695652204</v>
      </c>
      <c r="R110" s="2">
        <v>0.18549860945570129</v>
      </c>
      <c r="S110" s="2">
        <v>7.8326086956521763</v>
      </c>
      <c r="T110" s="2">
        <v>2.9880434782608694</v>
      </c>
      <c r="U110" s="2">
        <v>0</v>
      </c>
      <c r="V110" s="2">
        <v>0.13183684280227789</v>
      </c>
      <c r="W110" s="2">
        <v>4.2847826086956511</v>
      </c>
      <c r="X110" s="2">
        <v>4.318478260869564</v>
      </c>
      <c r="Y110" s="2">
        <v>0</v>
      </c>
      <c r="Z110" s="2">
        <v>0.10482055356906368</v>
      </c>
      <c r="AA110" s="2">
        <v>0</v>
      </c>
      <c r="AB110" s="2">
        <v>0</v>
      </c>
      <c r="AC110" s="2">
        <v>0</v>
      </c>
      <c r="AD110" s="2">
        <v>0</v>
      </c>
      <c r="AE110" s="2">
        <v>0</v>
      </c>
      <c r="AF110" s="2">
        <v>0</v>
      </c>
      <c r="AG110" s="2">
        <v>0</v>
      </c>
      <c r="AH110" t="s">
        <v>30</v>
      </c>
      <c r="AI110">
        <v>7</v>
      </c>
    </row>
    <row r="111" spans="1:35" x14ac:dyDescent="0.25">
      <c r="A111" t="s">
        <v>940</v>
      </c>
      <c r="B111" t="s">
        <v>496</v>
      </c>
      <c r="C111" t="s">
        <v>685</v>
      </c>
      <c r="D111" t="s">
        <v>840</v>
      </c>
      <c r="E111" s="2">
        <v>37.771739130434781</v>
      </c>
      <c r="F111" s="2">
        <v>10.596739130434781</v>
      </c>
      <c r="G111" s="2">
        <v>3.2608695652173912E-2</v>
      </c>
      <c r="H111" s="2">
        <v>0.77010869565217388</v>
      </c>
      <c r="I111" s="2">
        <v>0</v>
      </c>
      <c r="J111" s="2">
        <v>0</v>
      </c>
      <c r="K111" s="2">
        <v>3.2608695652173912E-2</v>
      </c>
      <c r="L111" s="2">
        <v>0.83684782608695629</v>
      </c>
      <c r="M111" s="2">
        <v>5.2923913043478255</v>
      </c>
      <c r="N111" s="2">
        <v>0</v>
      </c>
      <c r="O111" s="2">
        <v>0.14011510791366905</v>
      </c>
      <c r="P111" s="2">
        <v>2.8054347826086961</v>
      </c>
      <c r="Q111" s="2">
        <v>0</v>
      </c>
      <c r="R111" s="2">
        <v>7.4273381294964039E-2</v>
      </c>
      <c r="S111" s="2">
        <v>1.4888043478260864</v>
      </c>
      <c r="T111" s="2">
        <v>0.83391304347826101</v>
      </c>
      <c r="U111" s="2">
        <v>0</v>
      </c>
      <c r="V111" s="2">
        <v>6.1493525179856109E-2</v>
      </c>
      <c r="W111" s="2">
        <v>0.49250000000000005</v>
      </c>
      <c r="X111" s="2">
        <v>4.2848913043478261</v>
      </c>
      <c r="Y111" s="2">
        <v>0</v>
      </c>
      <c r="Z111" s="2">
        <v>0.12648057553956835</v>
      </c>
      <c r="AA111" s="2">
        <v>0</v>
      </c>
      <c r="AB111" s="2">
        <v>0</v>
      </c>
      <c r="AC111" s="2">
        <v>0</v>
      </c>
      <c r="AD111" s="2">
        <v>39.250000000000007</v>
      </c>
      <c r="AE111" s="2">
        <v>0</v>
      </c>
      <c r="AF111" s="2">
        <v>0</v>
      </c>
      <c r="AG111" s="2">
        <v>0.19565217391304349</v>
      </c>
      <c r="AH111" t="s">
        <v>178</v>
      </c>
      <c r="AI111">
        <v>7</v>
      </c>
    </row>
    <row r="112" spans="1:35" x14ac:dyDescent="0.25">
      <c r="A112" t="s">
        <v>940</v>
      </c>
      <c r="B112" t="s">
        <v>536</v>
      </c>
      <c r="C112" t="s">
        <v>677</v>
      </c>
      <c r="D112" t="s">
        <v>848</v>
      </c>
      <c r="E112" s="2">
        <v>44.336956521739133</v>
      </c>
      <c r="F112" s="2">
        <v>0</v>
      </c>
      <c r="G112" s="2">
        <v>0</v>
      </c>
      <c r="H112" s="2">
        <v>0</v>
      </c>
      <c r="I112" s="2">
        <v>0</v>
      </c>
      <c r="J112" s="2">
        <v>0</v>
      </c>
      <c r="K112" s="2">
        <v>0</v>
      </c>
      <c r="L112" s="2">
        <v>0.49097826086956525</v>
      </c>
      <c r="M112" s="2">
        <v>0</v>
      </c>
      <c r="N112" s="2">
        <v>0</v>
      </c>
      <c r="O112" s="2">
        <v>0</v>
      </c>
      <c r="P112" s="2">
        <v>0</v>
      </c>
      <c r="Q112" s="2">
        <v>0</v>
      </c>
      <c r="R112" s="2">
        <v>0</v>
      </c>
      <c r="S112" s="2">
        <v>0.291304347826087</v>
      </c>
      <c r="T112" s="2">
        <v>1.0349999999999997</v>
      </c>
      <c r="U112" s="2">
        <v>0</v>
      </c>
      <c r="V112" s="2">
        <v>2.9914194655552825E-2</v>
      </c>
      <c r="W112" s="2">
        <v>0.45652173913043487</v>
      </c>
      <c r="X112" s="2">
        <v>1.9096739130434783</v>
      </c>
      <c r="Y112" s="2">
        <v>0</v>
      </c>
      <c r="Z112" s="2">
        <v>5.3368472664868848E-2</v>
      </c>
      <c r="AA112" s="2">
        <v>0</v>
      </c>
      <c r="AB112" s="2">
        <v>0</v>
      </c>
      <c r="AC112" s="2">
        <v>0</v>
      </c>
      <c r="AD112" s="2">
        <v>0</v>
      </c>
      <c r="AE112" s="2">
        <v>0</v>
      </c>
      <c r="AF112" s="2">
        <v>0</v>
      </c>
      <c r="AG112" s="2">
        <v>0</v>
      </c>
      <c r="AH112" t="s">
        <v>218</v>
      </c>
      <c r="AI112">
        <v>7</v>
      </c>
    </row>
    <row r="113" spans="1:35" x14ac:dyDescent="0.25">
      <c r="A113" t="s">
        <v>940</v>
      </c>
      <c r="B113" t="s">
        <v>389</v>
      </c>
      <c r="C113" t="s">
        <v>681</v>
      </c>
      <c r="D113" t="s">
        <v>862</v>
      </c>
      <c r="E113" s="2">
        <v>42.978260869565219</v>
      </c>
      <c r="F113" s="2">
        <v>9.4782608695652169</v>
      </c>
      <c r="G113" s="2">
        <v>0.17391304347826086</v>
      </c>
      <c r="H113" s="2">
        <v>0.11347826086956521</v>
      </c>
      <c r="I113" s="2">
        <v>9.7826086956521743E-2</v>
      </c>
      <c r="J113" s="2">
        <v>0.19565217391304349</v>
      </c>
      <c r="K113" s="2">
        <v>0</v>
      </c>
      <c r="L113" s="2">
        <v>1.1630434782608697E-2</v>
      </c>
      <c r="M113" s="2">
        <v>5.2164130434782621</v>
      </c>
      <c r="N113" s="2">
        <v>0</v>
      </c>
      <c r="O113" s="2">
        <v>0.12137329286798182</v>
      </c>
      <c r="P113" s="2">
        <v>0</v>
      </c>
      <c r="Q113" s="2">
        <v>5.9270652173913048</v>
      </c>
      <c r="R113" s="2">
        <v>0.13790844714213454</v>
      </c>
      <c r="S113" s="2">
        <v>0.65663043478260852</v>
      </c>
      <c r="T113" s="2">
        <v>4.0834782608695654</v>
      </c>
      <c r="U113" s="2">
        <v>0</v>
      </c>
      <c r="V113" s="2">
        <v>0.11029084471421347</v>
      </c>
      <c r="W113" s="2">
        <v>0.87010869565217386</v>
      </c>
      <c r="X113" s="2">
        <v>4.9105434782608697</v>
      </c>
      <c r="Y113" s="2">
        <v>0</v>
      </c>
      <c r="Z113" s="2">
        <v>0.13450177035913</v>
      </c>
      <c r="AA113" s="2">
        <v>0</v>
      </c>
      <c r="AB113" s="2">
        <v>0</v>
      </c>
      <c r="AC113" s="2">
        <v>0</v>
      </c>
      <c r="AD113" s="2">
        <v>0</v>
      </c>
      <c r="AE113" s="2">
        <v>0</v>
      </c>
      <c r="AF113" s="2">
        <v>0</v>
      </c>
      <c r="AG113" s="2">
        <v>0</v>
      </c>
      <c r="AH113" t="s">
        <v>65</v>
      </c>
      <c r="AI113">
        <v>7</v>
      </c>
    </row>
    <row r="114" spans="1:35" x14ac:dyDescent="0.25">
      <c r="A114" t="s">
        <v>940</v>
      </c>
      <c r="B114" t="s">
        <v>579</v>
      </c>
      <c r="C114" t="s">
        <v>688</v>
      </c>
      <c r="D114" t="s">
        <v>864</v>
      </c>
      <c r="E114" s="2">
        <v>85.5</v>
      </c>
      <c r="F114" s="2">
        <v>1.6521739130434783</v>
      </c>
      <c r="G114" s="2">
        <v>0</v>
      </c>
      <c r="H114" s="2">
        <v>0</v>
      </c>
      <c r="I114" s="2">
        <v>0</v>
      </c>
      <c r="J114" s="2">
        <v>0</v>
      </c>
      <c r="K114" s="2">
        <v>0</v>
      </c>
      <c r="L114" s="2">
        <v>14.519456521739135</v>
      </c>
      <c r="M114" s="2">
        <v>9.8260869565217384</v>
      </c>
      <c r="N114" s="2">
        <v>0</v>
      </c>
      <c r="O114" s="2">
        <v>0.11492499364352911</v>
      </c>
      <c r="P114" s="2">
        <v>0</v>
      </c>
      <c r="Q114" s="2">
        <v>0</v>
      </c>
      <c r="R114" s="2">
        <v>0</v>
      </c>
      <c r="S114" s="2">
        <v>13.651304347826082</v>
      </c>
      <c r="T114" s="2">
        <v>15.970108695652167</v>
      </c>
      <c r="U114" s="2">
        <v>0</v>
      </c>
      <c r="V114" s="2">
        <v>0.34644927536231868</v>
      </c>
      <c r="W114" s="2">
        <v>19.356195652173916</v>
      </c>
      <c r="X114" s="2">
        <v>11.995108695652171</v>
      </c>
      <c r="Y114" s="2">
        <v>4.8072826086956519</v>
      </c>
      <c r="Z114" s="2">
        <v>0.42290744978387995</v>
      </c>
      <c r="AA114" s="2">
        <v>0</v>
      </c>
      <c r="AB114" s="2">
        <v>0</v>
      </c>
      <c r="AC114" s="2">
        <v>0</v>
      </c>
      <c r="AD114" s="2">
        <v>0</v>
      </c>
      <c r="AE114" s="2">
        <v>0</v>
      </c>
      <c r="AF114" s="2">
        <v>0</v>
      </c>
      <c r="AG114" s="2">
        <v>0</v>
      </c>
      <c r="AH114" t="s">
        <v>261</v>
      </c>
      <c r="AI114">
        <v>7</v>
      </c>
    </row>
    <row r="115" spans="1:35" x14ac:dyDescent="0.25">
      <c r="A115" t="s">
        <v>940</v>
      </c>
      <c r="B115" t="s">
        <v>357</v>
      </c>
      <c r="C115" t="s">
        <v>693</v>
      </c>
      <c r="D115" t="s">
        <v>839</v>
      </c>
      <c r="E115" s="2">
        <v>58.891304347826086</v>
      </c>
      <c r="F115" s="2">
        <v>5.7391304347826084</v>
      </c>
      <c r="G115" s="2">
        <v>0.37771739130434784</v>
      </c>
      <c r="H115" s="2">
        <v>0.2608695652173913</v>
      </c>
      <c r="I115" s="2">
        <v>0.35326086956521741</v>
      </c>
      <c r="J115" s="2">
        <v>0</v>
      </c>
      <c r="K115" s="2">
        <v>0</v>
      </c>
      <c r="L115" s="2">
        <v>1.6105434782608696</v>
      </c>
      <c r="M115" s="2">
        <v>5.7391304347826084</v>
      </c>
      <c r="N115" s="2">
        <v>0</v>
      </c>
      <c r="O115" s="2">
        <v>9.7452934662236979E-2</v>
      </c>
      <c r="P115" s="2">
        <v>2.5801086956521746</v>
      </c>
      <c r="Q115" s="2">
        <v>0</v>
      </c>
      <c r="R115" s="2">
        <v>4.3811369509043942E-2</v>
      </c>
      <c r="S115" s="2">
        <v>0</v>
      </c>
      <c r="T115" s="2">
        <v>7.246956521739131</v>
      </c>
      <c r="U115" s="2">
        <v>0</v>
      </c>
      <c r="V115" s="2">
        <v>0.12305647840531563</v>
      </c>
      <c r="W115" s="2">
        <v>0.43119565217391298</v>
      </c>
      <c r="X115" s="2">
        <v>2.9582608695652177</v>
      </c>
      <c r="Y115" s="2">
        <v>0</v>
      </c>
      <c r="Z115" s="2">
        <v>5.755444813584349E-2</v>
      </c>
      <c r="AA115" s="2">
        <v>0</v>
      </c>
      <c r="AB115" s="2">
        <v>0</v>
      </c>
      <c r="AC115" s="2">
        <v>0</v>
      </c>
      <c r="AD115" s="2">
        <v>0</v>
      </c>
      <c r="AE115" s="2">
        <v>0</v>
      </c>
      <c r="AF115" s="2">
        <v>0</v>
      </c>
      <c r="AG115" s="2">
        <v>0</v>
      </c>
      <c r="AH115" t="s">
        <v>33</v>
      </c>
      <c r="AI115">
        <v>7</v>
      </c>
    </row>
    <row r="116" spans="1:35" x14ac:dyDescent="0.25">
      <c r="A116" t="s">
        <v>940</v>
      </c>
      <c r="B116" t="s">
        <v>523</v>
      </c>
      <c r="C116" t="s">
        <v>664</v>
      </c>
      <c r="D116" t="s">
        <v>881</v>
      </c>
      <c r="E116" s="2">
        <v>52.086956521739133</v>
      </c>
      <c r="F116" s="2">
        <v>5.1304347826086953</v>
      </c>
      <c r="G116" s="2">
        <v>0</v>
      </c>
      <c r="H116" s="2">
        <v>8.5326086956521732E-2</v>
      </c>
      <c r="I116" s="2">
        <v>5.6222826086956523</v>
      </c>
      <c r="J116" s="2">
        <v>0</v>
      </c>
      <c r="K116" s="2">
        <v>0</v>
      </c>
      <c r="L116" s="2">
        <v>3.0250000000000012</v>
      </c>
      <c r="M116" s="2">
        <v>5.1304347826086953</v>
      </c>
      <c r="N116" s="2">
        <v>5.3043478260869561</v>
      </c>
      <c r="O116" s="2">
        <v>0.20033388981636061</v>
      </c>
      <c r="P116" s="2">
        <v>0</v>
      </c>
      <c r="Q116" s="2">
        <v>8.6930434782608685</v>
      </c>
      <c r="R116" s="2">
        <v>0.16689482470784639</v>
      </c>
      <c r="S116" s="2">
        <v>1.0139130434782608</v>
      </c>
      <c r="T116" s="2">
        <v>8.2969565217391246</v>
      </c>
      <c r="U116" s="2">
        <v>0</v>
      </c>
      <c r="V116" s="2">
        <v>0.17875626043405665</v>
      </c>
      <c r="W116" s="2">
        <v>1.2801086956521739</v>
      </c>
      <c r="X116" s="2">
        <v>7.0846739130434777</v>
      </c>
      <c r="Y116" s="2">
        <v>0</v>
      </c>
      <c r="Z116" s="2">
        <v>0.16059265442404005</v>
      </c>
      <c r="AA116" s="2">
        <v>0</v>
      </c>
      <c r="AB116" s="2">
        <v>0</v>
      </c>
      <c r="AC116" s="2">
        <v>0</v>
      </c>
      <c r="AD116" s="2">
        <v>0</v>
      </c>
      <c r="AE116" s="2">
        <v>0</v>
      </c>
      <c r="AF116" s="2">
        <v>0</v>
      </c>
      <c r="AG116" s="2">
        <v>0</v>
      </c>
      <c r="AH116" t="s">
        <v>205</v>
      </c>
      <c r="AI116">
        <v>7</v>
      </c>
    </row>
    <row r="117" spans="1:35" x14ac:dyDescent="0.25">
      <c r="A117" t="s">
        <v>940</v>
      </c>
      <c r="B117" t="s">
        <v>333</v>
      </c>
      <c r="C117" t="s">
        <v>677</v>
      </c>
      <c r="D117" t="s">
        <v>848</v>
      </c>
      <c r="E117" s="2">
        <v>15.826086956521738</v>
      </c>
      <c r="F117" s="2">
        <v>1.4782608695652173</v>
      </c>
      <c r="G117" s="2">
        <v>0</v>
      </c>
      <c r="H117" s="2">
        <v>0</v>
      </c>
      <c r="I117" s="2">
        <v>0</v>
      </c>
      <c r="J117" s="2">
        <v>0</v>
      </c>
      <c r="K117" s="2">
        <v>0</v>
      </c>
      <c r="L117" s="2">
        <v>0</v>
      </c>
      <c r="M117" s="2">
        <v>0</v>
      </c>
      <c r="N117" s="2">
        <v>0</v>
      </c>
      <c r="O117" s="2">
        <v>0</v>
      </c>
      <c r="P117" s="2">
        <v>1.5695652173913044</v>
      </c>
      <c r="Q117" s="2">
        <v>4.3016304347826084</v>
      </c>
      <c r="R117" s="2">
        <v>0.37098214285714287</v>
      </c>
      <c r="S117" s="2">
        <v>0</v>
      </c>
      <c r="T117" s="2">
        <v>0</v>
      </c>
      <c r="U117" s="2">
        <v>0</v>
      </c>
      <c r="V117" s="2">
        <v>0</v>
      </c>
      <c r="W117" s="2">
        <v>0</v>
      </c>
      <c r="X117" s="2">
        <v>0</v>
      </c>
      <c r="Y117" s="2">
        <v>0</v>
      </c>
      <c r="Z117" s="2">
        <v>0</v>
      </c>
      <c r="AA117" s="2">
        <v>0</v>
      </c>
      <c r="AB117" s="2">
        <v>0</v>
      </c>
      <c r="AC117" s="2">
        <v>0</v>
      </c>
      <c r="AD117" s="2">
        <v>0</v>
      </c>
      <c r="AE117" s="2">
        <v>0</v>
      </c>
      <c r="AF117" s="2">
        <v>0</v>
      </c>
      <c r="AG117" s="2">
        <v>0</v>
      </c>
      <c r="AH117" t="s">
        <v>9</v>
      </c>
      <c r="AI117">
        <v>7</v>
      </c>
    </row>
    <row r="118" spans="1:35" x14ac:dyDescent="0.25">
      <c r="A118" t="s">
        <v>940</v>
      </c>
      <c r="B118" t="s">
        <v>557</v>
      </c>
      <c r="C118" t="s">
        <v>671</v>
      </c>
      <c r="D118" t="s">
        <v>853</v>
      </c>
      <c r="E118" s="2">
        <v>31.663043478260871</v>
      </c>
      <c r="F118" s="2">
        <v>5.0434782608695654</v>
      </c>
      <c r="G118" s="2">
        <v>0.25456521739130439</v>
      </c>
      <c r="H118" s="2">
        <v>0.36956521739130432</v>
      </c>
      <c r="I118" s="2">
        <v>0.89130434782608692</v>
      </c>
      <c r="J118" s="2">
        <v>0</v>
      </c>
      <c r="K118" s="2">
        <v>4.5326086956521738E-2</v>
      </c>
      <c r="L118" s="2">
        <v>0</v>
      </c>
      <c r="M118" s="2">
        <v>0</v>
      </c>
      <c r="N118" s="2">
        <v>9.9701086956521738</v>
      </c>
      <c r="O118" s="2">
        <v>0.31488156539649842</v>
      </c>
      <c r="P118" s="2">
        <v>0</v>
      </c>
      <c r="Q118" s="2">
        <v>6</v>
      </c>
      <c r="R118" s="2">
        <v>0.18949536560247168</v>
      </c>
      <c r="S118" s="2">
        <v>0.29173913043478267</v>
      </c>
      <c r="T118" s="2">
        <v>0.22663043478260872</v>
      </c>
      <c r="U118" s="2">
        <v>0</v>
      </c>
      <c r="V118" s="2">
        <v>1.6371438379677312E-2</v>
      </c>
      <c r="W118" s="2">
        <v>0.17597826086956522</v>
      </c>
      <c r="X118" s="2">
        <v>3.9191304347826086</v>
      </c>
      <c r="Y118" s="2">
        <v>0</v>
      </c>
      <c r="Z118" s="2">
        <v>0.12933401991074492</v>
      </c>
      <c r="AA118" s="2">
        <v>0</v>
      </c>
      <c r="AB118" s="2">
        <v>0</v>
      </c>
      <c r="AC118" s="2">
        <v>0</v>
      </c>
      <c r="AD118" s="2">
        <v>0</v>
      </c>
      <c r="AE118" s="2">
        <v>0</v>
      </c>
      <c r="AF118" s="2">
        <v>0</v>
      </c>
      <c r="AG118" s="2">
        <v>0</v>
      </c>
      <c r="AH118" t="s">
        <v>239</v>
      </c>
      <c r="AI118">
        <v>7</v>
      </c>
    </row>
    <row r="119" spans="1:35" x14ac:dyDescent="0.25">
      <c r="A119" t="s">
        <v>940</v>
      </c>
      <c r="B119" t="s">
        <v>559</v>
      </c>
      <c r="C119" t="s">
        <v>636</v>
      </c>
      <c r="D119" t="s">
        <v>889</v>
      </c>
      <c r="E119" s="2">
        <v>70.5</v>
      </c>
      <c r="F119" s="2">
        <v>5.1304347826086953</v>
      </c>
      <c r="G119" s="2">
        <v>8.6956521739130432E-2</v>
      </c>
      <c r="H119" s="2">
        <v>0.12771739130434784</v>
      </c>
      <c r="I119" s="2">
        <v>0.33695652173913043</v>
      </c>
      <c r="J119" s="2">
        <v>0</v>
      </c>
      <c r="K119" s="2">
        <v>8.6956521739130432E-2</v>
      </c>
      <c r="L119" s="2">
        <v>1.0066304347826089</v>
      </c>
      <c r="M119" s="2">
        <v>10.309782608695652</v>
      </c>
      <c r="N119" s="2">
        <v>4.5326086956521738</v>
      </c>
      <c r="O119" s="2">
        <v>0.21053037311131667</v>
      </c>
      <c r="P119" s="2">
        <v>0</v>
      </c>
      <c r="Q119" s="2">
        <v>33.138586956521742</v>
      </c>
      <c r="R119" s="2">
        <v>0.47005087881591123</v>
      </c>
      <c r="S119" s="2">
        <v>1.4379347826086959</v>
      </c>
      <c r="T119" s="2">
        <v>4.6222826086956514</v>
      </c>
      <c r="U119" s="2">
        <v>0</v>
      </c>
      <c r="V119" s="2">
        <v>8.5960530373111299E-2</v>
      </c>
      <c r="W119" s="2">
        <v>2.0463043478260867</v>
      </c>
      <c r="X119" s="2">
        <v>4.1009782608695646</v>
      </c>
      <c r="Y119" s="2">
        <v>0</v>
      </c>
      <c r="Z119" s="2">
        <v>8.7195497995682991E-2</v>
      </c>
      <c r="AA119" s="2">
        <v>0</v>
      </c>
      <c r="AB119" s="2">
        <v>0</v>
      </c>
      <c r="AC119" s="2">
        <v>0</v>
      </c>
      <c r="AD119" s="2">
        <v>0</v>
      </c>
      <c r="AE119" s="2">
        <v>0</v>
      </c>
      <c r="AF119" s="2">
        <v>0</v>
      </c>
      <c r="AG119" s="2">
        <v>0.76630434782608692</v>
      </c>
      <c r="AH119" t="s">
        <v>241</v>
      </c>
      <c r="AI119">
        <v>7</v>
      </c>
    </row>
    <row r="120" spans="1:35" x14ac:dyDescent="0.25">
      <c r="A120" t="s">
        <v>940</v>
      </c>
      <c r="B120" t="s">
        <v>377</v>
      </c>
      <c r="C120" t="s">
        <v>662</v>
      </c>
      <c r="D120" t="s">
        <v>864</v>
      </c>
      <c r="E120" s="2">
        <v>32.771739130434781</v>
      </c>
      <c r="F120" s="2">
        <v>5.6521739130434785</v>
      </c>
      <c r="G120" s="2">
        <v>0</v>
      </c>
      <c r="H120" s="2">
        <v>0</v>
      </c>
      <c r="I120" s="2">
        <v>0</v>
      </c>
      <c r="J120" s="2">
        <v>0</v>
      </c>
      <c r="K120" s="2">
        <v>0</v>
      </c>
      <c r="L120" s="2">
        <v>1.0631521739130436</v>
      </c>
      <c r="M120" s="2">
        <v>5.5796739130434778</v>
      </c>
      <c r="N120" s="2">
        <v>0</v>
      </c>
      <c r="O120" s="2">
        <v>0.1702587064676617</v>
      </c>
      <c r="P120" s="2">
        <v>4.2833695652173915</v>
      </c>
      <c r="Q120" s="2">
        <v>0</v>
      </c>
      <c r="R120" s="2">
        <v>0.13070315091210616</v>
      </c>
      <c r="S120" s="2">
        <v>2.0660869565217395</v>
      </c>
      <c r="T120" s="2">
        <v>0.11141304347826086</v>
      </c>
      <c r="U120" s="2">
        <v>0</v>
      </c>
      <c r="V120" s="2">
        <v>6.6444444444444459E-2</v>
      </c>
      <c r="W120" s="2">
        <v>0.64434782608695651</v>
      </c>
      <c r="X120" s="2">
        <v>2.244456521739131</v>
      </c>
      <c r="Y120" s="2">
        <v>0</v>
      </c>
      <c r="Z120" s="2">
        <v>8.8149253731343302E-2</v>
      </c>
      <c r="AA120" s="2">
        <v>0</v>
      </c>
      <c r="AB120" s="2">
        <v>0</v>
      </c>
      <c r="AC120" s="2">
        <v>0</v>
      </c>
      <c r="AD120" s="2">
        <v>0</v>
      </c>
      <c r="AE120" s="2">
        <v>0</v>
      </c>
      <c r="AF120" s="2">
        <v>0</v>
      </c>
      <c r="AG120" s="2">
        <v>0</v>
      </c>
      <c r="AH120" t="s">
        <v>53</v>
      </c>
      <c r="AI120">
        <v>7</v>
      </c>
    </row>
    <row r="121" spans="1:35" x14ac:dyDescent="0.25">
      <c r="A121" t="s">
        <v>940</v>
      </c>
      <c r="B121" t="s">
        <v>620</v>
      </c>
      <c r="C121" t="s">
        <v>817</v>
      </c>
      <c r="D121" t="s">
        <v>919</v>
      </c>
      <c r="E121" s="2">
        <v>30.086956521739129</v>
      </c>
      <c r="F121" s="2">
        <v>4.7826086956521738</v>
      </c>
      <c r="G121" s="2">
        <v>0.28260869565217389</v>
      </c>
      <c r="H121" s="2">
        <v>0</v>
      </c>
      <c r="I121" s="2">
        <v>0.28260869565217389</v>
      </c>
      <c r="J121" s="2">
        <v>0</v>
      </c>
      <c r="K121" s="2">
        <v>0</v>
      </c>
      <c r="L121" s="2">
        <v>0</v>
      </c>
      <c r="M121" s="2">
        <v>0.31521739130434784</v>
      </c>
      <c r="N121" s="2">
        <v>0</v>
      </c>
      <c r="O121" s="2">
        <v>1.0476878612716765E-2</v>
      </c>
      <c r="P121" s="2">
        <v>5.2434782608695647</v>
      </c>
      <c r="Q121" s="2">
        <v>7.521195652173911</v>
      </c>
      <c r="R121" s="2">
        <v>0.42425939306358373</v>
      </c>
      <c r="S121" s="2">
        <v>0</v>
      </c>
      <c r="T121" s="2">
        <v>0</v>
      </c>
      <c r="U121" s="2">
        <v>0</v>
      </c>
      <c r="V121" s="2">
        <v>0</v>
      </c>
      <c r="W121" s="2">
        <v>7.5543478260869573E-2</v>
      </c>
      <c r="X121" s="2">
        <v>2.6630434782608698E-2</v>
      </c>
      <c r="Y121" s="2">
        <v>4.6130434782608685</v>
      </c>
      <c r="Z121" s="2">
        <v>0.15671965317919073</v>
      </c>
      <c r="AA121" s="2">
        <v>0</v>
      </c>
      <c r="AB121" s="2">
        <v>0</v>
      </c>
      <c r="AC121" s="2">
        <v>0</v>
      </c>
      <c r="AD121" s="2">
        <v>4.1152173913043466</v>
      </c>
      <c r="AE121" s="2">
        <v>0</v>
      </c>
      <c r="AF121" s="2">
        <v>0</v>
      </c>
      <c r="AG121" s="2">
        <v>0</v>
      </c>
      <c r="AH121" t="s">
        <v>303</v>
      </c>
      <c r="AI121">
        <v>7</v>
      </c>
    </row>
    <row r="122" spans="1:35" x14ac:dyDescent="0.25">
      <c r="A122" t="s">
        <v>940</v>
      </c>
      <c r="B122" t="s">
        <v>366</v>
      </c>
      <c r="C122" t="s">
        <v>685</v>
      </c>
      <c r="D122" t="s">
        <v>840</v>
      </c>
      <c r="E122" s="2">
        <v>56.510869565217391</v>
      </c>
      <c r="F122" s="2">
        <v>0</v>
      </c>
      <c r="G122" s="2">
        <v>0</v>
      </c>
      <c r="H122" s="2">
        <v>0</v>
      </c>
      <c r="I122" s="2">
        <v>0.40760869565217389</v>
      </c>
      <c r="J122" s="2">
        <v>0</v>
      </c>
      <c r="K122" s="2">
        <v>0</v>
      </c>
      <c r="L122" s="2">
        <v>0.79369565217391314</v>
      </c>
      <c r="M122" s="2">
        <v>5.3804347826086953</v>
      </c>
      <c r="N122" s="2">
        <v>0</v>
      </c>
      <c r="O122" s="2">
        <v>9.5210617426428154E-2</v>
      </c>
      <c r="P122" s="2">
        <v>0</v>
      </c>
      <c r="Q122" s="2">
        <v>6.0548913043478247</v>
      </c>
      <c r="R122" s="2">
        <v>0.10714560492402384</v>
      </c>
      <c r="S122" s="2">
        <v>2.4878260869565221</v>
      </c>
      <c r="T122" s="2">
        <v>10.026304347826086</v>
      </c>
      <c r="U122" s="2">
        <v>0</v>
      </c>
      <c r="V122" s="2">
        <v>0.22144643200615502</v>
      </c>
      <c r="W122" s="2">
        <v>1.3207608695652169</v>
      </c>
      <c r="X122" s="2">
        <v>6.1040217391304363</v>
      </c>
      <c r="Y122" s="2">
        <v>0</v>
      </c>
      <c r="Z122" s="2">
        <v>0.1313868051548375</v>
      </c>
      <c r="AA122" s="2">
        <v>0</v>
      </c>
      <c r="AB122" s="2">
        <v>5.0599999999999996</v>
      </c>
      <c r="AC122" s="2">
        <v>0</v>
      </c>
      <c r="AD122" s="2">
        <v>0</v>
      </c>
      <c r="AE122" s="2">
        <v>0</v>
      </c>
      <c r="AF122" s="2">
        <v>0</v>
      </c>
      <c r="AG122" s="2">
        <v>0</v>
      </c>
      <c r="AH122" t="s">
        <v>42</v>
      </c>
      <c r="AI122">
        <v>7</v>
      </c>
    </row>
    <row r="123" spans="1:35" x14ac:dyDescent="0.25">
      <c r="A123" t="s">
        <v>940</v>
      </c>
      <c r="B123" t="s">
        <v>628</v>
      </c>
      <c r="C123" t="s">
        <v>822</v>
      </c>
      <c r="D123" t="s">
        <v>922</v>
      </c>
      <c r="E123" s="2">
        <v>16.532608695652176</v>
      </c>
      <c r="F123" s="2">
        <v>2.5434782608695654</v>
      </c>
      <c r="G123" s="2">
        <v>0.11956521739130435</v>
      </c>
      <c r="H123" s="2">
        <v>0.27717391304347827</v>
      </c>
      <c r="I123" s="2">
        <v>0.20108695652173914</v>
      </c>
      <c r="J123" s="2">
        <v>0.13043478260869565</v>
      </c>
      <c r="K123" s="2">
        <v>0</v>
      </c>
      <c r="L123" s="2">
        <v>0</v>
      </c>
      <c r="M123" s="2">
        <v>4.3478260869565216E-2</v>
      </c>
      <c r="N123" s="2">
        <v>5.4608695652173918</v>
      </c>
      <c r="O123" s="2">
        <v>0.33293885601577911</v>
      </c>
      <c r="P123" s="2">
        <v>11.746304347826088</v>
      </c>
      <c r="Q123" s="2">
        <v>0</v>
      </c>
      <c r="R123" s="2">
        <v>0.71049309664694282</v>
      </c>
      <c r="S123" s="2">
        <v>0</v>
      </c>
      <c r="T123" s="2">
        <v>0</v>
      </c>
      <c r="U123" s="2">
        <v>0</v>
      </c>
      <c r="V123" s="2">
        <v>0</v>
      </c>
      <c r="W123" s="2">
        <v>0</v>
      </c>
      <c r="X123" s="2">
        <v>0</v>
      </c>
      <c r="Y123" s="2">
        <v>0</v>
      </c>
      <c r="Z123" s="2">
        <v>0</v>
      </c>
      <c r="AA123" s="2">
        <v>0</v>
      </c>
      <c r="AB123" s="2">
        <v>0</v>
      </c>
      <c r="AC123" s="2">
        <v>0</v>
      </c>
      <c r="AD123" s="2">
        <v>0</v>
      </c>
      <c r="AE123" s="2">
        <v>0</v>
      </c>
      <c r="AF123" s="2">
        <v>0</v>
      </c>
      <c r="AG123" s="2">
        <v>0.15217391304347827</v>
      </c>
      <c r="AH123" t="s">
        <v>311</v>
      </c>
      <c r="AI123">
        <v>7</v>
      </c>
    </row>
    <row r="124" spans="1:35" x14ac:dyDescent="0.25">
      <c r="A124" t="s">
        <v>940</v>
      </c>
      <c r="B124" t="s">
        <v>393</v>
      </c>
      <c r="C124" t="s">
        <v>693</v>
      </c>
      <c r="D124" t="s">
        <v>839</v>
      </c>
      <c r="E124" s="2">
        <v>24.543478260869566</v>
      </c>
      <c r="F124" s="2">
        <v>0</v>
      </c>
      <c r="G124" s="2">
        <v>0</v>
      </c>
      <c r="H124" s="2">
        <v>0</v>
      </c>
      <c r="I124" s="2">
        <v>0</v>
      </c>
      <c r="J124" s="2">
        <v>0</v>
      </c>
      <c r="K124" s="2">
        <v>0</v>
      </c>
      <c r="L124" s="2">
        <v>0.11923913043478261</v>
      </c>
      <c r="M124" s="2">
        <v>4.6631521739130433</v>
      </c>
      <c r="N124" s="2">
        <v>0</v>
      </c>
      <c r="O124" s="2">
        <v>0.18999557130203718</v>
      </c>
      <c r="P124" s="2">
        <v>0</v>
      </c>
      <c r="Q124" s="2">
        <v>0</v>
      </c>
      <c r="R124" s="2">
        <v>0</v>
      </c>
      <c r="S124" s="2">
        <v>0</v>
      </c>
      <c r="T124" s="2">
        <v>0.79641304347826103</v>
      </c>
      <c r="U124" s="2">
        <v>0</v>
      </c>
      <c r="V124" s="2">
        <v>3.2449069973427815E-2</v>
      </c>
      <c r="W124" s="2">
        <v>0.10815217391304349</v>
      </c>
      <c r="X124" s="2">
        <v>0.43673913043478263</v>
      </c>
      <c r="Y124" s="2">
        <v>0</v>
      </c>
      <c r="Z124" s="2">
        <v>2.2201062887511069E-2</v>
      </c>
      <c r="AA124" s="2">
        <v>0</v>
      </c>
      <c r="AB124" s="2">
        <v>0</v>
      </c>
      <c r="AC124" s="2">
        <v>0</v>
      </c>
      <c r="AD124" s="2">
        <v>0</v>
      </c>
      <c r="AE124" s="2">
        <v>45.859782608695653</v>
      </c>
      <c r="AF124" s="2">
        <v>0</v>
      </c>
      <c r="AG124" s="2">
        <v>0</v>
      </c>
      <c r="AH124" t="s">
        <v>69</v>
      </c>
      <c r="AI124">
        <v>7</v>
      </c>
    </row>
    <row r="125" spans="1:35" x14ac:dyDescent="0.25">
      <c r="A125" t="s">
        <v>940</v>
      </c>
      <c r="B125" t="s">
        <v>497</v>
      </c>
      <c r="C125" t="s">
        <v>654</v>
      </c>
      <c r="D125" t="s">
        <v>834</v>
      </c>
      <c r="E125" s="2">
        <v>55.978260869565219</v>
      </c>
      <c r="F125" s="2">
        <v>4.8913043478260869</v>
      </c>
      <c r="G125" s="2">
        <v>0.13043478260869565</v>
      </c>
      <c r="H125" s="2">
        <v>0.32065217391304346</v>
      </c>
      <c r="I125" s="2">
        <v>0.22826086956521738</v>
      </c>
      <c r="J125" s="2">
        <v>0</v>
      </c>
      <c r="K125" s="2">
        <v>0</v>
      </c>
      <c r="L125" s="2">
        <v>1.3410869565217391</v>
      </c>
      <c r="M125" s="2">
        <v>4.9728260869565215</v>
      </c>
      <c r="N125" s="2">
        <v>0</v>
      </c>
      <c r="O125" s="2">
        <v>8.8834951456310679E-2</v>
      </c>
      <c r="P125" s="2">
        <v>5.1247826086956527</v>
      </c>
      <c r="Q125" s="2">
        <v>0</v>
      </c>
      <c r="R125" s="2">
        <v>9.154951456310681E-2</v>
      </c>
      <c r="S125" s="2">
        <v>1.7740217391304349</v>
      </c>
      <c r="T125" s="2">
        <v>2.8080434782608688</v>
      </c>
      <c r="U125" s="2">
        <v>0</v>
      </c>
      <c r="V125" s="2">
        <v>8.1854368932038818E-2</v>
      </c>
      <c r="W125" s="2">
        <v>2.6624999999999992</v>
      </c>
      <c r="X125" s="2">
        <v>3.7830434782608706</v>
      </c>
      <c r="Y125" s="2">
        <v>0</v>
      </c>
      <c r="Z125" s="2">
        <v>0.11514368932038835</v>
      </c>
      <c r="AA125" s="2">
        <v>0</v>
      </c>
      <c r="AB125" s="2">
        <v>0</v>
      </c>
      <c r="AC125" s="2">
        <v>0</v>
      </c>
      <c r="AD125" s="2">
        <v>0</v>
      </c>
      <c r="AE125" s="2">
        <v>0</v>
      </c>
      <c r="AF125" s="2">
        <v>0</v>
      </c>
      <c r="AG125" s="2">
        <v>0</v>
      </c>
      <c r="AH125" t="s">
        <v>179</v>
      </c>
      <c r="AI125">
        <v>7</v>
      </c>
    </row>
    <row r="126" spans="1:35" x14ac:dyDescent="0.25">
      <c r="A126" t="s">
        <v>940</v>
      </c>
      <c r="B126" t="s">
        <v>336</v>
      </c>
      <c r="C126" t="s">
        <v>638</v>
      </c>
      <c r="D126" t="s">
        <v>834</v>
      </c>
      <c r="E126" s="2">
        <v>49.326086956521742</v>
      </c>
      <c r="F126" s="2">
        <v>5.2173913043478262</v>
      </c>
      <c r="G126" s="2">
        <v>0.21010869565217394</v>
      </c>
      <c r="H126" s="2">
        <v>0.28260869565217389</v>
      </c>
      <c r="I126" s="2">
        <v>0.12228260869565218</v>
      </c>
      <c r="J126" s="2">
        <v>0</v>
      </c>
      <c r="K126" s="2">
        <v>0</v>
      </c>
      <c r="L126" s="2">
        <v>1.2454347826086958</v>
      </c>
      <c r="M126" s="2">
        <v>0</v>
      </c>
      <c r="N126" s="2">
        <v>5.7082608695652173</v>
      </c>
      <c r="O126" s="2">
        <v>0.11572498898193036</v>
      </c>
      <c r="P126" s="2">
        <v>0</v>
      </c>
      <c r="Q126" s="2">
        <v>4.9076086956521729</v>
      </c>
      <c r="R126" s="2">
        <v>9.9493168796826764E-2</v>
      </c>
      <c r="S126" s="2">
        <v>0.58891304347826079</v>
      </c>
      <c r="T126" s="2">
        <v>2.8440217391304343</v>
      </c>
      <c r="U126" s="2">
        <v>0</v>
      </c>
      <c r="V126" s="2">
        <v>6.9596738651388268E-2</v>
      </c>
      <c r="W126" s="2">
        <v>1.0334782608695654</v>
      </c>
      <c r="X126" s="2">
        <v>4.5786956521739137</v>
      </c>
      <c r="Y126" s="2">
        <v>0</v>
      </c>
      <c r="Z126" s="2">
        <v>0.11377699427060381</v>
      </c>
      <c r="AA126" s="2">
        <v>0</v>
      </c>
      <c r="AB126" s="2">
        <v>0</v>
      </c>
      <c r="AC126" s="2">
        <v>0</v>
      </c>
      <c r="AD126" s="2">
        <v>0</v>
      </c>
      <c r="AE126" s="2">
        <v>0</v>
      </c>
      <c r="AF126" s="2">
        <v>0</v>
      </c>
      <c r="AG126" s="2">
        <v>0</v>
      </c>
      <c r="AH126" t="s">
        <v>12</v>
      </c>
      <c r="AI126">
        <v>7</v>
      </c>
    </row>
    <row r="127" spans="1:35" x14ac:dyDescent="0.25">
      <c r="A127" t="s">
        <v>940</v>
      </c>
      <c r="B127" t="s">
        <v>522</v>
      </c>
      <c r="C127" t="s">
        <v>677</v>
      </c>
      <c r="D127" t="s">
        <v>848</v>
      </c>
      <c r="E127" s="2">
        <v>65.793478260869563</v>
      </c>
      <c r="F127" s="2">
        <v>4.6467391304347823</v>
      </c>
      <c r="G127" s="2">
        <v>0.13043478260869565</v>
      </c>
      <c r="H127" s="2">
        <v>0.22826086956521738</v>
      </c>
      <c r="I127" s="2">
        <v>0.40760869565217389</v>
      </c>
      <c r="J127" s="2">
        <v>0</v>
      </c>
      <c r="K127" s="2">
        <v>0</v>
      </c>
      <c r="L127" s="2">
        <v>3.7035869565217383</v>
      </c>
      <c r="M127" s="2">
        <v>0</v>
      </c>
      <c r="N127" s="2">
        <v>5.3196739130434789</v>
      </c>
      <c r="O127" s="2">
        <v>8.0854121923013389E-2</v>
      </c>
      <c r="P127" s="2">
        <v>6.060652173913045</v>
      </c>
      <c r="Q127" s="2">
        <v>0</v>
      </c>
      <c r="R127" s="2">
        <v>9.2116305963984832E-2</v>
      </c>
      <c r="S127" s="2">
        <v>2.0156521739130437</v>
      </c>
      <c r="T127" s="2">
        <v>5.1454347826086959</v>
      </c>
      <c r="U127" s="2">
        <v>0</v>
      </c>
      <c r="V127" s="2">
        <v>0.10884189658020817</v>
      </c>
      <c r="W127" s="2">
        <v>2.4853260869565221</v>
      </c>
      <c r="X127" s="2">
        <v>2.3485869565217401</v>
      </c>
      <c r="Y127" s="2">
        <v>0</v>
      </c>
      <c r="Z127" s="2">
        <v>7.3471006112671419E-2</v>
      </c>
      <c r="AA127" s="2">
        <v>0</v>
      </c>
      <c r="AB127" s="2">
        <v>0</v>
      </c>
      <c r="AC127" s="2">
        <v>0</v>
      </c>
      <c r="AD127" s="2">
        <v>0</v>
      </c>
      <c r="AE127" s="2">
        <v>0</v>
      </c>
      <c r="AF127" s="2">
        <v>0</v>
      </c>
      <c r="AG127" s="2">
        <v>0</v>
      </c>
      <c r="AH127" t="s">
        <v>204</v>
      </c>
      <c r="AI127">
        <v>7</v>
      </c>
    </row>
    <row r="128" spans="1:35" x14ac:dyDescent="0.25">
      <c r="A128" t="s">
        <v>940</v>
      </c>
      <c r="B128" t="s">
        <v>395</v>
      </c>
      <c r="C128" t="s">
        <v>682</v>
      </c>
      <c r="D128" t="s">
        <v>839</v>
      </c>
      <c r="E128" s="2">
        <v>115.95652173913044</v>
      </c>
      <c r="F128" s="2">
        <v>5.1304347826086953</v>
      </c>
      <c r="G128" s="2">
        <v>1.8913043478260869</v>
      </c>
      <c r="H128" s="2">
        <v>0.53260869565217395</v>
      </c>
      <c r="I128" s="2">
        <v>7.5253260869565208</v>
      </c>
      <c r="J128" s="2">
        <v>0</v>
      </c>
      <c r="K128" s="2">
        <v>0</v>
      </c>
      <c r="L128" s="2">
        <v>20.876086956521739</v>
      </c>
      <c r="M128" s="2">
        <v>27.926413043478259</v>
      </c>
      <c r="N128" s="2">
        <v>0</v>
      </c>
      <c r="O128" s="2">
        <v>0.24083520809898762</v>
      </c>
      <c r="P128" s="2">
        <v>0</v>
      </c>
      <c r="Q128" s="2">
        <v>26.569673913043477</v>
      </c>
      <c r="R128" s="2">
        <v>0.22913479565054368</v>
      </c>
      <c r="S128" s="2">
        <v>32.236847826086958</v>
      </c>
      <c r="T128" s="2">
        <v>30.431304347826089</v>
      </c>
      <c r="U128" s="2">
        <v>12.325543478260871</v>
      </c>
      <c r="V128" s="2">
        <v>0.64673978252718411</v>
      </c>
      <c r="W128" s="2">
        <v>22.64858695652174</v>
      </c>
      <c r="X128" s="2">
        <v>41.615217391304348</v>
      </c>
      <c r="Y128" s="2">
        <v>5.8413043478260853</v>
      </c>
      <c r="Z128" s="2">
        <v>0.60458098987626552</v>
      </c>
      <c r="AA128" s="2">
        <v>0</v>
      </c>
      <c r="AB128" s="2">
        <v>0</v>
      </c>
      <c r="AC128" s="2">
        <v>0</v>
      </c>
      <c r="AD128" s="2">
        <v>0</v>
      </c>
      <c r="AE128" s="2">
        <v>0</v>
      </c>
      <c r="AF128" s="2">
        <v>0</v>
      </c>
      <c r="AG128" s="2">
        <v>0</v>
      </c>
      <c r="AH128" t="s">
        <v>71</v>
      </c>
      <c r="AI128">
        <v>7</v>
      </c>
    </row>
    <row r="129" spans="1:35" x14ac:dyDescent="0.25">
      <c r="A129" t="s">
        <v>940</v>
      </c>
      <c r="B129" t="s">
        <v>383</v>
      </c>
      <c r="C129" t="s">
        <v>665</v>
      </c>
      <c r="D129" t="s">
        <v>867</v>
      </c>
      <c r="E129" s="2">
        <v>51.021739130434781</v>
      </c>
      <c r="F129" s="2">
        <v>1.4782608695652173</v>
      </c>
      <c r="G129" s="2">
        <v>0</v>
      </c>
      <c r="H129" s="2">
        <v>0</v>
      </c>
      <c r="I129" s="2">
        <v>0</v>
      </c>
      <c r="J129" s="2">
        <v>0</v>
      </c>
      <c r="K129" s="2">
        <v>0</v>
      </c>
      <c r="L129" s="2">
        <v>0.59206521739130424</v>
      </c>
      <c r="M129" s="2">
        <v>5.9251086956521739</v>
      </c>
      <c r="N129" s="2">
        <v>0</v>
      </c>
      <c r="O129" s="2">
        <v>0.11612910097997443</v>
      </c>
      <c r="P129" s="2">
        <v>5.3583695652173926</v>
      </c>
      <c r="Q129" s="2">
        <v>0</v>
      </c>
      <c r="R129" s="2">
        <v>0.10502130379207501</v>
      </c>
      <c r="S129" s="2">
        <v>2.1647826086956523</v>
      </c>
      <c r="T129" s="2">
        <v>4.7182608695652197</v>
      </c>
      <c r="U129" s="2">
        <v>0</v>
      </c>
      <c r="V129" s="2">
        <v>0.13490413293566259</v>
      </c>
      <c r="W129" s="2">
        <v>1.3641304347826089</v>
      </c>
      <c r="X129" s="2">
        <v>5.8757608695652168</v>
      </c>
      <c r="Y129" s="2">
        <v>0</v>
      </c>
      <c r="Z129" s="2">
        <v>0.14189816787388154</v>
      </c>
      <c r="AA129" s="2">
        <v>0</v>
      </c>
      <c r="AB129" s="2">
        <v>0</v>
      </c>
      <c r="AC129" s="2">
        <v>0</v>
      </c>
      <c r="AD129" s="2">
        <v>0</v>
      </c>
      <c r="AE129" s="2">
        <v>0</v>
      </c>
      <c r="AF129" s="2">
        <v>0</v>
      </c>
      <c r="AG129" s="2">
        <v>0</v>
      </c>
      <c r="AH129" t="s">
        <v>59</v>
      </c>
      <c r="AI129">
        <v>7</v>
      </c>
    </row>
    <row r="130" spans="1:35" x14ac:dyDescent="0.25">
      <c r="A130" t="s">
        <v>940</v>
      </c>
      <c r="B130" t="s">
        <v>359</v>
      </c>
      <c r="C130" t="s">
        <v>677</v>
      </c>
      <c r="D130" t="s">
        <v>848</v>
      </c>
      <c r="E130" s="2">
        <v>63.576086956521742</v>
      </c>
      <c r="F130" s="2">
        <v>5.3913043478260869</v>
      </c>
      <c r="G130" s="2">
        <v>0.10869565217391304</v>
      </c>
      <c r="H130" s="2">
        <v>1.0271739130434783</v>
      </c>
      <c r="I130" s="2">
        <v>5.3994565217391308</v>
      </c>
      <c r="J130" s="2">
        <v>0</v>
      </c>
      <c r="K130" s="2">
        <v>0</v>
      </c>
      <c r="L130" s="2">
        <v>8.2538043478260885</v>
      </c>
      <c r="M130" s="2">
        <v>5.3913043478260869</v>
      </c>
      <c r="N130" s="2">
        <v>0</v>
      </c>
      <c r="O130" s="2">
        <v>8.4800820653103084E-2</v>
      </c>
      <c r="P130" s="2">
        <v>5.4782608695652177</v>
      </c>
      <c r="Q130" s="2">
        <v>18.460434782608694</v>
      </c>
      <c r="R130" s="2">
        <v>0.37653616002735507</v>
      </c>
      <c r="S130" s="2">
        <v>6.4956521739130446</v>
      </c>
      <c r="T130" s="2">
        <v>10.144782608695653</v>
      </c>
      <c r="U130" s="2">
        <v>0</v>
      </c>
      <c r="V130" s="2">
        <v>0.26174046845614635</v>
      </c>
      <c r="W130" s="2">
        <v>9.657717391304347</v>
      </c>
      <c r="X130" s="2">
        <v>8.4738043478260874</v>
      </c>
      <c r="Y130" s="2">
        <v>0</v>
      </c>
      <c r="Z130" s="2">
        <v>0.28519405026500255</v>
      </c>
      <c r="AA130" s="2">
        <v>0</v>
      </c>
      <c r="AB130" s="2">
        <v>0</v>
      </c>
      <c r="AC130" s="2">
        <v>0</v>
      </c>
      <c r="AD130" s="2">
        <v>0</v>
      </c>
      <c r="AE130" s="2">
        <v>0</v>
      </c>
      <c r="AF130" s="2">
        <v>0</v>
      </c>
      <c r="AG130" s="2">
        <v>0</v>
      </c>
      <c r="AH130" t="s">
        <v>35</v>
      </c>
      <c r="AI130">
        <v>7</v>
      </c>
    </row>
    <row r="131" spans="1:35" x14ac:dyDescent="0.25">
      <c r="A131" t="s">
        <v>940</v>
      </c>
      <c r="B131" t="s">
        <v>344</v>
      </c>
      <c r="C131" t="s">
        <v>691</v>
      </c>
      <c r="D131" t="s">
        <v>847</v>
      </c>
      <c r="E131" s="2">
        <v>13.173913043478262</v>
      </c>
      <c r="F131" s="2">
        <v>0</v>
      </c>
      <c r="G131" s="2">
        <v>3.2826086956521738</v>
      </c>
      <c r="H131" s="2">
        <v>4.9375</v>
      </c>
      <c r="I131" s="2">
        <v>3.2065217391304346</v>
      </c>
      <c r="J131" s="2">
        <v>0</v>
      </c>
      <c r="K131" s="2">
        <v>0</v>
      </c>
      <c r="L131" s="2">
        <v>1.9184782608695652</v>
      </c>
      <c r="M131" s="2">
        <v>2.7391304347826089</v>
      </c>
      <c r="N131" s="2">
        <v>0</v>
      </c>
      <c r="O131" s="2">
        <v>0.20792079207920791</v>
      </c>
      <c r="P131" s="2">
        <v>0</v>
      </c>
      <c r="Q131" s="2">
        <v>0</v>
      </c>
      <c r="R131" s="2">
        <v>0</v>
      </c>
      <c r="S131" s="2">
        <v>2.3315217391304346</v>
      </c>
      <c r="T131" s="2">
        <v>4.1711956521739131</v>
      </c>
      <c r="U131" s="2">
        <v>0</v>
      </c>
      <c r="V131" s="2">
        <v>0.49360561056105606</v>
      </c>
      <c r="W131" s="2">
        <v>3.5081521739130435</v>
      </c>
      <c r="X131" s="2">
        <v>4.4375</v>
      </c>
      <c r="Y131" s="2">
        <v>0</v>
      </c>
      <c r="Z131" s="2">
        <v>0.60313531353135308</v>
      </c>
      <c r="AA131" s="2">
        <v>0</v>
      </c>
      <c r="AB131" s="2">
        <v>0</v>
      </c>
      <c r="AC131" s="2">
        <v>0</v>
      </c>
      <c r="AD131" s="2">
        <v>0</v>
      </c>
      <c r="AE131" s="2">
        <v>0</v>
      </c>
      <c r="AF131" s="2">
        <v>0</v>
      </c>
      <c r="AG131" s="2">
        <v>0</v>
      </c>
      <c r="AH131" t="s">
        <v>20</v>
      </c>
      <c r="AI131">
        <v>7</v>
      </c>
    </row>
    <row r="132" spans="1:35" x14ac:dyDescent="0.25">
      <c r="A132" t="s">
        <v>940</v>
      </c>
      <c r="B132" t="s">
        <v>433</v>
      </c>
      <c r="C132" t="s">
        <v>691</v>
      </c>
      <c r="D132" t="s">
        <v>847</v>
      </c>
      <c r="E132" s="2">
        <v>34.543478260869563</v>
      </c>
      <c r="F132" s="2">
        <v>5.4782608695652177</v>
      </c>
      <c r="G132" s="2">
        <v>0.13043478260869565</v>
      </c>
      <c r="H132" s="2">
        <v>0.31521739130434784</v>
      </c>
      <c r="I132" s="2">
        <v>0.69021739130434778</v>
      </c>
      <c r="J132" s="2">
        <v>0</v>
      </c>
      <c r="K132" s="2">
        <v>0</v>
      </c>
      <c r="L132" s="2">
        <v>1.7061956521739128</v>
      </c>
      <c r="M132" s="2">
        <v>5.4782608695652177</v>
      </c>
      <c r="N132" s="2">
        <v>0</v>
      </c>
      <c r="O132" s="2">
        <v>0.15859030837004406</v>
      </c>
      <c r="P132" s="2">
        <v>5.5652173913043477</v>
      </c>
      <c r="Q132" s="2">
        <v>10.786739130434782</v>
      </c>
      <c r="R132" s="2">
        <v>0.47337319068596601</v>
      </c>
      <c r="S132" s="2">
        <v>1.2255434782608696</v>
      </c>
      <c r="T132" s="2">
        <v>2.2160869565217389</v>
      </c>
      <c r="U132" s="2">
        <v>0</v>
      </c>
      <c r="V132" s="2">
        <v>9.9631843926998115E-2</v>
      </c>
      <c r="W132" s="2">
        <v>0.84445652173913044</v>
      </c>
      <c r="X132" s="2">
        <v>4.3572826086956535</v>
      </c>
      <c r="Y132" s="2">
        <v>0</v>
      </c>
      <c r="Z132" s="2">
        <v>0.15058527375707997</v>
      </c>
      <c r="AA132" s="2">
        <v>0</v>
      </c>
      <c r="AB132" s="2">
        <v>0</v>
      </c>
      <c r="AC132" s="2">
        <v>0</v>
      </c>
      <c r="AD132" s="2">
        <v>0</v>
      </c>
      <c r="AE132" s="2">
        <v>0</v>
      </c>
      <c r="AF132" s="2">
        <v>0</v>
      </c>
      <c r="AG132" s="2">
        <v>0</v>
      </c>
      <c r="AH132" t="s">
        <v>110</v>
      </c>
      <c r="AI132">
        <v>7</v>
      </c>
    </row>
    <row r="133" spans="1:35" x14ac:dyDescent="0.25">
      <c r="A133" t="s">
        <v>940</v>
      </c>
      <c r="B133" t="s">
        <v>328</v>
      </c>
      <c r="C133" t="s">
        <v>677</v>
      </c>
      <c r="D133" t="s">
        <v>848</v>
      </c>
      <c r="E133" s="2">
        <v>58.358695652173914</v>
      </c>
      <c r="F133" s="2">
        <v>5.3804347826086953</v>
      </c>
      <c r="G133" s="2">
        <v>0</v>
      </c>
      <c r="H133" s="2">
        <v>0</v>
      </c>
      <c r="I133" s="2">
        <v>5.723152173913042</v>
      </c>
      <c r="J133" s="2">
        <v>0</v>
      </c>
      <c r="K133" s="2">
        <v>0.44293478260869568</v>
      </c>
      <c r="L133" s="2">
        <v>0.47434782608695653</v>
      </c>
      <c r="M133" s="2">
        <v>0</v>
      </c>
      <c r="N133" s="2">
        <v>5.5178260869565205</v>
      </c>
      <c r="O133" s="2">
        <v>9.4550195567144696E-2</v>
      </c>
      <c r="P133" s="2">
        <v>5.2708695652173914</v>
      </c>
      <c r="Q133" s="2">
        <v>0</v>
      </c>
      <c r="R133" s="2">
        <v>9.0318495064257778E-2</v>
      </c>
      <c r="S133" s="2">
        <v>0.55217391304347818</v>
      </c>
      <c r="T133" s="2">
        <v>4.2842391304347833</v>
      </c>
      <c r="U133" s="2">
        <v>0</v>
      </c>
      <c r="V133" s="2">
        <v>8.2873905755261698E-2</v>
      </c>
      <c r="W133" s="2">
        <v>0.326195652173913</v>
      </c>
      <c r="X133" s="2">
        <v>2.5069565217391307</v>
      </c>
      <c r="Y133" s="2">
        <v>0</v>
      </c>
      <c r="Z133" s="2">
        <v>4.8547215496368042E-2</v>
      </c>
      <c r="AA133" s="2">
        <v>0</v>
      </c>
      <c r="AB133" s="2">
        <v>0</v>
      </c>
      <c r="AC133" s="2">
        <v>0</v>
      </c>
      <c r="AD133" s="2">
        <v>0</v>
      </c>
      <c r="AE133" s="2">
        <v>0</v>
      </c>
      <c r="AF133" s="2">
        <v>0</v>
      </c>
      <c r="AG133" s="2">
        <v>0</v>
      </c>
      <c r="AH133" t="s">
        <v>4</v>
      </c>
      <c r="AI133">
        <v>7</v>
      </c>
    </row>
    <row r="134" spans="1:35" x14ac:dyDescent="0.25">
      <c r="A134" t="s">
        <v>940</v>
      </c>
      <c r="B134" t="s">
        <v>539</v>
      </c>
      <c r="C134" t="s">
        <v>786</v>
      </c>
      <c r="D134" t="s">
        <v>859</v>
      </c>
      <c r="E134" s="2">
        <v>20.021739130434781</v>
      </c>
      <c r="F134" s="2">
        <v>0</v>
      </c>
      <c r="G134" s="2">
        <v>0</v>
      </c>
      <c r="H134" s="2">
        <v>0</v>
      </c>
      <c r="I134" s="2">
        <v>4.1286956521739109</v>
      </c>
      <c r="J134" s="2">
        <v>0</v>
      </c>
      <c r="K134" s="2">
        <v>0</v>
      </c>
      <c r="L134" s="2">
        <v>5.0978260869565209E-2</v>
      </c>
      <c r="M134" s="2">
        <v>4.8441304347826071</v>
      </c>
      <c r="N134" s="2">
        <v>0</v>
      </c>
      <c r="O134" s="2">
        <v>0.24194353963083598</v>
      </c>
      <c r="P134" s="2">
        <v>3.1670652173913045</v>
      </c>
      <c r="Q134" s="2">
        <v>0.62554347826086953</v>
      </c>
      <c r="R134" s="2">
        <v>0.18942453854505975</v>
      </c>
      <c r="S134" s="2">
        <v>0.10673913043478263</v>
      </c>
      <c r="T134" s="2">
        <v>1.4133695652173917</v>
      </c>
      <c r="U134" s="2">
        <v>0</v>
      </c>
      <c r="V134" s="2">
        <v>7.5922909880564632E-2</v>
      </c>
      <c r="W134" s="2">
        <v>0.19521739130434784</v>
      </c>
      <c r="X134" s="2">
        <v>0.96706521739130435</v>
      </c>
      <c r="Y134" s="2">
        <v>0</v>
      </c>
      <c r="Z134" s="2">
        <v>5.8051031487513574E-2</v>
      </c>
      <c r="AA134" s="2">
        <v>0</v>
      </c>
      <c r="AB134" s="2">
        <v>0</v>
      </c>
      <c r="AC134" s="2">
        <v>0.54293478260869565</v>
      </c>
      <c r="AD134" s="2">
        <v>0</v>
      </c>
      <c r="AE134" s="2">
        <v>0</v>
      </c>
      <c r="AF134" s="2">
        <v>0</v>
      </c>
      <c r="AG134" s="2">
        <v>0</v>
      </c>
      <c r="AH134" t="s">
        <v>221</v>
      </c>
      <c r="AI134">
        <v>7</v>
      </c>
    </row>
    <row r="135" spans="1:35" x14ac:dyDescent="0.25">
      <c r="A135" t="s">
        <v>940</v>
      </c>
      <c r="B135" t="s">
        <v>338</v>
      </c>
      <c r="C135" t="s">
        <v>685</v>
      </c>
      <c r="D135" t="s">
        <v>840</v>
      </c>
      <c r="E135" s="2">
        <v>33.858695652173914</v>
      </c>
      <c r="F135" s="2">
        <v>0</v>
      </c>
      <c r="G135" s="2">
        <v>0</v>
      </c>
      <c r="H135" s="2">
        <v>0.14130434782608695</v>
      </c>
      <c r="I135" s="2">
        <v>0</v>
      </c>
      <c r="J135" s="2">
        <v>0</v>
      </c>
      <c r="K135" s="2">
        <v>0</v>
      </c>
      <c r="L135" s="2">
        <v>0.19717391304347825</v>
      </c>
      <c r="M135" s="2">
        <v>4.7860869565217383</v>
      </c>
      <c r="N135" s="2">
        <v>0</v>
      </c>
      <c r="O135" s="2">
        <v>0.14135473515248792</v>
      </c>
      <c r="P135" s="2">
        <v>4.3948913043478282</v>
      </c>
      <c r="Q135" s="2">
        <v>0.1716304347826087</v>
      </c>
      <c r="R135" s="2">
        <v>0.1348699839486357</v>
      </c>
      <c r="S135" s="2">
        <v>0.28260869565217389</v>
      </c>
      <c r="T135" s="2">
        <v>2.3236956521739129</v>
      </c>
      <c r="U135" s="2">
        <v>0</v>
      </c>
      <c r="V135" s="2">
        <v>7.6975922953451043E-2</v>
      </c>
      <c r="W135" s="2">
        <v>0.29380434782608694</v>
      </c>
      <c r="X135" s="2">
        <v>3.4623913043478267</v>
      </c>
      <c r="Y135" s="2">
        <v>0</v>
      </c>
      <c r="Z135" s="2">
        <v>0.11093739967897272</v>
      </c>
      <c r="AA135" s="2">
        <v>0</v>
      </c>
      <c r="AB135" s="2">
        <v>0</v>
      </c>
      <c r="AC135" s="2">
        <v>0</v>
      </c>
      <c r="AD135" s="2">
        <v>0</v>
      </c>
      <c r="AE135" s="2">
        <v>0</v>
      </c>
      <c r="AF135" s="2">
        <v>0</v>
      </c>
      <c r="AG135" s="2">
        <v>0</v>
      </c>
      <c r="AH135" t="s">
        <v>14</v>
      </c>
      <c r="AI135">
        <v>7</v>
      </c>
    </row>
    <row r="136" spans="1:35" x14ac:dyDescent="0.25">
      <c r="A136" t="s">
        <v>940</v>
      </c>
      <c r="B136" t="s">
        <v>330</v>
      </c>
      <c r="C136" t="s">
        <v>678</v>
      </c>
      <c r="D136" t="s">
        <v>860</v>
      </c>
      <c r="E136" s="2">
        <v>53.586956521739133</v>
      </c>
      <c r="F136" s="2">
        <v>2.2608695652173911</v>
      </c>
      <c r="G136" s="2">
        <v>0</v>
      </c>
      <c r="H136" s="2">
        <v>0</v>
      </c>
      <c r="I136" s="2">
        <v>0</v>
      </c>
      <c r="J136" s="2">
        <v>0</v>
      </c>
      <c r="K136" s="2">
        <v>0</v>
      </c>
      <c r="L136" s="2">
        <v>0.52152173913043476</v>
      </c>
      <c r="M136" s="2">
        <v>5.3913043478260869</v>
      </c>
      <c r="N136" s="2">
        <v>0</v>
      </c>
      <c r="O136" s="2">
        <v>0.10060851926977687</v>
      </c>
      <c r="P136" s="2">
        <v>4.7617391304347834</v>
      </c>
      <c r="Q136" s="2">
        <v>0</v>
      </c>
      <c r="R136" s="2">
        <v>8.8860040567951326E-2</v>
      </c>
      <c r="S136" s="2">
        <v>0.4386956521739131</v>
      </c>
      <c r="T136" s="2">
        <v>1.2726086956521738</v>
      </c>
      <c r="U136" s="2">
        <v>0</v>
      </c>
      <c r="V136" s="2">
        <v>3.1935091277890466E-2</v>
      </c>
      <c r="W136" s="2">
        <v>1.0245652173913045</v>
      </c>
      <c r="X136" s="2">
        <v>3.839673913043478</v>
      </c>
      <c r="Y136" s="2">
        <v>0</v>
      </c>
      <c r="Z136" s="2">
        <v>9.0772819472616631E-2</v>
      </c>
      <c r="AA136" s="2">
        <v>0</v>
      </c>
      <c r="AB136" s="2">
        <v>0</v>
      </c>
      <c r="AC136" s="2">
        <v>0</v>
      </c>
      <c r="AD136" s="2">
        <v>31.258913043478273</v>
      </c>
      <c r="AE136" s="2">
        <v>0</v>
      </c>
      <c r="AF136" s="2">
        <v>0</v>
      </c>
      <c r="AG136" s="2">
        <v>0</v>
      </c>
      <c r="AH136" t="s">
        <v>6</v>
      </c>
      <c r="AI136">
        <v>7</v>
      </c>
    </row>
    <row r="137" spans="1:35" x14ac:dyDescent="0.25">
      <c r="A137" t="s">
        <v>940</v>
      </c>
      <c r="B137" t="s">
        <v>374</v>
      </c>
      <c r="C137" t="s">
        <v>702</v>
      </c>
      <c r="D137" t="s">
        <v>867</v>
      </c>
      <c r="E137" s="2">
        <v>71.380434782608702</v>
      </c>
      <c r="F137" s="2">
        <v>22.368478260869573</v>
      </c>
      <c r="G137" s="2">
        <v>0.45652173913043476</v>
      </c>
      <c r="H137" s="2">
        <v>0.16304347826086957</v>
      </c>
      <c r="I137" s="2">
        <v>0.24728260869565216</v>
      </c>
      <c r="J137" s="2">
        <v>0</v>
      </c>
      <c r="K137" s="2">
        <v>0</v>
      </c>
      <c r="L137" s="2">
        <v>0.93456521739130427</v>
      </c>
      <c r="M137" s="2">
        <v>4.9565217391304346</v>
      </c>
      <c r="N137" s="2">
        <v>0</v>
      </c>
      <c r="O137" s="2">
        <v>6.9438099588853344E-2</v>
      </c>
      <c r="P137" s="2">
        <v>4.9217391304347817</v>
      </c>
      <c r="Q137" s="2">
        <v>0</v>
      </c>
      <c r="R137" s="2">
        <v>6.8950814679457878E-2</v>
      </c>
      <c r="S137" s="2">
        <v>0.32228260869565217</v>
      </c>
      <c r="T137" s="2">
        <v>1.2301086956521738</v>
      </c>
      <c r="U137" s="2">
        <v>0</v>
      </c>
      <c r="V137" s="2">
        <v>2.174813461245622E-2</v>
      </c>
      <c r="W137" s="2">
        <v>1.7191304347826091</v>
      </c>
      <c r="X137" s="2">
        <v>0.83565217391304347</v>
      </c>
      <c r="Y137" s="2">
        <v>0</v>
      </c>
      <c r="Z137" s="2">
        <v>3.5791076595096699E-2</v>
      </c>
      <c r="AA137" s="2">
        <v>0</v>
      </c>
      <c r="AB137" s="2">
        <v>0</v>
      </c>
      <c r="AC137" s="2">
        <v>0</v>
      </c>
      <c r="AD137" s="2">
        <v>0</v>
      </c>
      <c r="AE137" s="2">
        <v>0</v>
      </c>
      <c r="AF137" s="2">
        <v>0</v>
      </c>
      <c r="AG137" s="2">
        <v>0</v>
      </c>
      <c r="AH137" t="s">
        <v>50</v>
      </c>
      <c r="AI137">
        <v>7</v>
      </c>
    </row>
    <row r="138" spans="1:35" x14ac:dyDescent="0.25">
      <c r="A138" t="s">
        <v>940</v>
      </c>
      <c r="B138" t="s">
        <v>567</v>
      </c>
      <c r="C138" t="s">
        <v>796</v>
      </c>
      <c r="D138" t="s">
        <v>907</v>
      </c>
      <c r="E138" s="2">
        <v>25.630434782608695</v>
      </c>
      <c r="F138" s="2">
        <v>6.9525000000000015</v>
      </c>
      <c r="G138" s="2">
        <v>0</v>
      </c>
      <c r="H138" s="2">
        <v>0.14119565217391306</v>
      </c>
      <c r="I138" s="2">
        <v>5.2730434782608686</v>
      </c>
      <c r="J138" s="2">
        <v>0</v>
      </c>
      <c r="K138" s="2">
        <v>0</v>
      </c>
      <c r="L138" s="2">
        <v>0</v>
      </c>
      <c r="M138" s="2">
        <v>0.14510869565217394</v>
      </c>
      <c r="N138" s="2">
        <v>0.40315217391304353</v>
      </c>
      <c r="O138" s="2">
        <v>2.1391009329940629E-2</v>
      </c>
      <c r="P138" s="2">
        <v>0</v>
      </c>
      <c r="Q138" s="2">
        <v>0</v>
      </c>
      <c r="R138" s="2">
        <v>0</v>
      </c>
      <c r="S138" s="2">
        <v>4.2717391304347825E-2</v>
      </c>
      <c r="T138" s="2">
        <v>1.4673913043478261E-2</v>
      </c>
      <c r="U138" s="2">
        <v>0</v>
      </c>
      <c r="V138" s="2">
        <v>2.2391857506361321E-3</v>
      </c>
      <c r="W138" s="2">
        <v>1.3043478260869565E-2</v>
      </c>
      <c r="X138" s="2">
        <v>0.18130434782608698</v>
      </c>
      <c r="Y138" s="2">
        <v>0</v>
      </c>
      <c r="Z138" s="2">
        <v>7.5826972010178129E-3</v>
      </c>
      <c r="AA138" s="2">
        <v>0</v>
      </c>
      <c r="AB138" s="2">
        <v>0</v>
      </c>
      <c r="AC138" s="2">
        <v>0</v>
      </c>
      <c r="AD138" s="2">
        <v>0</v>
      </c>
      <c r="AE138" s="2">
        <v>0</v>
      </c>
      <c r="AF138" s="2">
        <v>0</v>
      </c>
      <c r="AG138" s="2">
        <v>0</v>
      </c>
      <c r="AH138" t="s">
        <v>249</v>
      </c>
      <c r="AI138">
        <v>7</v>
      </c>
    </row>
    <row r="139" spans="1:35" x14ac:dyDescent="0.25">
      <c r="A139" t="s">
        <v>940</v>
      </c>
      <c r="B139" t="s">
        <v>568</v>
      </c>
      <c r="C139" t="s">
        <v>797</v>
      </c>
      <c r="D139" t="s">
        <v>907</v>
      </c>
      <c r="E139" s="2">
        <v>28.043478260869566</v>
      </c>
      <c r="F139" s="2">
        <v>6.2608695652173916</v>
      </c>
      <c r="G139" s="2">
        <v>0</v>
      </c>
      <c r="H139" s="2">
        <v>0.14184782608695654</v>
      </c>
      <c r="I139" s="2">
        <v>0.13358695652173913</v>
      </c>
      <c r="J139" s="2">
        <v>0</v>
      </c>
      <c r="K139" s="2">
        <v>0</v>
      </c>
      <c r="L139" s="2">
        <v>0.14695652173913043</v>
      </c>
      <c r="M139" s="2">
        <v>3.5308695652173925</v>
      </c>
      <c r="N139" s="2">
        <v>4.6017391304347814</v>
      </c>
      <c r="O139" s="2">
        <v>0.28999999999999998</v>
      </c>
      <c r="P139" s="2">
        <v>0</v>
      </c>
      <c r="Q139" s="2">
        <v>0</v>
      </c>
      <c r="R139" s="2">
        <v>0</v>
      </c>
      <c r="S139" s="2">
        <v>0.94260869565217387</v>
      </c>
      <c r="T139" s="2">
        <v>0.23793478260869566</v>
      </c>
      <c r="U139" s="2">
        <v>0</v>
      </c>
      <c r="V139" s="2">
        <v>4.2096899224806195E-2</v>
      </c>
      <c r="W139" s="2">
        <v>6.3913043478260864E-2</v>
      </c>
      <c r="X139" s="2">
        <v>0.97076086956521757</v>
      </c>
      <c r="Y139" s="2">
        <v>0</v>
      </c>
      <c r="Z139" s="2">
        <v>3.6895348837209303E-2</v>
      </c>
      <c r="AA139" s="2">
        <v>0</v>
      </c>
      <c r="AB139" s="2">
        <v>0</v>
      </c>
      <c r="AC139" s="2">
        <v>0</v>
      </c>
      <c r="AD139" s="2">
        <v>0</v>
      </c>
      <c r="AE139" s="2">
        <v>0</v>
      </c>
      <c r="AF139" s="2">
        <v>0</v>
      </c>
      <c r="AG139" s="2">
        <v>0</v>
      </c>
      <c r="AH139" t="s">
        <v>250</v>
      </c>
      <c r="AI139">
        <v>7</v>
      </c>
    </row>
    <row r="140" spans="1:35" x14ac:dyDescent="0.25">
      <c r="A140" t="s">
        <v>940</v>
      </c>
      <c r="B140" t="s">
        <v>531</v>
      </c>
      <c r="C140" t="s">
        <v>783</v>
      </c>
      <c r="D140" t="s">
        <v>861</v>
      </c>
      <c r="E140" s="2">
        <v>45.739130434782609</v>
      </c>
      <c r="F140" s="2">
        <v>5.6521739130434785</v>
      </c>
      <c r="G140" s="2">
        <v>6.5217391304347824E-2</v>
      </c>
      <c r="H140" s="2">
        <v>7.7391304347826081E-2</v>
      </c>
      <c r="I140" s="2">
        <v>6.2706521739130459</v>
      </c>
      <c r="J140" s="2">
        <v>0</v>
      </c>
      <c r="K140" s="2">
        <v>0</v>
      </c>
      <c r="L140" s="2">
        <v>0.72989130434782601</v>
      </c>
      <c r="M140" s="2">
        <v>0</v>
      </c>
      <c r="N140" s="2">
        <v>5.7218478260869574</v>
      </c>
      <c r="O140" s="2">
        <v>0.12509743346007607</v>
      </c>
      <c r="P140" s="2">
        <v>0</v>
      </c>
      <c r="Q140" s="2">
        <v>0</v>
      </c>
      <c r="R140" s="2">
        <v>0</v>
      </c>
      <c r="S140" s="2">
        <v>0.6470652173913044</v>
      </c>
      <c r="T140" s="2">
        <v>1.6490217391304351</v>
      </c>
      <c r="U140" s="2">
        <v>0</v>
      </c>
      <c r="V140" s="2">
        <v>5.0199619771863123E-2</v>
      </c>
      <c r="W140" s="2">
        <v>2.2986956521739135</v>
      </c>
      <c r="X140" s="2">
        <v>0.40749999999999992</v>
      </c>
      <c r="Y140" s="2">
        <v>3.3609782608695657</v>
      </c>
      <c r="Z140" s="2">
        <v>0.13264733840304185</v>
      </c>
      <c r="AA140" s="2">
        <v>0</v>
      </c>
      <c r="AB140" s="2">
        <v>0</v>
      </c>
      <c r="AC140" s="2">
        <v>0</v>
      </c>
      <c r="AD140" s="2">
        <v>0</v>
      </c>
      <c r="AE140" s="2">
        <v>0</v>
      </c>
      <c r="AF140" s="2">
        <v>0</v>
      </c>
      <c r="AG140" s="2">
        <v>0</v>
      </c>
      <c r="AH140" t="s">
        <v>213</v>
      </c>
      <c r="AI140">
        <v>7</v>
      </c>
    </row>
    <row r="141" spans="1:35" x14ac:dyDescent="0.25">
      <c r="A141" t="s">
        <v>940</v>
      </c>
      <c r="B141" t="s">
        <v>345</v>
      </c>
      <c r="C141" t="s">
        <v>678</v>
      </c>
      <c r="D141" t="s">
        <v>860</v>
      </c>
      <c r="E141" s="2">
        <v>61.141304347826086</v>
      </c>
      <c r="F141" s="2">
        <v>32.90652173913044</v>
      </c>
      <c r="G141" s="2">
        <v>1.1304347826086956</v>
      </c>
      <c r="H141" s="2">
        <v>0.87836956521739118</v>
      </c>
      <c r="I141" s="2">
        <v>1.1847826086956521</v>
      </c>
      <c r="J141" s="2">
        <v>0</v>
      </c>
      <c r="K141" s="2">
        <v>1.9565217391304348</v>
      </c>
      <c r="L141" s="2">
        <v>4.3432608695652162</v>
      </c>
      <c r="M141" s="2">
        <v>9.0271739130434749</v>
      </c>
      <c r="N141" s="2">
        <v>0</v>
      </c>
      <c r="O141" s="2">
        <v>0.14764444444444438</v>
      </c>
      <c r="P141" s="2">
        <v>4.3978260869565222</v>
      </c>
      <c r="Q141" s="2">
        <v>3.1206521739130433</v>
      </c>
      <c r="R141" s="2">
        <v>0.12296888888888891</v>
      </c>
      <c r="S141" s="2">
        <v>20.315978260869567</v>
      </c>
      <c r="T141" s="2">
        <v>0</v>
      </c>
      <c r="U141" s="2">
        <v>0</v>
      </c>
      <c r="V141" s="2">
        <v>0.33227911111111114</v>
      </c>
      <c r="W141" s="2">
        <v>13.062499999999998</v>
      </c>
      <c r="X141" s="2">
        <v>1.6276086956521738</v>
      </c>
      <c r="Y141" s="2">
        <v>0</v>
      </c>
      <c r="Z141" s="2">
        <v>0.24026488888888886</v>
      </c>
      <c r="AA141" s="2">
        <v>2.4782608695652173</v>
      </c>
      <c r="AB141" s="2">
        <v>0</v>
      </c>
      <c r="AC141" s="2">
        <v>0</v>
      </c>
      <c r="AD141" s="2">
        <v>52.294565217391309</v>
      </c>
      <c r="AE141" s="2">
        <v>0</v>
      </c>
      <c r="AF141" s="2">
        <v>0</v>
      </c>
      <c r="AG141" s="2">
        <v>0.86956521739130432</v>
      </c>
      <c r="AH141" t="s">
        <v>21</v>
      </c>
      <c r="AI141">
        <v>7</v>
      </c>
    </row>
    <row r="142" spans="1:35" x14ac:dyDescent="0.25">
      <c r="A142" t="s">
        <v>940</v>
      </c>
      <c r="B142" t="s">
        <v>346</v>
      </c>
      <c r="C142" t="s">
        <v>692</v>
      </c>
      <c r="D142" t="s">
        <v>834</v>
      </c>
      <c r="E142" s="2">
        <v>74.326086956521735</v>
      </c>
      <c r="F142" s="2">
        <v>30.303152173913048</v>
      </c>
      <c r="G142" s="2">
        <v>0.61956521739130432</v>
      </c>
      <c r="H142" s="2">
        <v>0.5056521739130434</v>
      </c>
      <c r="I142" s="2">
        <v>0.36141304347826086</v>
      </c>
      <c r="J142" s="2">
        <v>0</v>
      </c>
      <c r="K142" s="2">
        <v>0</v>
      </c>
      <c r="L142" s="2">
        <v>2.4077173913043479</v>
      </c>
      <c r="M142" s="2">
        <v>4.9565217391304346</v>
      </c>
      <c r="N142" s="2">
        <v>0</v>
      </c>
      <c r="O142" s="2">
        <v>6.6686165545481138E-2</v>
      </c>
      <c r="P142" s="2">
        <v>4.6678260869565218</v>
      </c>
      <c r="Q142" s="2">
        <v>3.785760869565217</v>
      </c>
      <c r="R142" s="2">
        <v>0.11373647265282248</v>
      </c>
      <c r="S142" s="2">
        <v>2.7129347826086958</v>
      </c>
      <c r="T142" s="2">
        <v>4.5319565217391311</v>
      </c>
      <c r="U142" s="2">
        <v>0</v>
      </c>
      <c r="V142" s="2">
        <v>9.7474407721556022E-2</v>
      </c>
      <c r="W142" s="2">
        <v>4.9158695652173909</v>
      </c>
      <c r="X142" s="2">
        <v>8.790434782608699</v>
      </c>
      <c r="Y142" s="2">
        <v>0</v>
      </c>
      <c r="Z142" s="2">
        <v>0.1844077215560106</v>
      </c>
      <c r="AA142" s="2">
        <v>0</v>
      </c>
      <c r="AB142" s="2">
        <v>0</v>
      </c>
      <c r="AC142" s="2">
        <v>0</v>
      </c>
      <c r="AD142" s="2">
        <v>0</v>
      </c>
      <c r="AE142" s="2">
        <v>0</v>
      </c>
      <c r="AF142" s="2">
        <v>0</v>
      </c>
      <c r="AG142" s="2">
        <v>0</v>
      </c>
      <c r="AH142" t="s">
        <v>22</v>
      </c>
      <c r="AI142">
        <v>7</v>
      </c>
    </row>
    <row r="143" spans="1:35" x14ac:dyDescent="0.25">
      <c r="A143" t="s">
        <v>940</v>
      </c>
      <c r="B143" t="s">
        <v>470</v>
      </c>
      <c r="C143" t="s">
        <v>647</v>
      </c>
      <c r="D143" t="s">
        <v>898</v>
      </c>
      <c r="E143" s="2">
        <v>59.380434782608695</v>
      </c>
      <c r="F143" s="2">
        <v>18.92119565217391</v>
      </c>
      <c r="G143" s="2">
        <v>0.30978260869565216</v>
      </c>
      <c r="H143" s="2">
        <v>0.19750000000000001</v>
      </c>
      <c r="I143" s="2">
        <v>0.19021739130434784</v>
      </c>
      <c r="J143" s="2">
        <v>0</v>
      </c>
      <c r="K143" s="2">
        <v>0</v>
      </c>
      <c r="L143" s="2">
        <v>0.53097826086956523</v>
      </c>
      <c r="M143" s="2">
        <v>5.6479347826086954</v>
      </c>
      <c r="N143" s="2">
        <v>0</v>
      </c>
      <c r="O143" s="2">
        <v>9.5114406004027083E-2</v>
      </c>
      <c r="P143" s="2">
        <v>4.5438043478260877</v>
      </c>
      <c r="Q143" s="2">
        <v>0.33315217391304347</v>
      </c>
      <c r="R143" s="2">
        <v>8.2130697419000559E-2</v>
      </c>
      <c r="S143" s="2">
        <v>3.8423913043478248</v>
      </c>
      <c r="T143" s="2">
        <v>5.0402173913043482</v>
      </c>
      <c r="U143" s="2">
        <v>0</v>
      </c>
      <c r="V143" s="2">
        <v>0.14958813838550247</v>
      </c>
      <c r="W143" s="2">
        <v>0.90521739130434786</v>
      </c>
      <c r="X143" s="2">
        <v>5.7438043478260861</v>
      </c>
      <c r="Y143" s="2">
        <v>0</v>
      </c>
      <c r="Z143" s="2">
        <v>0.11197327475745925</v>
      </c>
      <c r="AA143" s="2">
        <v>0</v>
      </c>
      <c r="AB143" s="2">
        <v>0</v>
      </c>
      <c r="AC143" s="2">
        <v>0</v>
      </c>
      <c r="AD143" s="2">
        <v>0</v>
      </c>
      <c r="AE143" s="2">
        <v>0</v>
      </c>
      <c r="AF143" s="2">
        <v>0</v>
      </c>
      <c r="AG143" s="2">
        <v>0.15489130434782608</v>
      </c>
      <c r="AH143" t="s">
        <v>147</v>
      </c>
      <c r="AI143">
        <v>7</v>
      </c>
    </row>
    <row r="144" spans="1:35" x14ac:dyDescent="0.25">
      <c r="A144" t="s">
        <v>940</v>
      </c>
      <c r="B144" t="s">
        <v>417</v>
      </c>
      <c r="C144" t="s">
        <v>688</v>
      </c>
      <c r="D144" t="s">
        <v>864</v>
      </c>
      <c r="E144" s="2">
        <v>55.293478260869563</v>
      </c>
      <c r="F144" s="2">
        <v>28.000652173913039</v>
      </c>
      <c r="G144" s="2">
        <v>0.30978260869565216</v>
      </c>
      <c r="H144" s="2">
        <v>0.28706521739130431</v>
      </c>
      <c r="I144" s="2">
        <v>0.28532608695652173</v>
      </c>
      <c r="J144" s="2">
        <v>0</v>
      </c>
      <c r="K144" s="2">
        <v>0</v>
      </c>
      <c r="L144" s="2">
        <v>0.18521739130434781</v>
      </c>
      <c r="M144" s="2">
        <v>5.7829347826086943</v>
      </c>
      <c r="N144" s="2">
        <v>0</v>
      </c>
      <c r="O144" s="2">
        <v>0.10458620011794768</v>
      </c>
      <c r="P144" s="2">
        <v>4.9185869565217404</v>
      </c>
      <c r="Q144" s="2">
        <v>0</v>
      </c>
      <c r="R144" s="2">
        <v>8.8954196972675467E-2</v>
      </c>
      <c r="S144" s="2">
        <v>2.926847826086957</v>
      </c>
      <c r="T144" s="2">
        <v>0.93097826086956514</v>
      </c>
      <c r="U144" s="2">
        <v>0</v>
      </c>
      <c r="V144" s="2">
        <v>6.9770001965795178E-2</v>
      </c>
      <c r="W144" s="2">
        <v>5.3913043478260869</v>
      </c>
      <c r="X144" s="2">
        <v>4.1266304347826095</v>
      </c>
      <c r="Y144" s="2">
        <v>0</v>
      </c>
      <c r="Z144" s="2">
        <v>0.1721348535482603</v>
      </c>
      <c r="AA144" s="2">
        <v>0</v>
      </c>
      <c r="AB144" s="2">
        <v>0</v>
      </c>
      <c r="AC144" s="2">
        <v>0</v>
      </c>
      <c r="AD144" s="2">
        <v>0</v>
      </c>
      <c r="AE144" s="2">
        <v>0</v>
      </c>
      <c r="AF144" s="2">
        <v>0</v>
      </c>
      <c r="AG144" s="2">
        <v>0</v>
      </c>
      <c r="AH144" t="s">
        <v>94</v>
      </c>
      <c r="AI144">
        <v>7</v>
      </c>
    </row>
    <row r="145" spans="1:35" x14ac:dyDescent="0.25">
      <c r="A145" t="s">
        <v>940</v>
      </c>
      <c r="B145" t="s">
        <v>327</v>
      </c>
      <c r="C145" t="s">
        <v>679</v>
      </c>
      <c r="D145" t="s">
        <v>855</v>
      </c>
      <c r="E145" s="2">
        <v>34.260869565217391</v>
      </c>
      <c r="F145" s="2">
        <v>33.335326086956506</v>
      </c>
      <c r="G145" s="2">
        <v>0.30978260869565216</v>
      </c>
      <c r="H145" s="2">
        <v>0.14945652173913043</v>
      </c>
      <c r="I145" s="2">
        <v>0</v>
      </c>
      <c r="J145" s="2">
        <v>0</v>
      </c>
      <c r="K145" s="2">
        <v>0</v>
      </c>
      <c r="L145" s="2">
        <v>1.6409782608695649</v>
      </c>
      <c r="M145" s="2">
        <v>6.740108695652177</v>
      </c>
      <c r="N145" s="2">
        <v>0</v>
      </c>
      <c r="O145" s="2">
        <v>0.19672906091370568</v>
      </c>
      <c r="P145" s="2">
        <v>4.1351086956521748</v>
      </c>
      <c r="Q145" s="2">
        <v>0</v>
      </c>
      <c r="R145" s="2">
        <v>0.12069479695431475</v>
      </c>
      <c r="S145" s="2">
        <v>3.8243478260869574</v>
      </c>
      <c r="T145" s="2">
        <v>6.8527173913043482</v>
      </c>
      <c r="U145" s="2">
        <v>0</v>
      </c>
      <c r="V145" s="2">
        <v>0.31164022842639599</v>
      </c>
      <c r="W145" s="2">
        <v>5.8720652173913059</v>
      </c>
      <c r="X145" s="2">
        <v>10.290000000000001</v>
      </c>
      <c r="Y145" s="2">
        <v>0</v>
      </c>
      <c r="Z145" s="2">
        <v>0.47173540609137071</v>
      </c>
      <c r="AA145" s="2">
        <v>0</v>
      </c>
      <c r="AB145" s="2">
        <v>0</v>
      </c>
      <c r="AC145" s="2">
        <v>0</v>
      </c>
      <c r="AD145" s="2">
        <v>0</v>
      </c>
      <c r="AE145" s="2">
        <v>0</v>
      </c>
      <c r="AF145" s="2">
        <v>0</v>
      </c>
      <c r="AG145" s="2">
        <v>0</v>
      </c>
      <c r="AH145" t="s">
        <v>3</v>
      </c>
      <c r="AI145">
        <v>7</v>
      </c>
    </row>
    <row r="146" spans="1:35" x14ac:dyDescent="0.25">
      <c r="A146" t="s">
        <v>940</v>
      </c>
      <c r="B146" t="s">
        <v>504</v>
      </c>
      <c r="C146" t="s">
        <v>768</v>
      </c>
      <c r="D146" t="s">
        <v>879</v>
      </c>
      <c r="E146" s="2">
        <v>36.989130434782609</v>
      </c>
      <c r="F146" s="2">
        <v>15.868152173913042</v>
      </c>
      <c r="G146" s="2">
        <v>0.24456521739130435</v>
      </c>
      <c r="H146" s="2">
        <v>0.39673913043478259</v>
      </c>
      <c r="I146" s="2">
        <v>0.36956521739130432</v>
      </c>
      <c r="J146" s="2">
        <v>0</v>
      </c>
      <c r="K146" s="2">
        <v>0</v>
      </c>
      <c r="L146" s="2">
        <v>0.58945652173913021</v>
      </c>
      <c r="M146" s="2">
        <v>0</v>
      </c>
      <c r="N146" s="2">
        <v>5.0021739130434781</v>
      </c>
      <c r="O146" s="2">
        <v>0.13523361739641493</v>
      </c>
      <c r="P146" s="2">
        <v>4.2694565217391309</v>
      </c>
      <c r="Q146" s="2">
        <v>0.33206521739130435</v>
      </c>
      <c r="R146" s="2">
        <v>0.12440199823684985</v>
      </c>
      <c r="S146" s="2">
        <v>4.7556521739130444</v>
      </c>
      <c r="T146" s="2">
        <v>0</v>
      </c>
      <c r="U146" s="2">
        <v>0</v>
      </c>
      <c r="V146" s="2">
        <v>0.12856890978548341</v>
      </c>
      <c r="W146" s="2">
        <v>0.54010869565217401</v>
      </c>
      <c r="X146" s="2">
        <v>4.7979347826086949</v>
      </c>
      <c r="Y146" s="2">
        <v>0</v>
      </c>
      <c r="Z146" s="2">
        <v>0.14431384072876871</v>
      </c>
      <c r="AA146" s="2">
        <v>0</v>
      </c>
      <c r="AB146" s="2">
        <v>0</v>
      </c>
      <c r="AC146" s="2">
        <v>0</v>
      </c>
      <c r="AD146" s="2">
        <v>0</v>
      </c>
      <c r="AE146" s="2">
        <v>0</v>
      </c>
      <c r="AF146" s="2">
        <v>0</v>
      </c>
      <c r="AG146" s="2">
        <v>0</v>
      </c>
      <c r="AH146" t="s">
        <v>186</v>
      </c>
      <c r="AI146">
        <v>7</v>
      </c>
    </row>
    <row r="147" spans="1:35" x14ac:dyDescent="0.25">
      <c r="A147" t="s">
        <v>940</v>
      </c>
      <c r="B147" t="s">
        <v>484</v>
      </c>
      <c r="C147" t="s">
        <v>677</v>
      </c>
      <c r="D147" t="s">
        <v>848</v>
      </c>
      <c r="E147" s="2">
        <v>90.728260869565219</v>
      </c>
      <c r="F147" s="2">
        <v>47.450326086956515</v>
      </c>
      <c r="G147" s="2">
        <v>0.375</v>
      </c>
      <c r="H147" s="2">
        <v>0.59815217391304354</v>
      </c>
      <c r="I147" s="2">
        <v>0.17934782608695651</v>
      </c>
      <c r="J147" s="2">
        <v>0</v>
      </c>
      <c r="K147" s="2">
        <v>0</v>
      </c>
      <c r="L147" s="2">
        <v>6.3861956521739129</v>
      </c>
      <c r="M147" s="2">
        <v>3.5652173913043477</v>
      </c>
      <c r="N147" s="2">
        <v>5.1502173913043476</v>
      </c>
      <c r="O147" s="2">
        <v>9.6060860189289568E-2</v>
      </c>
      <c r="P147" s="2">
        <v>4.6293478260869554</v>
      </c>
      <c r="Q147" s="2">
        <v>10.936630434782609</v>
      </c>
      <c r="R147" s="2">
        <v>0.17156703007068405</v>
      </c>
      <c r="S147" s="2">
        <v>4.6282608695652181</v>
      </c>
      <c r="T147" s="2">
        <v>9.866739130434782</v>
      </c>
      <c r="U147" s="2">
        <v>0</v>
      </c>
      <c r="V147" s="2">
        <v>0.15976278902599736</v>
      </c>
      <c r="W147" s="2">
        <v>9.9309782608695638</v>
      </c>
      <c r="X147" s="2">
        <v>9.2263043478260869</v>
      </c>
      <c r="Y147" s="2">
        <v>2.6243478260869564</v>
      </c>
      <c r="Z147" s="2">
        <v>0.24007547621900086</v>
      </c>
      <c r="AA147" s="2">
        <v>0</v>
      </c>
      <c r="AB147" s="2">
        <v>0</v>
      </c>
      <c r="AC147" s="2">
        <v>0</v>
      </c>
      <c r="AD147" s="2">
        <v>0</v>
      </c>
      <c r="AE147" s="2">
        <v>0</v>
      </c>
      <c r="AF147" s="2">
        <v>0</v>
      </c>
      <c r="AG147" s="2">
        <v>0</v>
      </c>
      <c r="AH147" t="s">
        <v>165</v>
      </c>
      <c r="AI147">
        <v>7</v>
      </c>
    </row>
    <row r="148" spans="1:35" x14ac:dyDescent="0.25">
      <c r="A148" t="s">
        <v>940</v>
      </c>
      <c r="B148" t="s">
        <v>412</v>
      </c>
      <c r="C148" t="s">
        <v>677</v>
      </c>
      <c r="D148" t="s">
        <v>848</v>
      </c>
      <c r="E148" s="2">
        <v>34.456521739130437</v>
      </c>
      <c r="F148" s="2">
        <v>3.8260869565217392</v>
      </c>
      <c r="G148" s="2">
        <v>0</v>
      </c>
      <c r="H148" s="2">
        <v>0</v>
      </c>
      <c r="I148" s="2">
        <v>0</v>
      </c>
      <c r="J148" s="2">
        <v>0</v>
      </c>
      <c r="K148" s="2">
        <v>0</v>
      </c>
      <c r="L148" s="2">
        <v>1.8677173913043483</v>
      </c>
      <c r="M148" s="2">
        <v>5.5473913043478253</v>
      </c>
      <c r="N148" s="2">
        <v>0</v>
      </c>
      <c r="O148" s="2">
        <v>0.16099684542586748</v>
      </c>
      <c r="P148" s="2">
        <v>3.463043478260869</v>
      </c>
      <c r="Q148" s="2">
        <v>0</v>
      </c>
      <c r="R148" s="2">
        <v>0.10050473186119871</v>
      </c>
      <c r="S148" s="2">
        <v>1.0094565217391303</v>
      </c>
      <c r="T148" s="2">
        <v>4.6743478260869571</v>
      </c>
      <c r="U148" s="2">
        <v>0</v>
      </c>
      <c r="V148" s="2">
        <v>0.16495583596214511</v>
      </c>
      <c r="W148" s="2">
        <v>0.55543478260869561</v>
      </c>
      <c r="X148" s="2">
        <v>2.8484782608695647</v>
      </c>
      <c r="Y148" s="2">
        <v>0</v>
      </c>
      <c r="Z148" s="2">
        <v>9.8788643533123E-2</v>
      </c>
      <c r="AA148" s="2">
        <v>0</v>
      </c>
      <c r="AB148" s="2">
        <v>0</v>
      </c>
      <c r="AC148" s="2">
        <v>0</v>
      </c>
      <c r="AD148" s="2">
        <v>0</v>
      </c>
      <c r="AE148" s="2">
        <v>0</v>
      </c>
      <c r="AF148" s="2">
        <v>0</v>
      </c>
      <c r="AG148" s="2">
        <v>0</v>
      </c>
      <c r="AH148" t="s">
        <v>89</v>
      </c>
      <c r="AI148">
        <v>7</v>
      </c>
    </row>
    <row r="149" spans="1:35" x14ac:dyDescent="0.25">
      <c r="A149" t="s">
        <v>940</v>
      </c>
      <c r="B149" t="s">
        <v>493</v>
      </c>
      <c r="C149" t="s">
        <v>660</v>
      </c>
      <c r="D149" t="s">
        <v>844</v>
      </c>
      <c r="E149" s="2">
        <v>34.684782608695649</v>
      </c>
      <c r="F149" s="2">
        <v>5.8641304347826084</v>
      </c>
      <c r="G149" s="2">
        <v>4.619565217391304E-2</v>
      </c>
      <c r="H149" s="2">
        <v>9.7826086956521743E-2</v>
      </c>
      <c r="I149" s="2">
        <v>0.16304347826086957</v>
      </c>
      <c r="J149" s="2">
        <v>0</v>
      </c>
      <c r="K149" s="2">
        <v>0</v>
      </c>
      <c r="L149" s="2">
        <v>5.7934782608695654E-2</v>
      </c>
      <c r="M149" s="2">
        <v>2.1739130434782608E-2</v>
      </c>
      <c r="N149" s="2">
        <v>5.3658695652173929</v>
      </c>
      <c r="O149" s="2">
        <v>0.15533061736132878</v>
      </c>
      <c r="P149" s="2">
        <v>4.70695652173913</v>
      </c>
      <c r="Q149" s="2">
        <v>2.824782608695652</v>
      </c>
      <c r="R149" s="2">
        <v>0.21714822939517392</v>
      </c>
      <c r="S149" s="2">
        <v>0.45108695652173914</v>
      </c>
      <c r="T149" s="2">
        <v>1.4444565217391303</v>
      </c>
      <c r="U149" s="2">
        <v>0</v>
      </c>
      <c r="V149" s="2">
        <v>5.4650579755562527E-2</v>
      </c>
      <c r="W149" s="2">
        <v>0.4591304347826089</v>
      </c>
      <c r="X149" s="2">
        <v>1.5516304347826091</v>
      </c>
      <c r="Y149" s="2">
        <v>0</v>
      </c>
      <c r="Z149" s="2">
        <v>5.7972422438107199E-2</v>
      </c>
      <c r="AA149" s="2">
        <v>0</v>
      </c>
      <c r="AB149" s="2">
        <v>0</v>
      </c>
      <c r="AC149" s="2">
        <v>0</v>
      </c>
      <c r="AD149" s="2">
        <v>0</v>
      </c>
      <c r="AE149" s="2">
        <v>0</v>
      </c>
      <c r="AF149" s="2">
        <v>0</v>
      </c>
      <c r="AG149" s="2">
        <v>0</v>
      </c>
      <c r="AH149" t="s">
        <v>175</v>
      </c>
      <c r="AI149">
        <v>7</v>
      </c>
    </row>
    <row r="150" spans="1:35" x14ac:dyDescent="0.25">
      <c r="A150" t="s">
        <v>940</v>
      </c>
      <c r="B150" t="s">
        <v>542</v>
      </c>
      <c r="C150" t="s">
        <v>788</v>
      </c>
      <c r="D150" t="s">
        <v>830</v>
      </c>
      <c r="E150" s="2">
        <v>42.206521739130437</v>
      </c>
      <c r="F150" s="2">
        <v>5.4782608695652177</v>
      </c>
      <c r="G150" s="2">
        <v>3.2608695652173912E-2</v>
      </c>
      <c r="H150" s="2">
        <v>1.6304347826086956E-2</v>
      </c>
      <c r="I150" s="2">
        <v>4.9968478260869569</v>
      </c>
      <c r="J150" s="2">
        <v>0</v>
      </c>
      <c r="K150" s="2">
        <v>0</v>
      </c>
      <c r="L150" s="2">
        <v>1.6908695652173913</v>
      </c>
      <c r="M150" s="2">
        <v>0</v>
      </c>
      <c r="N150" s="2">
        <v>5.9710869565217379</v>
      </c>
      <c r="O150" s="2">
        <v>0.14147308781869686</v>
      </c>
      <c r="P150" s="2">
        <v>0</v>
      </c>
      <c r="Q150" s="2">
        <v>6.433695652173915</v>
      </c>
      <c r="R150" s="2">
        <v>0.15243368529487514</v>
      </c>
      <c r="S150" s="2">
        <v>4.1086956521739122</v>
      </c>
      <c r="T150" s="2">
        <v>2.6471739130434782</v>
      </c>
      <c r="U150" s="2">
        <v>0</v>
      </c>
      <c r="V150" s="2">
        <v>0.16006695853721345</v>
      </c>
      <c r="W150" s="2">
        <v>2.2894565217391305</v>
      </c>
      <c r="X150" s="2">
        <v>3.2318478260869563</v>
      </c>
      <c r="Y150" s="2">
        <v>3.8385869565217381</v>
      </c>
      <c r="Z150" s="2">
        <v>0.2217640999227401</v>
      </c>
      <c r="AA150" s="2">
        <v>0</v>
      </c>
      <c r="AB150" s="2">
        <v>0</v>
      </c>
      <c r="AC150" s="2">
        <v>0</v>
      </c>
      <c r="AD150" s="2">
        <v>0</v>
      </c>
      <c r="AE150" s="2">
        <v>0</v>
      </c>
      <c r="AF150" s="2">
        <v>0</v>
      </c>
      <c r="AG150" s="2">
        <v>0</v>
      </c>
      <c r="AH150" t="s">
        <v>224</v>
      </c>
      <c r="AI150">
        <v>7</v>
      </c>
    </row>
    <row r="151" spans="1:35" x14ac:dyDescent="0.25">
      <c r="A151" t="s">
        <v>940</v>
      </c>
      <c r="B151" t="s">
        <v>469</v>
      </c>
      <c r="C151" t="s">
        <v>752</v>
      </c>
      <c r="D151" t="s">
        <v>856</v>
      </c>
      <c r="E151" s="2">
        <v>33.271739130434781</v>
      </c>
      <c r="F151" s="2">
        <v>4.6956521739130439</v>
      </c>
      <c r="G151" s="2">
        <v>8.6956521739130432E-2</v>
      </c>
      <c r="H151" s="2">
        <v>9.7826086956521743E-2</v>
      </c>
      <c r="I151" s="2">
        <v>1.0380434782608696</v>
      </c>
      <c r="J151" s="2">
        <v>6.5217391304347824E-2</v>
      </c>
      <c r="K151" s="2">
        <v>6.5217391304347824E-2</v>
      </c>
      <c r="L151" s="2">
        <v>9.5108695652173919E-2</v>
      </c>
      <c r="M151" s="2">
        <v>0.69565217391304346</v>
      </c>
      <c r="N151" s="2">
        <v>0</v>
      </c>
      <c r="O151" s="2">
        <v>2.0908199934661875E-2</v>
      </c>
      <c r="P151" s="2">
        <v>5.2601086956521739</v>
      </c>
      <c r="Q151" s="2">
        <v>0</v>
      </c>
      <c r="R151" s="2">
        <v>0.15809539366220191</v>
      </c>
      <c r="S151" s="2">
        <v>0.4396739130434783</v>
      </c>
      <c r="T151" s="2">
        <v>1.2710869565217393</v>
      </c>
      <c r="U151" s="2">
        <v>0</v>
      </c>
      <c r="V151" s="2">
        <v>5.1417837308069266E-2</v>
      </c>
      <c r="W151" s="2">
        <v>0.3161956521739131</v>
      </c>
      <c r="X151" s="2">
        <v>1.071521739130435</v>
      </c>
      <c r="Y151" s="2">
        <v>0</v>
      </c>
      <c r="Z151" s="2">
        <v>4.170859196341066E-2</v>
      </c>
      <c r="AA151" s="2">
        <v>0</v>
      </c>
      <c r="AB151" s="2">
        <v>0</v>
      </c>
      <c r="AC151" s="2">
        <v>0</v>
      </c>
      <c r="AD151" s="2">
        <v>0</v>
      </c>
      <c r="AE151" s="2">
        <v>0</v>
      </c>
      <c r="AF151" s="2">
        <v>0</v>
      </c>
      <c r="AG151" s="2">
        <v>0</v>
      </c>
      <c r="AH151" t="s">
        <v>146</v>
      </c>
      <c r="AI151">
        <v>7</v>
      </c>
    </row>
    <row r="152" spans="1:35" x14ac:dyDescent="0.25">
      <c r="A152" t="s">
        <v>940</v>
      </c>
      <c r="B152" t="s">
        <v>601</v>
      </c>
      <c r="C152" t="s">
        <v>802</v>
      </c>
      <c r="D152" t="s">
        <v>845</v>
      </c>
      <c r="E152" s="2">
        <v>18.717391304347824</v>
      </c>
      <c r="F152" s="2">
        <v>5.4510869565217392</v>
      </c>
      <c r="G152" s="2">
        <v>6.5217391304347824E-2</v>
      </c>
      <c r="H152" s="2">
        <v>0.10869565217391304</v>
      </c>
      <c r="I152" s="2">
        <v>0.21739130434782608</v>
      </c>
      <c r="J152" s="2">
        <v>0</v>
      </c>
      <c r="K152" s="2">
        <v>0</v>
      </c>
      <c r="L152" s="2">
        <v>5.3043478260869567E-2</v>
      </c>
      <c r="M152" s="2">
        <v>0</v>
      </c>
      <c r="N152" s="2">
        <v>5.5101086956521748</v>
      </c>
      <c r="O152" s="2">
        <v>0.29438443670150993</v>
      </c>
      <c r="P152" s="2">
        <v>5.0991304347826096</v>
      </c>
      <c r="Q152" s="2">
        <v>0</v>
      </c>
      <c r="R152" s="2">
        <v>0.27242740998838566</v>
      </c>
      <c r="S152" s="2">
        <v>0.19445652173913044</v>
      </c>
      <c r="T152" s="2">
        <v>0.23173913043478261</v>
      </c>
      <c r="U152" s="2">
        <v>0</v>
      </c>
      <c r="V152" s="2">
        <v>2.277003484320558E-2</v>
      </c>
      <c r="W152" s="2">
        <v>0.67543478260869561</v>
      </c>
      <c r="X152" s="2">
        <v>1.2622826086956525</v>
      </c>
      <c r="Y152" s="2">
        <v>0</v>
      </c>
      <c r="Z152" s="2">
        <v>0.10352497096399538</v>
      </c>
      <c r="AA152" s="2">
        <v>0</v>
      </c>
      <c r="AB152" s="2">
        <v>0</v>
      </c>
      <c r="AC152" s="2">
        <v>0</v>
      </c>
      <c r="AD152" s="2">
        <v>0</v>
      </c>
      <c r="AE152" s="2">
        <v>0</v>
      </c>
      <c r="AF152" s="2">
        <v>0</v>
      </c>
      <c r="AG152" s="2">
        <v>0</v>
      </c>
      <c r="AH152" t="s">
        <v>283</v>
      </c>
      <c r="AI152">
        <v>7</v>
      </c>
    </row>
    <row r="153" spans="1:35" x14ac:dyDescent="0.25">
      <c r="A153" t="s">
        <v>940</v>
      </c>
      <c r="B153" t="s">
        <v>533</v>
      </c>
      <c r="C153" t="s">
        <v>672</v>
      </c>
      <c r="D153" t="s">
        <v>842</v>
      </c>
      <c r="E153" s="2">
        <v>27.902173913043477</v>
      </c>
      <c r="F153" s="2">
        <v>6.1554347826086948</v>
      </c>
      <c r="G153" s="2">
        <v>0</v>
      </c>
      <c r="H153" s="2">
        <v>9.7826086956521743E-2</v>
      </c>
      <c r="I153" s="2">
        <v>0.20978260869565218</v>
      </c>
      <c r="J153" s="2">
        <v>0</v>
      </c>
      <c r="K153" s="2">
        <v>0</v>
      </c>
      <c r="L153" s="2">
        <v>5.434782608695652E-3</v>
      </c>
      <c r="M153" s="2">
        <v>0</v>
      </c>
      <c r="N153" s="2">
        <v>0</v>
      </c>
      <c r="O153" s="2">
        <v>0</v>
      </c>
      <c r="P153" s="2">
        <v>0</v>
      </c>
      <c r="Q153" s="2">
        <v>0</v>
      </c>
      <c r="R153" s="2">
        <v>0</v>
      </c>
      <c r="S153" s="2">
        <v>1.4130434782608696E-2</v>
      </c>
      <c r="T153" s="2">
        <v>0</v>
      </c>
      <c r="U153" s="2">
        <v>0</v>
      </c>
      <c r="V153" s="2">
        <v>5.06427736657577E-4</v>
      </c>
      <c r="W153" s="2">
        <v>1.0869565217391304E-2</v>
      </c>
      <c r="X153" s="2">
        <v>0</v>
      </c>
      <c r="Y153" s="2">
        <v>0</v>
      </c>
      <c r="Z153" s="2">
        <v>3.8955979742890534E-4</v>
      </c>
      <c r="AA153" s="2">
        <v>0</v>
      </c>
      <c r="AB153" s="2">
        <v>0</v>
      </c>
      <c r="AC153" s="2">
        <v>0</v>
      </c>
      <c r="AD153" s="2">
        <v>0</v>
      </c>
      <c r="AE153" s="2">
        <v>0</v>
      </c>
      <c r="AF153" s="2">
        <v>0</v>
      </c>
      <c r="AG153" s="2">
        <v>0</v>
      </c>
      <c r="AH153" t="s">
        <v>215</v>
      </c>
      <c r="AI153">
        <v>7</v>
      </c>
    </row>
    <row r="154" spans="1:35" x14ac:dyDescent="0.25">
      <c r="A154" t="s">
        <v>940</v>
      </c>
      <c r="B154" t="s">
        <v>391</v>
      </c>
      <c r="C154" t="s">
        <v>714</v>
      </c>
      <c r="D154" t="s">
        <v>855</v>
      </c>
      <c r="E154" s="2">
        <v>39.510869565217391</v>
      </c>
      <c r="F154" s="2">
        <v>0</v>
      </c>
      <c r="G154" s="2">
        <v>0</v>
      </c>
      <c r="H154" s="2">
        <v>0</v>
      </c>
      <c r="I154" s="2">
        <v>0</v>
      </c>
      <c r="J154" s="2">
        <v>0</v>
      </c>
      <c r="K154" s="2">
        <v>0</v>
      </c>
      <c r="L154" s="2">
        <v>3.5963043478260865</v>
      </c>
      <c r="M154" s="2">
        <v>4.8016304347826084</v>
      </c>
      <c r="N154" s="2">
        <v>0</v>
      </c>
      <c r="O154" s="2">
        <v>0.12152682255845942</v>
      </c>
      <c r="P154" s="2">
        <v>0</v>
      </c>
      <c r="Q154" s="2">
        <v>0</v>
      </c>
      <c r="R154" s="2">
        <v>0</v>
      </c>
      <c r="S154" s="2">
        <v>1.3907608695652172</v>
      </c>
      <c r="T154" s="2">
        <v>5.8216304347826107</v>
      </c>
      <c r="U154" s="2">
        <v>0</v>
      </c>
      <c r="V154" s="2">
        <v>0.18254195323246222</v>
      </c>
      <c r="W154" s="2">
        <v>2.408804347826087</v>
      </c>
      <c r="X154" s="2">
        <v>2.8484782608695651</v>
      </c>
      <c r="Y154" s="2">
        <v>1.9565217391304348</v>
      </c>
      <c r="Z154" s="2">
        <v>0.18257771664374139</v>
      </c>
      <c r="AA154" s="2">
        <v>0</v>
      </c>
      <c r="AB154" s="2">
        <v>4.6956521739130439</v>
      </c>
      <c r="AC154" s="2">
        <v>0</v>
      </c>
      <c r="AD154" s="2">
        <v>0</v>
      </c>
      <c r="AE154" s="2">
        <v>0</v>
      </c>
      <c r="AF154" s="2">
        <v>0</v>
      </c>
      <c r="AG154" s="2">
        <v>0</v>
      </c>
      <c r="AH154" t="s">
        <v>67</v>
      </c>
      <c r="AI154">
        <v>7</v>
      </c>
    </row>
    <row r="155" spans="1:35" x14ac:dyDescent="0.25">
      <c r="A155" t="s">
        <v>940</v>
      </c>
      <c r="B155" t="s">
        <v>434</v>
      </c>
      <c r="C155" t="s">
        <v>699</v>
      </c>
      <c r="D155" t="s">
        <v>853</v>
      </c>
      <c r="E155" s="2">
        <v>26.510869565217391</v>
      </c>
      <c r="F155" s="2">
        <v>5.6521739130434785</v>
      </c>
      <c r="G155" s="2">
        <v>0.13043478260869565</v>
      </c>
      <c r="H155" s="2">
        <v>0.38043478260869568</v>
      </c>
      <c r="I155" s="2">
        <v>0.26902173913043476</v>
      </c>
      <c r="J155" s="2">
        <v>0</v>
      </c>
      <c r="K155" s="2">
        <v>0</v>
      </c>
      <c r="L155" s="2">
        <v>0.1575</v>
      </c>
      <c r="M155" s="2">
        <v>0.13043478260869565</v>
      </c>
      <c r="N155" s="2">
        <v>5.7993478260869562</v>
      </c>
      <c r="O155" s="2">
        <v>0.22367363673636734</v>
      </c>
      <c r="P155" s="2">
        <v>10.506739130434781</v>
      </c>
      <c r="Q155" s="2">
        <v>0</v>
      </c>
      <c r="R155" s="2">
        <v>0.39631816318163177</v>
      </c>
      <c r="S155" s="2">
        <v>2.0604347826086955</v>
      </c>
      <c r="T155" s="2">
        <v>0.28782608695652173</v>
      </c>
      <c r="U155" s="2">
        <v>0</v>
      </c>
      <c r="V155" s="2">
        <v>8.8577285772857728E-2</v>
      </c>
      <c r="W155" s="2">
        <v>2.5422826086956531</v>
      </c>
      <c r="X155" s="2">
        <v>3.0052173913043467</v>
      </c>
      <c r="Y155" s="2">
        <v>0</v>
      </c>
      <c r="Z155" s="2">
        <v>0.20925379253792536</v>
      </c>
      <c r="AA155" s="2">
        <v>0</v>
      </c>
      <c r="AB155" s="2">
        <v>0</v>
      </c>
      <c r="AC155" s="2">
        <v>0</v>
      </c>
      <c r="AD155" s="2">
        <v>0</v>
      </c>
      <c r="AE155" s="2">
        <v>0</v>
      </c>
      <c r="AF155" s="2">
        <v>0</v>
      </c>
      <c r="AG155" s="2">
        <v>0</v>
      </c>
      <c r="AH155" t="s">
        <v>111</v>
      </c>
      <c r="AI155">
        <v>7</v>
      </c>
    </row>
    <row r="156" spans="1:35" x14ac:dyDescent="0.25">
      <c r="A156" t="s">
        <v>940</v>
      </c>
      <c r="B156" t="s">
        <v>554</v>
      </c>
      <c r="C156" t="s">
        <v>676</v>
      </c>
      <c r="D156" t="s">
        <v>854</v>
      </c>
      <c r="E156" s="2">
        <v>43.5</v>
      </c>
      <c r="F156" s="2">
        <v>5.7099999999999929</v>
      </c>
      <c r="G156" s="2">
        <v>0.13043478260869565</v>
      </c>
      <c r="H156" s="2">
        <v>0.11956521739130435</v>
      </c>
      <c r="I156" s="2">
        <v>0.21467391304347827</v>
      </c>
      <c r="J156" s="2">
        <v>0</v>
      </c>
      <c r="K156" s="2">
        <v>0</v>
      </c>
      <c r="L156" s="2">
        <v>0.50728260869565212</v>
      </c>
      <c r="M156" s="2">
        <v>0</v>
      </c>
      <c r="N156" s="2">
        <v>5.2331521739130444</v>
      </c>
      <c r="O156" s="2">
        <v>0.12030234882558723</v>
      </c>
      <c r="P156" s="2">
        <v>0</v>
      </c>
      <c r="Q156" s="2">
        <v>0.78793478260869565</v>
      </c>
      <c r="R156" s="2">
        <v>1.811344327836082E-2</v>
      </c>
      <c r="S156" s="2">
        <v>0.64086956521739136</v>
      </c>
      <c r="T156" s="2">
        <v>0</v>
      </c>
      <c r="U156" s="2">
        <v>0</v>
      </c>
      <c r="V156" s="2">
        <v>1.4732633683158422E-2</v>
      </c>
      <c r="W156" s="2">
        <v>0.7024999999999999</v>
      </c>
      <c r="X156" s="2">
        <v>0</v>
      </c>
      <c r="Y156" s="2">
        <v>1.8705434782608692</v>
      </c>
      <c r="Z156" s="2">
        <v>5.9150424787606189E-2</v>
      </c>
      <c r="AA156" s="2">
        <v>0</v>
      </c>
      <c r="AB156" s="2">
        <v>0</v>
      </c>
      <c r="AC156" s="2">
        <v>0</v>
      </c>
      <c r="AD156" s="2">
        <v>0</v>
      </c>
      <c r="AE156" s="2">
        <v>0</v>
      </c>
      <c r="AF156" s="2">
        <v>0</v>
      </c>
      <c r="AG156" s="2">
        <v>0</v>
      </c>
      <c r="AH156" t="s">
        <v>236</v>
      </c>
      <c r="AI156">
        <v>7</v>
      </c>
    </row>
    <row r="157" spans="1:35" x14ac:dyDescent="0.25">
      <c r="A157" t="s">
        <v>940</v>
      </c>
      <c r="B157" t="s">
        <v>352</v>
      </c>
      <c r="C157" t="s">
        <v>678</v>
      </c>
      <c r="D157" t="s">
        <v>860</v>
      </c>
      <c r="E157" s="2">
        <v>46.554347826086953</v>
      </c>
      <c r="F157" s="2">
        <v>5.0461956521739131</v>
      </c>
      <c r="G157" s="2">
        <v>0.27728260869565219</v>
      </c>
      <c r="H157" s="2">
        <v>0.76826086956521744</v>
      </c>
      <c r="I157" s="2">
        <v>1.1413043478260869</v>
      </c>
      <c r="J157" s="2">
        <v>0</v>
      </c>
      <c r="K157" s="2">
        <v>0</v>
      </c>
      <c r="L157" s="2">
        <v>3.4357608695652173</v>
      </c>
      <c r="M157" s="2">
        <v>5.3913043478260869</v>
      </c>
      <c r="N157" s="2">
        <v>11.163043478260869</v>
      </c>
      <c r="O157" s="2">
        <v>0.35559187485407429</v>
      </c>
      <c r="P157" s="2">
        <v>11.256521739130436</v>
      </c>
      <c r="Q157" s="2">
        <v>0</v>
      </c>
      <c r="R157" s="2">
        <v>0.24179313565258001</v>
      </c>
      <c r="S157" s="2">
        <v>4.876195652173914</v>
      </c>
      <c r="T157" s="2">
        <v>5.9223913043478236</v>
      </c>
      <c r="U157" s="2">
        <v>0</v>
      </c>
      <c r="V157" s="2">
        <v>0.23195657249591409</v>
      </c>
      <c r="W157" s="2">
        <v>4.9615217391304354</v>
      </c>
      <c r="X157" s="2">
        <v>11.15641304347826</v>
      </c>
      <c r="Y157" s="2">
        <v>0</v>
      </c>
      <c r="Z157" s="2">
        <v>0.34621760448283917</v>
      </c>
      <c r="AA157" s="2">
        <v>0</v>
      </c>
      <c r="AB157" s="2">
        <v>0</v>
      </c>
      <c r="AC157" s="2">
        <v>3.6548913043478262</v>
      </c>
      <c r="AD157" s="2">
        <v>0</v>
      </c>
      <c r="AE157" s="2">
        <v>0</v>
      </c>
      <c r="AF157" s="2">
        <v>0</v>
      </c>
      <c r="AG157" s="2">
        <v>0</v>
      </c>
      <c r="AH157" t="s">
        <v>28</v>
      </c>
      <c r="AI157">
        <v>7</v>
      </c>
    </row>
    <row r="158" spans="1:35" x14ac:dyDescent="0.25">
      <c r="A158" t="s">
        <v>940</v>
      </c>
      <c r="B158" t="s">
        <v>503</v>
      </c>
      <c r="C158" t="s">
        <v>754</v>
      </c>
      <c r="D158" t="s">
        <v>899</v>
      </c>
      <c r="E158" s="2">
        <v>40.163043478260867</v>
      </c>
      <c r="F158" s="2">
        <v>5.7391304347826084</v>
      </c>
      <c r="G158" s="2">
        <v>0</v>
      </c>
      <c r="H158" s="2">
        <v>0.11271739130434781</v>
      </c>
      <c r="I158" s="2">
        <v>0</v>
      </c>
      <c r="J158" s="2">
        <v>0</v>
      </c>
      <c r="K158" s="2">
        <v>0</v>
      </c>
      <c r="L158" s="2">
        <v>0.24304347826086956</v>
      </c>
      <c r="M158" s="2">
        <v>5.0795652173913055</v>
      </c>
      <c r="N158" s="2">
        <v>1.4759782608695651</v>
      </c>
      <c r="O158" s="2">
        <v>0.16322327469553455</v>
      </c>
      <c r="P158" s="2">
        <v>5.8233695652173889</v>
      </c>
      <c r="Q158" s="2">
        <v>0</v>
      </c>
      <c r="R158" s="2">
        <v>0.14499323410013526</v>
      </c>
      <c r="S158" s="2">
        <v>0.60032608695652179</v>
      </c>
      <c r="T158" s="2">
        <v>2.4891304347826084</v>
      </c>
      <c r="U158" s="2">
        <v>0</v>
      </c>
      <c r="V158" s="2">
        <v>7.6922868741542624E-2</v>
      </c>
      <c r="W158" s="2">
        <v>0.73902173913043467</v>
      </c>
      <c r="X158" s="2">
        <v>3.4958695652173915</v>
      </c>
      <c r="Y158" s="2">
        <v>0</v>
      </c>
      <c r="Z158" s="2">
        <v>0.10544248985115021</v>
      </c>
      <c r="AA158" s="2">
        <v>0</v>
      </c>
      <c r="AB158" s="2">
        <v>0</v>
      </c>
      <c r="AC158" s="2">
        <v>0</v>
      </c>
      <c r="AD158" s="2">
        <v>0</v>
      </c>
      <c r="AE158" s="2">
        <v>0</v>
      </c>
      <c r="AF158" s="2">
        <v>0</v>
      </c>
      <c r="AG158" s="2">
        <v>0</v>
      </c>
      <c r="AH158" t="s">
        <v>185</v>
      </c>
      <c r="AI158">
        <v>7</v>
      </c>
    </row>
    <row r="159" spans="1:35" x14ac:dyDescent="0.25">
      <c r="A159" t="s">
        <v>940</v>
      </c>
      <c r="B159" t="s">
        <v>605</v>
      </c>
      <c r="C159" t="s">
        <v>805</v>
      </c>
      <c r="D159" t="s">
        <v>905</v>
      </c>
      <c r="E159" s="2">
        <v>37.032608695652172</v>
      </c>
      <c r="F159" s="2">
        <v>0</v>
      </c>
      <c r="G159" s="2">
        <v>0</v>
      </c>
      <c r="H159" s="2">
        <v>0</v>
      </c>
      <c r="I159" s="2">
        <v>0</v>
      </c>
      <c r="J159" s="2">
        <v>0</v>
      </c>
      <c r="K159" s="2">
        <v>0</v>
      </c>
      <c r="L159" s="2">
        <v>0</v>
      </c>
      <c r="M159" s="2">
        <v>0</v>
      </c>
      <c r="N159" s="2">
        <v>0</v>
      </c>
      <c r="O159" s="2">
        <v>0</v>
      </c>
      <c r="P159" s="2">
        <v>0</v>
      </c>
      <c r="Q159" s="2">
        <v>19.032608695652176</v>
      </c>
      <c r="R159" s="2">
        <v>0.51394188435573829</v>
      </c>
      <c r="S159" s="2">
        <v>0</v>
      </c>
      <c r="T159" s="2">
        <v>0</v>
      </c>
      <c r="U159" s="2">
        <v>0</v>
      </c>
      <c r="V159" s="2">
        <v>0</v>
      </c>
      <c r="W159" s="2">
        <v>0</v>
      </c>
      <c r="X159" s="2">
        <v>0</v>
      </c>
      <c r="Y159" s="2">
        <v>4.2608695652173916</v>
      </c>
      <c r="Z159" s="2">
        <v>0.11505723510419726</v>
      </c>
      <c r="AA159" s="2">
        <v>0</v>
      </c>
      <c r="AB159" s="2">
        <v>0</v>
      </c>
      <c r="AC159" s="2">
        <v>0</v>
      </c>
      <c r="AD159" s="2">
        <v>0</v>
      </c>
      <c r="AE159" s="2">
        <v>0</v>
      </c>
      <c r="AF159" s="2">
        <v>0</v>
      </c>
      <c r="AG159" s="2">
        <v>0</v>
      </c>
      <c r="AH159" t="s">
        <v>287</v>
      </c>
      <c r="AI159">
        <v>7</v>
      </c>
    </row>
    <row r="160" spans="1:35" x14ac:dyDescent="0.25">
      <c r="A160" t="s">
        <v>940</v>
      </c>
      <c r="B160" t="s">
        <v>339</v>
      </c>
      <c r="C160" t="s">
        <v>686</v>
      </c>
      <c r="D160" t="s">
        <v>839</v>
      </c>
      <c r="E160" s="2">
        <v>33.510869565217391</v>
      </c>
      <c r="F160" s="2">
        <v>0</v>
      </c>
      <c r="G160" s="2">
        <v>0</v>
      </c>
      <c r="H160" s="2">
        <v>0</v>
      </c>
      <c r="I160" s="2">
        <v>0</v>
      </c>
      <c r="J160" s="2">
        <v>0</v>
      </c>
      <c r="K160" s="2">
        <v>0</v>
      </c>
      <c r="L160" s="2">
        <v>5.5649999999999977</v>
      </c>
      <c r="M160" s="2">
        <v>5.3804347826086953</v>
      </c>
      <c r="N160" s="2">
        <v>7.9619565217391308</v>
      </c>
      <c r="O160" s="2">
        <v>0.39815115147583524</v>
      </c>
      <c r="P160" s="2">
        <v>0</v>
      </c>
      <c r="Q160" s="2">
        <v>2.5054347826086958</v>
      </c>
      <c r="R160" s="2">
        <v>7.4764839442101855E-2</v>
      </c>
      <c r="S160" s="2">
        <v>3.1577173913043484</v>
      </c>
      <c r="T160" s="2">
        <v>4.6911956521739118</v>
      </c>
      <c r="U160" s="2">
        <v>0</v>
      </c>
      <c r="V160" s="2">
        <v>0.23421991566655853</v>
      </c>
      <c r="W160" s="2">
        <v>3.4932608695652174</v>
      </c>
      <c r="X160" s="2">
        <v>4.914239130434785</v>
      </c>
      <c r="Y160" s="2">
        <v>8.1521739130434784E-2</v>
      </c>
      <c r="Z160" s="2">
        <v>0.25332144015569258</v>
      </c>
      <c r="AA160" s="2">
        <v>0</v>
      </c>
      <c r="AB160" s="2">
        <v>4.4836956521739131</v>
      </c>
      <c r="AC160" s="2">
        <v>0</v>
      </c>
      <c r="AD160" s="2">
        <v>0</v>
      </c>
      <c r="AE160" s="2">
        <v>14.068260869565227</v>
      </c>
      <c r="AF160" s="2">
        <v>0</v>
      </c>
      <c r="AG160" s="2">
        <v>2.597826086956522</v>
      </c>
      <c r="AH160" t="s">
        <v>15</v>
      </c>
      <c r="AI160">
        <v>7</v>
      </c>
    </row>
    <row r="161" spans="1:35" x14ac:dyDescent="0.25">
      <c r="A161" t="s">
        <v>940</v>
      </c>
      <c r="B161" t="s">
        <v>355</v>
      </c>
      <c r="C161" t="s">
        <v>680</v>
      </c>
      <c r="D161" t="s">
        <v>861</v>
      </c>
      <c r="E161" s="2">
        <v>126.94565217391305</v>
      </c>
      <c r="F161" s="2">
        <v>0</v>
      </c>
      <c r="G161" s="2">
        <v>0.14130434782608695</v>
      </c>
      <c r="H161" s="2">
        <v>0</v>
      </c>
      <c r="I161" s="2">
        <v>5.3097826086956523</v>
      </c>
      <c r="J161" s="2">
        <v>0</v>
      </c>
      <c r="K161" s="2">
        <v>0</v>
      </c>
      <c r="L161" s="2">
        <v>2.0242391304347827</v>
      </c>
      <c r="M161" s="2">
        <v>10.629347826086954</v>
      </c>
      <c r="N161" s="2">
        <v>16.722826086956523</v>
      </c>
      <c r="O161" s="2">
        <v>0.21546365270999229</v>
      </c>
      <c r="P161" s="2">
        <v>0</v>
      </c>
      <c r="Q161" s="2">
        <v>11.288043478260869</v>
      </c>
      <c r="R161" s="2">
        <v>8.8920284270913599E-2</v>
      </c>
      <c r="S161" s="2">
        <v>8.5298913043478279</v>
      </c>
      <c r="T161" s="2">
        <v>1.4063043478260873</v>
      </c>
      <c r="U161" s="2">
        <v>0</v>
      </c>
      <c r="V161" s="2">
        <v>7.8271256100693562E-2</v>
      </c>
      <c r="W161" s="2">
        <v>2.6638043478260869</v>
      </c>
      <c r="X161" s="2">
        <v>13.478152173913038</v>
      </c>
      <c r="Y161" s="2">
        <v>0</v>
      </c>
      <c r="Z161" s="2">
        <v>0.1271564346262522</v>
      </c>
      <c r="AA161" s="2">
        <v>0</v>
      </c>
      <c r="AB161" s="2">
        <v>0</v>
      </c>
      <c r="AC161" s="2">
        <v>0</v>
      </c>
      <c r="AD161" s="2">
        <v>0</v>
      </c>
      <c r="AE161" s="2">
        <v>0</v>
      </c>
      <c r="AF161" s="2">
        <v>0</v>
      </c>
      <c r="AG161" s="2">
        <v>0</v>
      </c>
      <c r="AH161" t="s">
        <v>31</v>
      </c>
      <c r="AI161">
        <v>7</v>
      </c>
    </row>
    <row r="162" spans="1:35" x14ac:dyDescent="0.25">
      <c r="A162" t="s">
        <v>940</v>
      </c>
      <c r="B162" t="s">
        <v>437</v>
      </c>
      <c r="C162" t="s">
        <v>731</v>
      </c>
      <c r="D162" t="s">
        <v>889</v>
      </c>
      <c r="E162" s="2">
        <v>30.652173913043477</v>
      </c>
      <c r="F162" s="2">
        <v>7.1065217391304341</v>
      </c>
      <c r="G162" s="2">
        <v>7.3369565217391311E-2</v>
      </c>
      <c r="H162" s="2">
        <v>0.15217391304347827</v>
      </c>
      <c r="I162" s="2">
        <v>0</v>
      </c>
      <c r="J162" s="2">
        <v>0</v>
      </c>
      <c r="K162" s="2">
        <v>0</v>
      </c>
      <c r="L162" s="2">
        <v>0.83065217391304347</v>
      </c>
      <c r="M162" s="2">
        <v>3.1521739130434781E-2</v>
      </c>
      <c r="N162" s="2">
        <v>4.1619565217391292</v>
      </c>
      <c r="O162" s="2">
        <v>0.13680851063829783</v>
      </c>
      <c r="P162" s="2">
        <v>3.8271739130434779</v>
      </c>
      <c r="Q162" s="2">
        <v>1.8478260869565218E-2</v>
      </c>
      <c r="R162" s="2">
        <v>0.12546099290780141</v>
      </c>
      <c r="S162" s="2">
        <v>0.20749999999999999</v>
      </c>
      <c r="T162" s="2">
        <v>1.7461956521739128</v>
      </c>
      <c r="U162" s="2">
        <v>0</v>
      </c>
      <c r="V162" s="2">
        <v>6.373758865248226E-2</v>
      </c>
      <c r="W162" s="2">
        <v>0.24978260869565222</v>
      </c>
      <c r="X162" s="2">
        <v>2.6603260869565224</v>
      </c>
      <c r="Y162" s="2">
        <v>0</v>
      </c>
      <c r="Z162" s="2">
        <v>9.4939716312056763E-2</v>
      </c>
      <c r="AA162" s="2">
        <v>0</v>
      </c>
      <c r="AB162" s="2">
        <v>0</v>
      </c>
      <c r="AC162" s="2">
        <v>0</v>
      </c>
      <c r="AD162" s="2">
        <v>0</v>
      </c>
      <c r="AE162" s="2">
        <v>0</v>
      </c>
      <c r="AF162" s="2">
        <v>0</v>
      </c>
      <c r="AG162" s="2">
        <v>0</v>
      </c>
      <c r="AH162" t="s">
        <v>114</v>
      </c>
      <c r="AI162">
        <v>7</v>
      </c>
    </row>
    <row r="163" spans="1:35" x14ac:dyDescent="0.25">
      <c r="A163" t="s">
        <v>940</v>
      </c>
      <c r="B163" t="s">
        <v>342</v>
      </c>
      <c r="C163" t="s">
        <v>689</v>
      </c>
      <c r="D163" t="s">
        <v>865</v>
      </c>
      <c r="E163" s="2">
        <v>33.586956521739133</v>
      </c>
      <c r="F163" s="2">
        <v>5.0630434782608704</v>
      </c>
      <c r="G163" s="2">
        <v>6.5217391304347824E-2</v>
      </c>
      <c r="H163" s="2">
        <v>0.16304347826086957</v>
      </c>
      <c r="I163" s="2">
        <v>0</v>
      </c>
      <c r="J163" s="2">
        <v>0</v>
      </c>
      <c r="K163" s="2">
        <v>0</v>
      </c>
      <c r="L163" s="2">
        <v>0.95499999999999996</v>
      </c>
      <c r="M163" s="2">
        <v>4.9913043478260883</v>
      </c>
      <c r="N163" s="2">
        <v>0</v>
      </c>
      <c r="O163" s="2">
        <v>0.14860841423948223</v>
      </c>
      <c r="P163" s="2">
        <v>4.9271739130434806</v>
      </c>
      <c r="Q163" s="2">
        <v>0</v>
      </c>
      <c r="R163" s="2">
        <v>0.14669902912621366</v>
      </c>
      <c r="S163" s="2">
        <v>0.92108695652173922</v>
      </c>
      <c r="T163" s="2">
        <v>3.655217391304348</v>
      </c>
      <c r="U163" s="2">
        <v>0</v>
      </c>
      <c r="V163" s="2">
        <v>0.13625242718446604</v>
      </c>
      <c r="W163" s="2">
        <v>0.77880434782608698</v>
      </c>
      <c r="X163" s="2">
        <v>4.6536956521739148</v>
      </c>
      <c r="Y163" s="2">
        <v>0</v>
      </c>
      <c r="Z163" s="2">
        <v>0.16174433656957934</v>
      </c>
      <c r="AA163" s="2">
        <v>0</v>
      </c>
      <c r="AB163" s="2">
        <v>0</v>
      </c>
      <c r="AC163" s="2">
        <v>0</v>
      </c>
      <c r="AD163" s="2">
        <v>0</v>
      </c>
      <c r="AE163" s="2">
        <v>0</v>
      </c>
      <c r="AF163" s="2">
        <v>0</v>
      </c>
      <c r="AG163" s="2">
        <v>0</v>
      </c>
      <c r="AH163" t="s">
        <v>18</v>
      </c>
      <c r="AI163">
        <v>7</v>
      </c>
    </row>
    <row r="164" spans="1:35" x14ac:dyDescent="0.25">
      <c r="A164" t="s">
        <v>940</v>
      </c>
      <c r="B164" t="s">
        <v>459</v>
      </c>
      <c r="C164" t="s">
        <v>732</v>
      </c>
      <c r="D164" t="s">
        <v>831</v>
      </c>
      <c r="E164" s="2">
        <v>22.630434782608695</v>
      </c>
      <c r="F164" s="2">
        <v>4.7315217391304349</v>
      </c>
      <c r="G164" s="2">
        <v>0</v>
      </c>
      <c r="H164" s="2">
        <v>0.13043478260869565</v>
      </c>
      <c r="I164" s="2">
        <v>0</v>
      </c>
      <c r="J164" s="2">
        <v>0</v>
      </c>
      <c r="K164" s="2">
        <v>0</v>
      </c>
      <c r="L164" s="2">
        <v>0.86641304347826098</v>
      </c>
      <c r="M164" s="2">
        <v>3.1347826086956512</v>
      </c>
      <c r="N164" s="2">
        <v>0</v>
      </c>
      <c r="O164" s="2">
        <v>0.13852065321805951</v>
      </c>
      <c r="P164" s="2">
        <v>3.7891304347826082</v>
      </c>
      <c r="Q164" s="2">
        <v>0</v>
      </c>
      <c r="R164" s="2">
        <v>0.16743515850144092</v>
      </c>
      <c r="S164" s="2">
        <v>0.28119565217391301</v>
      </c>
      <c r="T164" s="2">
        <v>1.5744565217391298</v>
      </c>
      <c r="U164" s="2">
        <v>0</v>
      </c>
      <c r="V164" s="2">
        <v>8.1998078770413027E-2</v>
      </c>
      <c r="W164" s="2">
        <v>0.25858695652173908</v>
      </c>
      <c r="X164" s="2">
        <v>3.0569565217391301</v>
      </c>
      <c r="Y164" s="2">
        <v>0</v>
      </c>
      <c r="Z164" s="2">
        <v>0.14650816522574445</v>
      </c>
      <c r="AA164" s="2">
        <v>0</v>
      </c>
      <c r="AB164" s="2">
        <v>0</v>
      </c>
      <c r="AC164" s="2">
        <v>0</v>
      </c>
      <c r="AD164" s="2">
        <v>0</v>
      </c>
      <c r="AE164" s="2">
        <v>0</v>
      </c>
      <c r="AF164" s="2">
        <v>0</v>
      </c>
      <c r="AG164" s="2">
        <v>0</v>
      </c>
      <c r="AH164" t="s">
        <v>136</v>
      </c>
      <c r="AI164">
        <v>7</v>
      </c>
    </row>
    <row r="165" spans="1:35" x14ac:dyDescent="0.25">
      <c r="A165" t="s">
        <v>940</v>
      </c>
      <c r="B165" t="s">
        <v>390</v>
      </c>
      <c r="C165" t="s">
        <v>713</v>
      </c>
      <c r="D165" t="s">
        <v>827</v>
      </c>
      <c r="E165" s="2">
        <v>24.510869565217391</v>
      </c>
      <c r="F165" s="2">
        <v>5.5369565217391292</v>
      </c>
      <c r="G165" s="2">
        <v>3.2608695652173912E-2</v>
      </c>
      <c r="H165" s="2">
        <v>8.1521739130434784E-2</v>
      </c>
      <c r="I165" s="2">
        <v>0</v>
      </c>
      <c r="J165" s="2">
        <v>0</v>
      </c>
      <c r="K165" s="2">
        <v>0</v>
      </c>
      <c r="L165" s="2">
        <v>7.1521739130434789E-2</v>
      </c>
      <c r="M165" s="2">
        <v>0</v>
      </c>
      <c r="N165" s="2">
        <v>5.0760869565217392</v>
      </c>
      <c r="O165" s="2">
        <v>0.20709534368070953</v>
      </c>
      <c r="P165" s="2">
        <v>5.0847826086956545</v>
      </c>
      <c r="Q165" s="2">
        <v>0</v>
      </c>
      <c r="R165" s="2">
        <v>0.2074501108647451</v>
      </c>
      <c r="S165" s="2">
        <v>2.344239130434782</v>
      </c>
      <c r="T165" s="2">
        <v>5.7717391304347831E-2</v>
      </c>
      <c r="U165" s="2">
        <v>0</v>
      </c>
      <c r="V165" s="2">
        <v>9.7995565410199534E-2</v>
      </c>
      <c r="W165" s="2">
        <v>0.51891304347826073</v>
      </c>
      <c r="X165" s="2">
        <v>2.5807608695652173</v>
      </c>
      <c r="Y165" s="2">
        <v>0</v>
      </c>
      <c r="Z165" s="2">
        <v>0.12646119733924613</v>
      </c>
      <c r="AA165" s="2">
        <v>0</v>
      </c>
      <c r="AB165" s="2">
        <v>0</v>
      </c>
      <c r="AC165" s="2">
        <v>0</v>
      </c>
      <c r="AD165" s="2">
        <v>0</v>
      </c>
      <c r="AE165" s="2">
        <v>0</v>
      </c>
      <c r="AF165" s="2">
        <v>0</v>
      </c>
      <c r="AG165" s="2">
        <v>0</v>
      </c>
      <c r="AH165" t="s">
        <v>66</v>
      </c>
      <c r="AI165">
        <v>7</v>
      </c>
    </row>
    <row r="166" spans="1:35" x14ac:dyDescent="0.25">
      <c r="A166" t="s">
        <v>940</v>
      </c>
      <c r="B166" t="s">
        <v>409</v>
      </c>
      <c r="C166" t="s">
        <v>655</v>
      </c>
      <c r="D166" t="s">
        <v>836</v>
      </c>
      <c r="E166" s="2">
        <v>27.815217391304348</v>
      </c>
      <c r="F166" s="2">
        <v>4.6663043478260873</v>
      </c>
      <c r="G166" s="2">
        <v>3.5326086956521736E-2</v>
      </c>
      <c r="H166" s="2">
        <v>0.14130434782608695</v>
      </c>
      <c r="I166" s="2">
        <v>0</v>
      </c>
      <c r="J166" s="2">
        <v>0</v>
      </c>
      <c r="K166" s="2">
        <v>0</v>
      </c>
      <c r="L166" s="2">
        <v>1.77</v>
      </c>
      <c r="M166" s="2">
        <v>3.1000000000000005</v>
      </c>
      <c r="N166" s="2">
        <v>0</v>
      </c>
      <c r="O166" s="2">
        <v>0.11144978507229389</v>
      </c>
      <c r="P166" s="2">
        <v>4.3358695652173926</v>
      </c>
      <c r="Q166" s="2">
        <v>0</v>
      </c>
      <c r="R166" s="2">
        <v>0.15588120359515439</v>
      </c>
      <c r="S166" s="2">
        <v>1.9836956521739131</v>
      </c>
      <c r="T166" s="2">
        <v>1.1534782608695653</v>
      </c>
      <c r="U166" s="2">
        <v>0</v>
      </c>
      <c r="V166" s="2">
        <v>0.11278624462680735</v>
      </c>
      <c r="W166" s="2">
        <v>1.1820652173913044</v>
      </c>
      <c r="X166" s="2">
        <v>4.4395652173913041</v>
      </c>
      <c r="Y166" s="2">
        <v>0</v>
      </c>
      <c r="Z166" s="2">
        <v>0.20210629152012505</v>
      </c>
      <c r="AA166" s="2">
        <v>0</v>
      </c>
      <c r="AB166" s="2">
        <v>0</v>
      </c>
      <c r="AC166" s="2">
        <v>0</v>
      </c>
      <c r="AD166" s="2">
        <v>0</v>
      </c>
      <c r="AE166" s="2">
        <v>0</v>
      </c>
      <c r="AF166" s="2">
        <v>0</v>
      </c>
      <c r="AG166" s="2">
        <v>0</v>
      </c>
      <c r="AH166" t="s">
        <v>86</v>
      </c>
      <c r="AI166">
        <v>7</v>
      </c>
    </row>
    <row r="167" spans="1:35" x14ac:dyDescent="0.25">
      <c r="A167" t="s">
        <v>940</v>
      </c>
      <c r="B167" t="s">
        <v>548</v>
      </c>
      <c r="C167" t="s">
        <v>790</v>
      </c>
      <c r="D167" t="s">
        <v>847</v>
      </c>
      <c r="E167" s="2">
        <v>49.543478260869563</v>
      </c>
      <c r="F167" s="2">
        <v>5.7152173913043489</v>
      </c>
      <c r="G167" s="2">
        <v>6.5217391304347824E-2</v>
      </c>
      <c r="H167" s="2">
        <v>0.2608695652173913</v>
      </c>
      <c r="I167" s="2">
        <v>0</v>
      </c>
      <c r="J167" s="2">
        <v>0</v>
      </c>
      <c r="K167" s="2">
        <v>0</v>
      </c>
      <c r="L167" s="2">
        <v>2.112608695652173</v>
      </c>
      <c r="M167" s="2">
        <v>4.4923913043478265</v>
      </c>
      <c r="N167" s="2">
        <v>0</v>
      </c>
      <c r="O167" s="2">
        <v>9.0675734971478739E-2</v>
      </c>
      <c r="P167" s="2">
        <v>5.5532608695652179</v>
      </c>
      <c r="Q167" s="2">
        <v>6.9347826086956532</v>
      </c>
      <c r="R167" s="2">
        <v>0.2520623080298377</v>
      </c>
      <c r="S167" s="2">
        <v>0.92532608695652196</v>
      </c>
      <c r="T167" s="2">
        <v>4.1028260869565232</v>
      </c>
      <c r="U167" s="2">
        <v>0</v>
      </c>
      <c r="V167" s="2">
        <v>0.10148968845985085</v>
      </c>
      <c r="W167" s="2">
        <v>1.493804347826087</v>
      </c>
      <c r="X167" s="2">
        <v>3.8660869565217393</v>
      </c>
      <c r="Y167" s="2">
        <v>0</v>
      </c>
      <c r="Z167" s="2">
        <v>0.1081856077226854</v>
      </c>
      <c r="AA167" s="2">
        <v>0</v>
      </c>
      <c r="AB167" s="2">
        <v>0</v>
      </c>
      <c r="AC167" s="2">
        <v>0</v>
      </c>
      <c r="AD167" s="2">
        <v>0</v>
      </c>
      <c r="AE167" s="2">
        <v>0</v>
      </c>
      <c r="AF167" s="2">
        <v>0</v>
      </c>
      <c r="AG167" s="2">
        <v>0</v>
      </c>
      <c r="AH167" t="s">
        <v>230</v>
      </c>
      <c r="AI167">
        <v>7</v>
      </c>
    </row>
    <row r="168" spans="1:35" x14ac:dyDescent="0.25">
      <c r="A168" t="s">
        <v>940</v>
      </c>
      <c r="B168" t="s">
        <v>406</v>
      </c>
      <c r="C168" t="s">
        <v>722</v>
      </c>
      <c r="D168" t="s">
        <v>882</v>
      </c>
      <c r="E168" s="2">
        <v>38.347826086956523</v>
      </c>
      <c r="F168" s="2">
        <v>5.666304347826089</v>
      </c>
      <c r="G168" s="2">
        <v>3.2608695652173912E-2</v>
      </c>
      <c r="H168" s="2">
        <v>0.21739130434782608</v>
      </c>
      <c r="I168" s="2">
        <v>0</v>
      </c>
      <c r="J168" s="2">
        <v>0</v>
      </c>
      <c r="K168" s="2">
        <v>0</v>
      </c>
      <c r="L168" s="2">
        <v>0.47717391304347834</v>
      </c>
      <c r="M168" s="2">
        <v>0</v>
      </c>
      <c r="N168" s="2">
        <v>3.649999999999999</v>
      </c>
      <c r="O168" s="2">
        <v>9.5181405895691587E-2</v>
      </c>
      <c r="P168" s="2">
        <v>5.4652173913043489</v>
      </c>
      <c r="Q168" s="2">
        <v>1.4673913043478262</v>
      </c>
      <c r="R168" s="2">
        <v>0.18078231292517008</v>
      </c>
      <c r="S168" s="2">
        <v>0.35282608695652173</v>
      </c>
      <c r="T168" s="2">
        <v>2.5072826086956526</v>
      </c>
      <c r="U168" s="2">
        <v>0</v>
      </c>
      <c r="V168" s="2">
        <v>7.4583333333333349E-2</v>
      </c>
      <c r="W168" s="2">
        <v>0.46836956521739126</v>
      </c>
      <c r="X168" s="2">
        <v>2.302173913043478</v>
      </c>
      <c r="Y168" s="2">
        <v>0</v>
      </c>
      <c r="Z168" s="2">
        <v>7.2247732426303835E-2</v>
      </c>
      <c r="AA168" s="2">
        <v>0</v>
      </c>
      <c r="AB168" s="2">
        <v>0</v>
      </c>
      <c r="AC168" s="2">
        <v>0</v>
      </c>
      <c r="AD168" s="2">
        <v>0</v>
      </c>
      <c r="AE168" s="2">
        <v>0</v>
      </c>
      <c r="AF168" s="2">
        <v>0</v>
      </c>
      <c r="AG168" s="2">
        <v>0</v>
      </c>
      <c r="AH168" t="s">
        <v>83</v>
      </c>
      <c r="AI168">
        <v>7</v>
      </c>
    </row>
    <row r="169" spans="1:35" x14ac:dyDescent="0.25">
      <c r="A169" t="s">
        <v>940</v>
      </c>
      <c r="B169" t="s">
        <v>467</v>
      </c>
      <c r="C169" t="s">
        <v>750</v>
      </c>
      <c r="D169" t="s">
        <v>838</v>
      </c>
      <c r="E169" s="2">
        <v>43.445652173913047</v>
      </c>
      <c r="F169" s="2">
        <v>6.4152173913043482</v>
      </c>
      <c r="G169" s="2">
        <v>5.434782608695652E-2</v>
      </c>
      <c r="H169" s="2">
        <v>0.22282608695652173</v>
      </c>
      <c r="I169" s="2">
        <v>0</v>
      </c>
      <c r="J169" s="2">
        <v>0</v>
      </c>
      <c r="K169" s="2">
        <v>0</v>
      </c>
      <c r="L169" s="2">
        <v>1.6225000000000005</v>
      </c>
      <c r="M169" s="2">
        <v>0</v>
      </c>
      <c r="N169" s="2">
        <v>5.8423913043478253</v>
      </c>
      <c r="O169" s="2">
        <v>0.13447585689266947</v>
      </c>
      <c r="P169" s="2">
        <v>6.684782608695655</v>
      </c>
      <c r="Q169" s="2">
        <v>0</v>
      </c>
      <c r="R169" s="2">
        <v>0.15386539904928703</v>
      </c>
      <c r="S169" s="2">
        <v>4.2059782608695659</v>
      </c>
      <c r="T169" s="2">
        <v>1.5001086956521741</v>
      </c>
      <c r="U169" s="2">
        <v>0</v>
      </c>
      <c r="V169" s="2">
        <v>0.13133850387790844</v>
      </c>
      <c r="W169" s="2">
        <v>0.97021739130434792</v>
      </c>
      <c r="X169" s="2">
        <v>5.7895652173913055</v>
      </c>
      <c r="Y169" s="2">
        <v>0</v>
      </c>
      <c r="Z169" s="2">
        <v>0.15559169377032775</v>
      </c>
      <c r="AA169" s="2">
        <v>0</v>
      </c>
      <c r="AB169" s="2">
        <v>0</v>
      </c>
      <c r="AC169" s="2">
        <v>0</v>
      </c>
      <c r="AD169" s="2">
        <v>0</v>
      </c>
      <c r="AE169" s="2">
        <v>0</v>
      </c>
      <c r="AF169" s="2">
        <v>0</v>
      </c>
      <c r="AG169" s="2">
        <v>0</v>
      </c>
      <c r="AH169" t="s">
        <v>144</v>
      </c>
      <c r="AI169">
        <v>7</v>
      </c>
    </row>
    <row r="170" spans="1:35" x14ac:dyDescent="0.25">
      <c r="A170" t="s">
        <v>940</v>
      </c>
      <c r="B170" t="s">
        <v>396</v>
      </c>
      <c r="C170" t="s">
        <v>686</v>
      </c>
      <c r="D170" t="s">
        <v>839</v>
      </c>
      <c r="E170" s="2">
        <v>57.184782608695649</v>
      </c>
      <c r="F170" s="2">
        <v>6.4923913043478256</v>
      </c>
      <c r="G170" s="2">
        <v>3.2608695652173912E-2</v>
      </c>
      <c r="H170" s="2">
        <v>0.27173913043478259</v>
      </c>
      <c r="I170" s="2">
        <v>0</v>
      </c>
      <c r="J170" s="2">
        <v>0</v>
      </c>
      <c r="K170" s="2">
        <v>0</v>
      </c>
      <c r="L170" s="2">
        <v>1.514565217391304</v>
      </c>
      <c r="M170" s="2">
        <v>0</v>
      </c>
      <c r="N170" s="2">
        <v>6.0826086956521728</v>
      </c>
      <c r="O170" s="2">
        <v>0.10636761072039534</v>
      </c>
      <c r="P170" s="2">
        <v>0</v>
      </c>
      <c r="Q170" s="2">
        <v>2.2347826086956526</v>
      </c>
      <c r="R170" s="2">
        <v>3.9080022809351841E-2</v>
      </c>
      <c r="S170" s="2">
        <v>1.3651086956521739</v>
      </c>
      <c r="T170" s="2">
        <v>2.2929347826086963</v>
      </c>
      <c r="U170" s="2">
        <v>0</v>
      </c>
      <c r="V170" s="2">
        <v>6.3968827219159877E-2</v>
      </c>
      <c r="W170" s="2">
        <v>0.89826086956521745</v>
      </c>
      <c r="X170" s="2">
        <v>5.965978260869564</v>
      </c>
      <c r="Y170" s="2">
        <v>0</v>
      </c>
      <c r="Z170" s="2">
        <v>0.1200361148070709</v>
      </c>
      <c r="AA170" s="2">
        <v>0</v>
      </c>
      <c r="AB170" s="2">
        <v>0</v>
      </c>
      <c r="AC170" s="2">
        <v>0</v>
      </c>
      <c r="AD170" s="2">
        <v>0</v>
      </c>
      <c r="AE170" s="2">
        <v>0</v>
      </c>
      <c r="AF170" s="2">
        <v>0</v>
      </c>
      <c r="AG170" s="2">
        <v>0</v>
      </c>
      <c r="AH170" t="s">
        <v>72</v>
      </c>
      <c r="AI170">
        <v>7</v>
      </c>
    </row>
    <row r="171" spans="1:35" x14ac:dyDescent="0.25">
      <c r="A171" t="s">
        <v>940</v>
      </c>
      <c r="B171" t="s">
        <v>505</v>
      </c>
      <c r="C171" t="s">
        <v>771</v>
      </c>
      <c r="D171" t="s">
        <v>838</v>
      </c>
      <c r="E171" s="2">
        <v>18.391304347826086</v>
      </c>
      <c r="F171" s="2">
        <v>4.5413043478260873</v>
      </c>
      <c r="G171" s="2">
        <v>2.1739130434782608E-2</v>
      </c>
      <c r="H171" s="2">
        <v>0.11413043478260869</v>
      </c>
      <c r="I171" s="2">
        <v>0</v>
      </c>
      <c r="J171" s="2">
        <v>0</v>
      </c>
      <c r="K171" s="2">
        <v>0</v>
      </c>
      <c r="L171" s="2">
        <v>0.25652173913043486</v>
      </c>
      <c r="M171" s="2">
        <v>0</v>
      </c>
      <c r="N171" s="2">
        <v>5.4326086956521742</v>
      </c>
      <c r="O171" s="2">
        <v>0.29539007092198583</v>
      </c>
      <c r="P171" s="2">
        <v>4.5673913043478267</v>
      </c>
      <c r="Q171" s="2">
        <v>0</v>
      </c>
      <c r="R171" s="2">
        <v>0.24834515366430265</v>
      </c>
      <c r="S171" s="2">
        <v>0.21521739130434783</v>
      </c>
      <c r="T171" s="2">
        <v>0.80032608695652174</v>
      </c>
      <c r="U171" s="2">
        <v>0</v>
      </c>
      <c r="V171" s="2">
        <v>5.5218676122931451E-2</v>
      </c>
      <c r="W171" s="2">
        <v>0.1907608695652174</v>
      </c>
      <c r="X171" s="2">
        <v>1.4309782608695649</v>
      </c>
      <c r="Y171" s="2">
        <v>0</v>
      </c>
      <c r="Z171" s="2">
        <v>8.8179669030732849E-2</v>
      </c>
      <c r="AA171" s="2">
        <v>0</v>
      </c>
      <c r="AB171" s="2">
        <v>0</v>
      </c>
      <c r="AC171" s="2">
        <v>0</v>
      </c>
      <c r="AD171" s="2">
        <v>0</v>
      </c>
      <c r="AE171" s="2">
        <v>0</v>
      </c>
      <c r="AF171" s="2">
        <v>0</v>
      </c>
      <c r="AG171" s="2">
        <v>0</v>
      </c>
      <c r="AH171" t="s">
        <v>187</v>
      </c>
      <c r="AI171">
        <v>7</v>
      </c>
    </row>
    <row r="172" spans="1:35" x14ac:dyDescent="0.25">
      <c r="A172" t="s">
        <v>940</v>
      </c>
      <c r="B172" t="s">
        <v>423</v>
      </c>
      <c r="C172" t="s">
        <v>729</v>
      </c>
      <c r="D172" t="s">
        <v>848</v>
      </c>
      <c r="E172" s="2">
        <v>50.880434782608695</v>
      </c>
      <c r="F172" s="2">
        <v>5.3630434782608694</v>
      </c>
      <c r="G172" s="2">
        <v>3.2608695652173912E-2</v>
      </c>
      <c r="H172" s="2">
        <v>0.27173913043478259</v>
      </c>
      <c r="I172" s="2">
        <v>0</v>
      </c>
      <c r="J172" s="2">
        <v>0</v>
      </c>
      <c r="K172" s="2">
        <v>0</v>
      </c>
      <c r="L172" s="2">
        <v>1.1815217391304349</v>
      </c>
      <c r="M172" s="2">
        <v>0</v>
      </c>
      <c r="N172" s="2">
        <v>5.6358695652173916</v>
      </c>
      <c r="O172" s="2">
        <v>0.11076693014313181</v>
      </c>
      <c r="P172" s="2">
        <v>4.4304347826086978</v>
      </c>
      <c r="Q172" s="2">
        <v>2.1065217391304345</v>
      </c>
      <c r="R172" s="2">
        <v>0.128476821192053</v>
      </c>
      <c r="S172" s="2">
        <v>0.31108695652173912</v>
      </c>
      <c r="T172" s="2">
        <v>2.2108695652173909</v>
      </c>
      <c r="U172" s="2">
        <v>0</v>
      </c>
      <c r="V172" s="2">
        <v>4.9566331980346073E-2</v>
      </c>
      <c r="W172" s="2">
        <v>0.38315217391304346</v>
      </c>
      <c r="X172" s="2">
        <v>2.2778260869565217</v>
      </c>
      <c r="Y172" s="2">
        <v>0</v>
      </c>
      <c r="Z172" s="2">
        <v>5.2298654133732109E-2</v>
      </c>
      <c r="AA172" s="2">
        <v>0</v>
      </c>
      <c r="AB172" s="2">
        <v>0</v>
      </c>
      <c r="AC172" s="2">
        <v>0</v>
      </c>
      <c r="AD172" s="2">
        <v>0</v>
      </c>
      <c r="AE172" s="2">
        <v>0</v>
      </c>
      <c r="AF172" s="2">
        <v>0</v>
      </c>
      <c r="AG172" s="2">
        <v>0</v>
      </c>
      <c r="AH172" t="s">
        <v>100</v>
      </c>
      <c r="AI172">
        <v>7</v>
      </c>
    </row>
    <row r="173" spans="1:35" x14ac:dyDescent="0.25">
      <c r="A173" t="s">
        <v>940</v>
      </c>
      <c r="B173" t="s">
        <v>563</v>
      </c>
      <c r="C173" t="s">
        <v>728</v>
      </c>
      <c r="D173" t="s">
        <v>886</v>
      </c>
      <c r="E173" s="2">
        <v>51.347826086956523</v>
      </c>
      <c r="F173" s="2">
        <v>5.8032608695652188</v>
      </c>
      <c r="G173" s="2">
        <v>1.0869565217391304E-2</v>
      </c>
      <c r="H173" s="2">
        <v>0.27173913043478259</v>
      </c>
      <c r="I173" s="2">
        <v>0</v>
      </c>
      <c r="J173" s="2">
        <v>0</v>
      </c>
      <c r="K173" s="2">
        <v>0</v>
      </c>
      <c r="L173" s="2">
        <v>7.2282608695652173E-2</v>
      </c>
      <c r="M173" s="2">
        <v>0</v>
      </c>
      <c r="N173" s="2">
        <v>6.1065217391304341</v>
      </c>
      <c r="O173" s="2">
        <v>0.11892464013547839</v>
      </c>
      <c r="P173" s="2">
        <v>4.839130434782609</v>
      </c>
      <c r="Q173" s="2">
        <v>0</v>
      </c>
      <c r="R173" s="2">
        <v>9.4242167654530057E-2</v>
      </c>
      <c r="S173" s="2">
        <v>0.31945652173913047</v>
      </c>
      <c r="T173" s="2">
        <v>4.8621739130434776</v>
      </c>
      <c r="U173" s="2">
        <v>0</v>
      </c>
      <c r="V173" s="2">
        <v>0.10091236240474173</v>
      </c>
      <c r="W173" s="2">
        <v>0.37000000000000005</v>
      </c>
      <c r="X173" s="2">
        <v>4.5942391304347812</v>
      </c>
      <c r="Y173" s="2">
        <v>0</v>
      </c>
      <c r="Z173" s="2">
        <v>9.6678662150719699E-2</v>
      </c>
      <c r="AA173" s="2">
        <v>0</v>
      </c>
      <c r="AB173" s="2">
        <v>0</v>
      </c>
      <c r="AC173" s="2">
        <v>0</v>
      </c>
      <c r="AD173" s="2">
        <v>0</v>
      </c>
      <c r="AE173" s="2">
        <v>0</v>
      </c>
      <c r="AF173" s="2">
        <v>0</v>
      </c>
      <c r="AG173" s="2">
        <v>0</v>
      </c>
      <c r="AH173" t="s">
        <v>245</v>
      </c>
      <c r="AI173">
        <v>7</v>
      </c>
    </row>
    <row r="174" spans="1:35" x14ac:dyDescent="0.25">
      <c r="A174" t="s">
        <v>940</v>
      </c>
      <c r="B174" t="s">
        <v>520</v>
      </c>
      <c r="C174" t="s">
        <v>674</v>
      </c>
      <c r="D174" t="s">
        <v>827</v>
      </c>
      <c r="E174" s="2">
        <v>37.380434782608695</v>
      </c>
      <c r="F174" s="2">
        <v>6.7739130434782604</v>
      </c>
      <c r="G174" s="2">
        <v>3.2608695652173912E-2</v>
      </c>
      <c r="H174" s="2">
        <v>0.22826086956521738</v>
      </c>
      <c r="I174" s="2">
        <v>0</v>
      </c>
      <c r="J174" s="2">
        <v>0</v>
      </c>
      <c r="K174" s="2">
        <v>0</v>
      </c>
      <c r="L174" s="2">
        <v>1.1714130434782606</v>
      </c>
      <c r="M174" s="2">
        <v>0</v>
      </c>
      <c r="N174" s="2">
        <v>5.5641304347826104</v>
      </c>
      <c r="O174" s="2">
        <v>0.14885141029369006</v>
      </c>
      <c r="P174" s="2">
        <v>5.6619565217391301</v>
      </c>
      <c r="Q174" s="2">
        <v>0</v>
      </c>
      <c r="R174" s="2">
        <v>0.15146845013085197</v>
      </c>
      <c r="S174" s="2">
        <v>0.41369565217391313</v>
      </c>
      <c r="T174" s="2">
        <v>3.4766304347826091</v>
      </c>
      <c r="U174" s="2">
        <v>0</v>
      </c>
      <c r="V174" s="2">
        <v>0.10407385867984881</v>
      </c>
      <c r="W174" s="2">
        <v>0.49728260869565216</v>
      </c>
      <c r="X174" s="2">
        <v>3.7514130434782613</v>
      </c>
      <c r="Y174" s="2">
        <v>0</v>
      </c>
      <c r="Z174" s="2">
        <v>0.11366094794998548</v>
      </c>
      <c r="AA174" s="2">
        <v>0</v>
      </c>
      <c r="AB174" s="2">
        <v>0</v>
      </c>
      <c r="AC174" s="2">
        <v>0</v>
      </c>
      <c r="AD174" s="2">
        <v>0</v>
      </c>
      <c r="AE174" s="2">
        <v>0</v>
      </c>
      <c r="AF174" s="2">
        <v>0</v>
      </c>
      <c r="AG174" s="2">
        <v>0</v>
      </c>
      <c r="AH174" t="s">
        <v>202</v>
      </c>
      <c r="AI174">
        <v>7</v>
      </c>
    </row>
    <row r="175" spans="1:35" x14ac:dyDescent="0.25">
      <c r="A175" t="s">
        <v>940</v>
      </c>
      <c r="B175" t="s">
        <v>502</v>
      </c>
      <c r="C175" t="s">
        <v>770</v>
      </c>
      <c r="D175" t="s">
        <v>835</v>
      </c>
      <c r="E175" s="2">
        <v>35.641304347826086</v>
      </c>
      <c r="F175" s="2">
        <v>4.5032608695652172</v>
      </c>
      <c r="G175" s="2">
        <v>3.2608695652173912E-2</v>
      </c>
      <c r="H175" s="2">
        <v>0.17391304347826086</v>
      </c>
      <c r="I175" s="2">
        <v>0</v>
      </c>
      <c r="J175" s="2">
        <v>0</v>
      </c>
      <c r="K175" s="2">
        <v>0</v>
      </c>
      <c r="L175" s="2">
        <v>0.53956521739130425</v>
      </c>
      <c r="M175" s="2">
        <v>0</v>
      </c>
      <c r="N175" s="2">
        <v>2.6260869565217391</v>
      </c>
      <c r="O175" s="2">
        <v>7.3681000304971031E-2</v>
      </c>
      <c r="P175" s="2">
        <v>3.875</v>
      </c>
      <c r="Q175" s="2">
        <v>0</v>
      </c>
      <c r="R175" s="2">
        <v>0.10872217139371761</v>
      </c>
      <c r="S175" s="2">
        <v>0.38293478260869579</v>
      </c>
      <c r="T175" s="2">
        <v>3.5926086956521743</v>
      </c>
      <c r="U175" s="2">
        <v>0</v>
      </c>
      <c r="V175" s="2">
        <v>0.11154315340042698</v>
      </c>
      <c r="W175" s="2">
        <v>0.41652173913043478</v>
      </c>
      <c r="X175" s="2">
        <v>2.641847826086956</v>
      </c>
      <c r="Y175" s="2">
        <v>0</v>
      </c>
      <c r="Z175" s="2">
        <v>8.5809698078682523E-2</v>
      </c>
      <c r="AA175" s="2">
        <v>0</v>
      </c>
      <c r="AB175" s="2">
        <v>0</v>
      </c>
      <c r="AC175" s="2">
        <v>0</v>
      </c>
      <c r="AD175" s="2">
        <v>0</v>
      </c>
      <c r="AE175" s="2">
        <v>0</v>
      </c>
      <c r="AF175" s="2">
        <v>0</v>
      </c>
      <c r="AG175" s="2">
        <v>0</v>
      </c>
      <c r="AH175" t="s">
        <v>184</v>
      </c>
      <c r="AI175">
        <v>7</v>
      </c>
    </row>
    <row r="176" spans="1:35" x14ac:dyDescent="0.25">
      <c r="A176" t="s">
        <v>940</v>
      </c>
      <c r="B176" t="s">
        <v>414</v>
      </c>
      <c r="C176" t="s">
        <v>724</v>
      </c>
      <c r="D176" t="s">
        <v>883</v>
      </c>
      <c r="E176" s="2">
        <v>23.054347826086957</v>
      </c>
      <c r="F176" s="2">
        <v>5.7391304347826102</v>
      </c>
      <c r="G176" s="2">
        <v>0.1358695652173913</v>
      </c>
      <c r="H176" s="2">
        <v>0.10326086956521739</v>
      </c>
      <c r="I176" s="2">
        <v>0</v>
      </c>
      <c r="J176" s="2">
        <v>0</v>
      </c>
      <c r="K176" s="2">
        <v>0</v>
      </c>
      <c r="L176" s="2">
        <v>0.11076086956521738</v>
      </c>
      <c r="M176" s="2">
        <v>0</v>
      </c>
      <c r="N176" s="2">
        <v>5.4760869565217396</v>
      </c>
      <c r="O176" s="2">
        <v>0.23752946723243754</v>
      </c>
      <c r="P176" s="2">
        <v>0</v>
      </c>
      <c r="Q176" s="2">
        <v>0</v>
      </c>
      <c r="R176" s="2">
        <v>0</v>
      </c>
      <c r="S176" s="2">
        <v>0.16706521739130434</v>
      </c>
      <c r="T176" s="2">
        <v>1.9994565217391309</v>
      </c>
      <c r="U176" s="2">
        <v>0</v>
      </c>
      <c r="V176" s="2">
        <v>9.3974540311173999E-2</v>
      </c>
      <c r="W176" s="2">
        <v>0.18554347826086956</v>
      </c>
      <c r="X176" s="2">
        <v>1.277173913043478</v>
      </c>
      <c r="Y176" s="2">
        <v>0</v>
      </c>
      <c r="Z176" s="2">
        <v>6.3446487505893434E-2</v>
      </c>
      <c r="AA176" s="2">
        <v>0</v>
      </c>
      <c r="AB176" s="2">
        <v>0</v>
      </c>
      <c r="AC176" s="2">
        <v>0</v>
      </c>
      <c r="AD176" s="2">
        <v>0</v>
      </c>
      <c r="AE176" s="2">
        <v>0</v>
      </c>
      <c r="AF176" s="2">
        <v>0</v>
      </c>
      <c r="AG176" s="2">
        <v>0</v>
      </c>
      <c r="AH176" t="s">
        <v>91</v>
      </c>
      <c r="AI176">
        <v>7</v>
      </c>
    </row>
    <row r="177" spans="1:35" x14ac:dyDescent="0.25">
      <c r="A177" t="s">
        <v>940</v>
      </c>
      <c r="B177" t="s">
        <v>349</v>
      </c>
      <c r="C177" t="s">
        <v>670</v>
      </c>
      <c r="D177" t="s">
        <v>867</v>
      </c>
      <c r="E177" s="2">
        <v>43.543478260869563</v>
      </c>
      <c r="F177" s="2">
        <v>5.9510869565217392</v>
      </c>
      <c r="G177" s="2">
        <v>3.2608695652173912E-2</v>
      </c>
      <c r="H177" s="2">
        <v>0.22826086956521738</v>
      </c>
      <c r="I177" s="2">
        <v>0</v>
      </c>
      <c r="J177" s="2">
        <v>0</v>
      </c>
      <c r="K177" s="2">
        <v>0</v>
      </c>
      <c r="L177" s="2">
        <v>2.8727173913043482</v>
      </c>
      <c r="M177" s="2">
        <v>0</v>
      </c>
      <c r="N177" s="2">
        <v>8.2173913043478244</v>
      </c>
      <c r="O177" s="2">
        <v>0.18871692461308034</v>
      </c>
      <c r="P177" s="2">
        <v>6.0750000000000011</v>
      </c>
      <c r="Q177" s="2">
        <v>0</v>
      </c>
      <c r="R177" s="2">
        <v>0.13951572641038446</v>
      </c>
      <c r="S177" s="2">
        <v>3.5240217391304354</v>
      </c>
      <c r="T177" s="2">
        <v>2.7083695652173909</v>
      </c>
      <c r="U177" s="2">
        <v>0</v>
      </c>
      <c r="V177" s="2">
        <v>0.14313030454318523</v>
      </c>
      <c r="W177" s="2">
        <v>2.1029347826086959</v>
      </c>
      <c r="X177" s="2">
        <v>5.7115217391304336</v>
      </c>
      <c r="Y177" s="2">
        <v>0</v>
      </c>
      <c r="Z177" s="2">
        <v>0.17946330504243635</v>
      </c>
      <c r="AA177" s="2">
        <v>0</v>
      </c>
      <c r="AB177" s="2">
        <v>0</v>
      </c>
      <c r="AC177" s="2">
        <v>0</v>
      </c>
      <c r="AD177" s="2">
        <v>0</v>
      </c>
      <c r="AE177" s="2">
        <v>0</v>
      </c>
      <c r="AF177" s="2">
        <v>0</v>
      </c>
      <c r="AG177" s="2">
        <v>0</v>
      </c>
      <c r="AH177" t="s">
        <v>25</v>
      </c>
      <c r="AI177">
        <v>7</v>
      </c>
    </row>
    <row r="178" spans="1:35" x14ac:dyDescent="0.25">
      <c r="A178" t="s">
        <v>940</v>
      </c>
      <c r="B178" t="s">
        <v>488</v>
      </c>
      <c r="C178" t="s">
        <v>725</v>
      </c>
      <c r="D178" t="s">
        <v>855</v>
      </c>
      <c r="E178" s="2">
        <v>63.652173913043477</v>
      </c>
      <c r="F178" s="2">
        <v>5.110869565217393</v>
      </c>
      <c r="G178" s="2">
        <v>6.5217391304347824E-2</v>
      </c>
      <c r="H178" s="2">
        <v>0.29347826086956524</v>
      </c>
      <c r="I178" s="2">
        <v>0</v>
      </c>
      <c r="J178" s="2">
        <v>0</v>
      </c>
      <c r="K178" s="2">
        <v>0</v>
      </c>
      <c r="L178" s="2">
        <v>0.4546739130434781</v>
      </c>
      <c r="M178" s="2">
        <v>4.7217391304347824</v>
      </c>
      <c r="N178" s="2">
        <v>6.1608695652173919</v>
      </c>
      <c r="O178" s="2">
        <v>0.17096994535519125</v>
      </c>
      <c r="P178" s="2">
        <v>6.95978260869565</v>
      </c>
      <c r="Q178" s="2">
        <v>10.232608695652175</v>
      </c>
      <c r="R178" s="2">
        <v>0.27009904371584698</v>
      </c>
      <c r="S178" s="2">
        <v>0.30326086956521736</v>
      </c>
      <c r="T178" s="2">
        <v>1.8031521739130434</v>
      </c>
      <c r="U178" s="2">
        <v>0</v>
      </c>
      <c r="V178" s="2">
        <v>3.3092554644808744E-2</v>
      </c>
      <c r="W178" s="2">
        <v>0.25293478260869567</v>
      </c>
      <c r="X178" s="2">
        <v>0.63717391304347826</v>
      </c>
      <c r="Y178" s="2">
        <v>0</v>
      </c>
      <c r="Z178" s="2">
        <v>1.3983948087431695E-2</v>
      </c>
      <c r="AA178" s="2">
        <v>0</v>
      </c>
      <c r="AB178" s="2">
        <v>0</v>
      </c>
      <c r="AC178" s="2">
        <v>0</v>
      </c>
      <c r="AD178" s="2">
        <v>0</v>
      </c>
      <c r="AE178" s="2">
        <v>0</v>
      </c>
      <c r="AF178" s="2">
        <v>0</v>
      </c>
      <c r="AG178" s="2">
        <v>0</v>
      </c>
      <c r="AH178" t="s">
        <v>170</v>
      </c>
      <c r="AI178">
        <v>7</v>
      </c>
    </row>
    <row r="179" spans="1:35" x14ac:dyDescent="0.25">
      <c r="A179" t="s">
        <v>940</v>
      </c>
      <c r="B179" t="s">
        <v>326</v>
      </c>
      <c r="C179" t="s">
        <v>644</v>
      </c>
      <c r="D179" t="s">
        <v>838</v>
      </c>
      <c r="E179" s="2">
        <v>24.565217391304348</v>
      </c>
      <c r="F179" s="2">
        <v>5.3043478260869561</v>
      </c>
      <c r="G179" s="2">
        <v>3.2608695652173912E-2</v>
      </c>
      <c r="H179" s="2">
        <v>0.15217391304347827</v>
      </c>
      <c r="I179" s="2">
        <v>0</v>
      </c>
      <c r="J179" s="2">
        <v>0</v>
      </c>
      <c r="K179" s="2">
        <v>0</v>
      </c>
      <c r="L179" s="2">
        <v>0.7530434782608697</v>
      </c>
      <c r="M179" s="2">
        <v>0</v>
      </c>
      <c r="N179" s="2">
        <v>7.0880434782608726</v>
      </c>
      <c r="O179" s="2">
        <v>0.28853982300884967</v>
      </c>
      <c r="P179" s="2">
        <v>6.6293478260869572</v>
      </c>
      <c r="Q179" s="2">
        <v>0</v>
      </c>
      <c r="R179" s="2">
        <v>0.26986725663716815</v>
      </c>
      <c r="S179" s="2">
        <v>0.98217391304347812</v>
      </c>
      <c r="T179" s="2">
        <v>2.5946739130434779</v>
      </c>
      <c r="U179" s="2">
        <v>0</v>
      </c>
      <c r="V179" s="2">
        <v>0.14560619469026548</v>
      </c>
      <c r="W179" s="2">
        <v>1.154673913043478</v>
      </c>
      <c r="X179" s="2">
        <v>3.2585869565217389</v>
      </c>
      <c r="Y179" s="2">
        <v>0</v>
      </c>
      <c r="Z179" s="2">
        <v>0.17965486725663718</v>
      </c>
      <c r="AA179" s="2">
        <v>0</v>
      </c>
      <c r="AB179" s="2">
        <v>0</v>
      </c>
      <c r="AC179" s="2">
        <v>0</v>
      </c>
      <c r="AD179" s="2">
        <v>0</v>
      </c>
      <c r="AE179" s="2">
        <v>0</v>
      </c>
      <c r="AF179" s="2">
        <v>0</v>
      </c>
      <c r="AG179" s="2">
        <v>0</v>
      </c>
      <c r="AH179" t="s">
        <v>2</v>
      </c>
      <c r="AI179">
        <v>7</v>
      </c>
    </row>
    <row r="180" spans="1:35" x14ac:dyDescent="0.25">
      <c r="A180" t="s">
        <v>940</v>
      </c>
      <c r="B180" t="s">
        <v>341</v>
      </c>
      <c r="C180" t="s">
        <v>688</v>
      </c>
      <c r="D180" t="s">
        <v>864</v>
      </c>
      <c r="E180" s="2">
        <v>55.119565217391305</v>
      </c>
      <c r="F180" s="2">
        <v>2.0869565217391304</v>
      </c>
      <c r="G180" s="2">
        <v>0.34510869565217389</v>
      </c>
      <c r="H180" s="2">
        <v>0.2608695652173913</v>
      </c>
      <c r="I180" s="2">
        <v>0</v>
      </c>
      <c r="J180" s="2">
        <v>0</v>
      </c>
      <c r="K180" s="2">
        <v>0</v>
      </c>
      <c r="L180" s="2">
        <v>1.647934782608695</v>
      </c>
      <c r="M180" s="2">
        <v>4.2565217391304353</v>
      </c>
      <c r="N180" s="2">
        <v>0</v>
      </c>
      <c r="O180" s="2">
        <v>7.7223427331887209E-2</v>
      </c>
      <c r="P180" s="2">
        <v>5.5413043478260873</v>
      </c>
      <c r="Q180" s="2">
        <v>0</v>
      </c>
      <c r="R180" s="2">
        <v>0.10053243936107277</v>
      </c>
      <c r="S180" s="2">
        <v>1.8435869565217387</v>
      </c>
      <c r="T180" s="2">
        <v>3.7525000000000008</v>
      </c>
      <c r="U180" s="2">
        <v>0</v>
      </c>
      <c r="V180" s="2">
        <v>0.10152632616840861</v>
      </c>
      <c r="W180" s="2">
        <v>0.93336956521739101</v>
      </c>
      <c r="X180" s="2">
        <v>10.261847826086955</v>
      </c>
      <c r="Y180" s="2">
        <v>0</v>
      </c>
      <c r="Z180" s="2">
        <v>0.20310786827055805</v>
      </c>
      <c r="AA180" s="2">
        <v>0</v>
      </c>
      <c r="AB180" s="2">
        <v>0</v>
      </c>
      <c r="AC180" s="2">
        <v>0</v>
      </c>
      <c r="AD180" s="2">
        <v>0</v>
      </c>
      <c r="AE180" s="2">
        <v>0</v>
      </c>
      <c r="AF180" s="2">
        <v>0</v>
      </c>
      <c r="AG180" s="2">
        <v>0</v>
      </c>
      <c r="AH180" t="s">
        <v>17</v>
      </c>
      <c r="AI180">
        <v>7</v>
      </c>
    </row>
    <row r="181" spans="1:35" x14ac:dyDescent="0.25">
      <c r="A181" t="s">
        <v>940</v>
      </c>
      <c r="B181" t="s">
        <v>324</v>
      </c>
      <c r="C181" t="s">
        <v>677</v>
      </c>
      <c r="D181" t="s">
        <v>848</v>
      </c>
      <c r="E181" s="2">
        <v>43.858695652173914</v>
      </c>
      <c r="F181" s="2">
        <v>5.4673913043478262</v>
      </c>
      <c r="G181" s="2">
        <v>0.19565217391304349</v>
      </c>
      <c r="H181" s="2">
        <v>0.21739130434782608</v>
      </c>
      <c r="I181" s="2">
        <v>0</v>
      </c>
      <c r="J181" s="2">
        <v>0</v>
      </c>
      <c r="K181" s="2">
        <v>0</v>
      </c>
      <c r="L181" s="2">
        <v>1.6006521739130437</v>
      </c>
      <c r="M181" s="2">
        <v>0</v>
      </c>
      <c r="N181" s="2">
        <v>5.3663043478260883</v>
      </c>
      <c r="O181" s="2">
        <v>0.12235439900867413</v>
      </c>
      <c r="P181" s="2">
        <v>4.0195652173913023</v>
      </c>
      <c r="Q181" s="2">
        <v>0</v>
      </c>
      <c r="R181" s="2">
        <v>9.1648079306071828E-2</v>
      </c>
      <c r="S181" s="2">
        <v>0.46130434782608704</v>
      </c>
      <c r="T181" s="2">
        <v>2.6116304347826103</v>
      </c>
      <c r="U181" s="2">
        <v>0</v>
      </c>
      <c r="V181" s="2">
        <v>7.0064436183395334E-2</v>
      </c>
      <c r="W181" s="2">
        <v>0.64978260869565219</v>
      </c>
      <c r="X181" s="2">
        <v>2.6189130434782606</v>
      </c>
      <c r="Y181" s="2">
        <v>0</v>
      </c>
      <c r="Z181" s="2">
        <v>7.4527881040892183E-2</v>
      </c>
      <c r="AA181" s="2">
        <v>0</v>
      </c>
      <c r="AB181" s="2">
        <v>0</v>
      </c>
      <c r="AC181" s="2">
        <v>0</v>
      </c>
      <c r="AD181" s="2">
        <v>0</v>
      </c>
      <c r="AE181" s="2">
        <v>0</v>
      </c>
      <c r="AF181" s="2">
        <v>0</v>
      </c>
      <c r="AG181" s="2">
        <v>0</v>
      </c>
      <c r="AH181" t="s">
        <v>0</v>
      </c>
      <c r="AI181">
        <v>7</v>
      </c>
    </row>
    <row r="182" spans="1:35" x14ac:dyDescent="0.25">
      <c r="A182" t="s">
        <v>940</v>
      </c>
      <c r="B182" t="s">
        <v>397</v>
      </c>
      <c r="C182" t="s">
        <v>717</v>
      </c>
      <c r="D182" t="s">
        <v>859</v>
      </c>
      <c r="E182" s="2">
        <v>69.021739130434781</v>
      </c>
      <c r="F182" s="2">
        <v>5.2608695652173916</v>
      </c>
      <c r="G182" s="2">
        <v>0</v>
      </c>
      <c r="H182" s="2">
        <v>0</v>
      </c>
      <c r="I182" s="2">
        <v>0</v>
      </c>
      <c r="J182" s="2">
        <v>0</v>
      </c>
      <c r="K182" s="2">
        <v>0</v>
      </c>
      <c r="L182" s="2">
        <v>0.35891304347826075</v>
      </c>
      <c r="M182" s="2">
        <v>0</v>
      </c>
      <c r="N182" s="2">
        <v>0</v>
      </c>
      <c r="O182" s="2">
        <v>0</v>
      </c>
      <c r="P182" s="2">
        <v>0</v>
      </c>
      <c r="Q182" s="2">
        <v>0</v>
      </c>
      <c r="R182" s="2">
        <v>0</v>
      </c>
      <c r="S182" s="2">
        <v>1.198152173913043</v>
      </c>
      <c r="T182" s="2">
        <v>0.91739130434782612</v>
      </c>
      <c r="U182" s="2">
        <v>0</v>
      </c>
      <c r="V182" s="2">
        <v>3.0650393700787391E-2</v>
      </c>
      <c r="W182" s="2">
        <v>1.016413043478261</v>
      </c>
      <c r="X182" s="2">
        <v>1.9760869565217392</v>
      </c>
      <c r="Y182" s="2">
        <v>0</v>
      </c>
      <c r="Z182" s="2">
        <v>4.3355905511811024E-2</v>
      </c>
      <c r="AA182" s="2">
        <v>0</v>
      </c>
      <c r="AB182" s="2">
        <v>0</v>
      </c>
      <c r="AC182" s="2">
        <v>0</v>
      </c>
      <c r="AD182" s="2">
        <v>0</v>
      </c>
      <c r="AE182" s="2">
        <v>0</v>
      </c>
      <c r="AF182" s="2">
        <v>0</v>
      </c>
      <c r="AG182" s="2">
        <v>0</v>
      </c>
      <c r="AH182" t="s">
        <v>73</v>
      </c>
      <c r="AI182">
        <v>7</v>
      </c>
    </row>
    <row r="183" spans="1:35" x14ac:dyDescent="0.25">
      <c r="A183" t="s">
        <v>940</v>
      </c>
      <c r="B183" t="s">
        <v>473</v>
      </c>
      <c r="C183" t="s">
        <v>753</v>
      </c>
      <c r="D183" t="s">
        <v>862</v>
      </c>
      <c r="E183" s="2">
        <v>77.478260869565219</v>
      </c>
      <c r="F183" s="2">
        <v>0</v>
      </c>
      <c r="G183" s="2">
        <v>0</v>
      </c>
      <c r="H183" s="2">
        <v>0.25</v>
      </c>
      <c r="I183" s="2">
        <v>0</v>
      </c>
      <c r="J183" s="2">
        <v>0</v>
      </c>
      <c r="K183" s="2">
        <v>0</v>
      </c>
      <c r="L183" s="2">
        <v>2.9302173913043483</v>
      </c>
      <c r="M183" s="2">
        <v>0</v>
      </c>
      <c r="N183" s="2">
        <v>0</v>
      </c>
      <c r="O183" s="2">
        <v>0</v>
      </c>
      <c r="P183" s="2">
        <v>0</v>
      </c>
      <c r="Q183" s="2">
        <v>0</v>
      </c>
      <c r="R183" s="2">
        <v>0</v>
      </c>
      <c r="S183" s="2">
        <v>5.0743478260869574</v>
      </c>
      <c r="T183" s="2">
        <v>8.1635869565217369</v>
      </c>
      <c r="U183" s="2">
        <v>1.2044565217391303</v>
      </c>
      <c r="V183" s="2">
        <v>0.18640572390572388</v>
      </c>
      <c r="W183" s="2">
        <v>2.9733695652173915</v>
      </c>
      <c r="X183" s="2">
        <v>16.929130434782603</v>
      </c>
      <c r="Y183" s="2">
        <v>0.30489130434782608</v>
      </c>
      <c r="Z183" s="2">
        <v>0.26081369248035913</v>
      </c>
      <c r="AA183" s="2">
        <v>0</v>
      </c>
      <c r="AB183" s="2">
        <v>0</v>
      </c>
      <c r="AC183" s="2">
        <v>0</v>
      </c>
      <c r="AD183" s="2">
        <v>0</v>
      </c>
      <c r="AE183" s="2">
        <v>0</v>
      </c>
      <c r="AF183" s="2">
        <v>0</v>
      </c>
      <c r="AG183" s="2">
        <v>0</v>
      </c>
      <c r="AH183" t="s">
        <v>151</v>
      </c>
      <c r="AI183">
        <v>7</v>
      </c>
    </row>
    <row r="184" spans="1:35" x14ac:dyDescent="0.25">
      <c r="A184" t="s">
        <v>940</v>
      </c>
      <c r="B184" t="s">
        <v>413</v>
      </c>
      <c r="C184" t="s">
        <v>677</v>
      </c>
      <c r="D184" t="s">
        <v>848</v>
      </c>
      <c r="E184" s="2">
        <v>85.315217391304344</v>
      </c>
      <c r="F184" s="2">
        <v>28.619565217391305</v>
      </c>
      <c r="G184" s="2">
        <v>0.29076086956521741</v>
      </c>
      <c r="H184" s="2">
        <v>5.434782608695652E-3</v>
      </c>
      <c r="I184" s="2">
        <v>0.19565217391304349</v>
      </c>
      <c r="J184" s="2">
        <v>0</v>
      </c>
      <c r="K184" s="2">
        <v>0</v>
      </c>
      <c r="L184" s="2">
        <v>0.22369565217391307</v>
      </c>
      <c r="M184" s="2">
        <v>0</v>
      </c>
      <c r="N184" s="2">
        <v>4.8179347826086953</v>
      </c>
      <c r="O184" s="2">
        <v>5.6472162058860999E-2</v>
      </c>
      <c r="P184" s="2">
        <v>5.1385869565217392</v>
      </c>
      <c r="Q184" s="2">
        <v>8.1277173913043477</v>
      </c>
      <c r="R184" s="2">
        <v>0.15549751560708369</v>
      </c>
      <c r="S184" s="2">
        <v>0.94956521739130417</v>
      </c>
      <c r="T184" s="2">
        <v>5.064673913043479</v>
      </c>
      <c r="U184" s="2">
        <v>0</v>
      </c>
      <c r="V184" s="2">
        <v>7.0494330487960249E-2</v>
      </c>
      <c r="W184" s="2">
        <v>3.6398913043478256</v>
      </c>
      <c r="X184" s="2">
        <v>1.2877173913043478</v>
      </c>
      <c r="Y184" s="2">
        <v>0</v>
      </c>
      <c r="Z184" s="2">
        <v>5.7757676137087523E-2</v>
      </c>
      <c r="AA184" s="2">
        <v>0</v>
      </c>
      <c r="AB184" s="2">
        <v>0</v>
      </c>
      <c r="AC184" s="2">
        <v>0</v>
      </c>
      <c r="AD184" s="2">
        <v>0</v>
      </c>
      <c r="AE184" s="2">
        <v>0</v>
      </c>
      <c r="AF184" s="2">
        <v>0</v>
      </c>
      <c r="AG184" s="2">
        <v>0</v>
      </c>
      <c r="AH184" t="s">
        <v>90</v>
      </c>
      <c r="AI184">
        <v>7</v>
      </c>
    </row>
    <row r="185" spans="1:35" x14ac:dyDescent="0.25">
      <c r="A185" t="s">
        <v>940</v>
      </c>
      <c r="B185" t="s">
        <v>335</v>
      </c>
      <c r="C185" t="s">
        <v>683</v>
      </c>
      <c r="D185" t="s">
        <v>839</v>
      </c>
      <c r="E185" s="2">
        <v>73.782608695652172</v>
      </c>
      <c r="F185" s="2">
        <v>0</v>
      </c>
      <c r="G185" s="2">
        <v>0</v>
      </c>
      <c r="H185" s="2">
        <v>0</v>
      </c>
      <c r="I185" s="2">
        <v>0</v>
      </c>
      <c r="J185" s="2">
        <v>0</v>
      </c>
      <c r="K185" s="2">
        <v>0</v>
      </c>
      <c r="L185" s="2">
        <v>4.2109782608695658</v>
      </c>
      <c r="M185" s="2">
        <v>7.0978260869565215</v>
      </c>
      <c r="N185" s="2">
        <v>0</v>
      </c>
      <c r="O185" s="2">
        <v>9.619917501473188E-2</v>
      </c>
      <c r="P185" s="2">
        <v>0</v>
      </c>
      <c r="Q185" s="2">
        <v>9.7608695652173907</v>
      </c>
      <c r="R185" s="2">
        <v>0.13229228049499114</v>
      </c>
      <c r="S185" s="2">
        <v>3.7931521739130427</v>
      </c>
      <c r="T185" s="2">
        <v>5.210108695652174</v>
      </c>
      <c r="U185" s="2">
        <v>0</v>
      </c>
      <c r="V185" s="2">
        <v>0.1220241602828521</v>
      </c>
      <c r="W185" s="2">
        <v>4.4348913043478264</v>
      </c>
      <c r="X185" s="2">
        <v>6.2993478260869571</v>
      </c>
      <c r="Y185" s="2">
        <v>0.81521739130434778</v>
      </c>
      <c r="Z185" s="2">
        <v>0.15653358868591633</v>
      </c>
      <c r="AA185" s="2">
        <v>0</v>
      </c>
      <c r="AB185" s="2">
        <v>4.8152173913043477</v>
      </c>
      <c r="AC185" s="2">
        <v>0</v>
      </c>
      <c r="AD185" s="2">
        <v>0</v>
      </c>
      <c r="AE185" s="2">
        <v>0</v>
      </c>
      <c r="AF185" s="2">
        <v>0</v>
      </c>
      <c r="AG185" s="2">
        <v>0</v>
      </c>
      <c r="AH185" t="s">
        <v>11</v>
      </c>
      <c r="AI185">
        <v>7</v>
      </c>
    </row>
    <row r="186" spans="1:35" x14ac:dyDescent="0.25">
      <c r="A186" t="s">
        <v>940</v>
      </c>
      <c r="B186" t="s">
        <v>418</v>
      </c>
      <c r="C186" t="s">
        <v>726</v>
      </c>
      <c r="D186" t="s">
        <v>884</v>
      </c>
      <c r="E186" s="2">
        <v>45.108695652173914</v>
      </c>
      <c r="F186" s="2">
        <v>0</v>
      </c>
      <c r="G186" s="2">
        <v>0.15217391304347827</v>
      </c>
      <c r="H186" s="2">
        <v>0</v>
      </c>
      <c r="I186" s="2">
        <v>0.42391304347826086</v>
      </c>
      <c r="J186" s="2">
        <v>0</v>
      </c>
      <c r="K186" s="2">
        <v>0</v>
      </c>
      <c r="L186" s="2">
        <v>0.57043478260869573</v>
      </c>
      <c r="M186" s="2">
        <v>3.8032608695652179</v>
      </c>
      <c r="N186" s="2">
        <v>0</v>
      </c>
      <c r="O186" s="2">
        <v>8.43132530120482E-2</v>
      </c>
      <c r="P186" s="2">
        <v>0</v>
      </c>
      <c r="Q186" s="2">
        <v>0</v>
      </c>
      <c r="R186" s="2">
        <v>0</v>
      </c>
      <c r="S186" s="2">
        <v>1.194891304347826</v>
      </c>
      <c r="T186" s="2">
        <v>3.4470652173913043</v>
      </c>
      <c r="U186" s="2">
        <v>0</v>
      </c>
      <c r="V186" s="2">
        <v>0.10290602409638554</v>
      </c>
      <c r="W186" s="2">
        <v>0.35108695652173916</v>
      </c>
      <c r="X186" s="2">
        <v>5.5979347826086956</v>
      </c>
      <c r="Y186" s="2">
        <v>0</v>
      </c>
      <c r="Z186" s="2">
        <v>0.13188192771084337</v>
      </c>
      <c r="AA186" s="2">
        <v>0</v>
      </c>
      <c r="AB186" s="2">
        <v>5.128043478260869</v>
      </c>
      <c r="AC186" s="2">
        <v>0</v>
      </c>
      <c r="AD186" s="2">
        <v>0</v>
      </c>
      <c r="AE186" s="2">
        <v>0</v>
      </c>
      <c r="AF186" s="2">
        <v>0</v>
      </c>
      <c r="AG186" s="2">
        <v>0</v>
      </c>
      <c r="AH186" t="s">
        <v>95</v>
      </c>
      <c r="AI186">
        <v>7</v>
      </c>
    </row>
    <row r="187" spans="1:35" x14ac:dyDescent="0.25">
      <c r="A187" t="s">
        <v>940</v>
      </c>
      <c r="B187" t="s">
        <v>617</v>
      </c>
      <c r="C187" t="s">
        <v>815</v>
      </c>
      <c r="D187" t="s">
        <v>841</v>
      </c>
      <c r="E187" s="2">
        <v>28.902173913043477</v>
      </c>
      <c r="F187" s="2">
        <v>5.0434782608695654</v>
      </c>
      <c r="G187" s="2">
        <v>2.1739130434782608E-2</v>
      </c>
      <c r="H187" s="2">
        <v>0.16304347826086957</v>
      </c>
      <c r="I187" s="2">
        <v>0.2608695652173913</v>
      </c>
      <c r="J187" s="2">
        <v>0</v>
      </c>
      <c r="K187" s="2">
        <v>0</v>
      </c>
      <c r="L187" s="2">
        <v>0</v>
      </c>
      <c r="M187" s="2">
        <v>0.13043478260869565</v>
      </c>
      <c r="N187" s="2">
        <v>5.1794565217391311</v>
      </c>
      <c r="O187" s="2">
        <v>0.18371944339977436</v>
      </c>
      <c r="P187" s="2">
        <v>5.0246739130434772</v>
      </c>
      <c r="Q187" s="2">
        <v>4.4854347826086975</v>
      </c>
      <c r="R187" s="2">
        <v>0.32904475366679209</v>
      </c>
      <c r="S187" s="2">
        <v>0</v>
      </c>
      <c r="T187" s="2">
        <v>0</v>
      </c>
      <c r="U187" s="2">
        <v>0</v>
      </c>
      <c r="V187" s="2">
        <v>0</v>
      </c>
      <c r="W187" s="2">
        <v>0</v>
      </c>
      <c r="X187" s="2">
        <v>0</v>
      </c>
      <c r="Y187" s="2">
        <v>0</v>
      </c>
      <c r="Z187" s="2">
        <v>0</v>
      </c>
      <c r="AA187" s="2">
        <v>0</v>
      </c>
      <c r="AB187" s="2">
        <v>0</v>
      </c>
      <c r="AC187" s="2">
        <v>0</v>
      </c>
      <c r="AD187" s="2">
        <v>0</v>
      </c>
      <c r="AE187" s="2">
        <v>0</v>
      </c>
      <c r="AF187" s="2">
        <v>0</v>
      </c>
      <c r="AG187" s="2">
        <v>0</v>
      </c>
      <c r="AH187" t="s">
        <v>299</v>
      </c>
      <c r="AI187">
        <v>7</v>
      </c>
    </row>
    <row r="188" spans="1:35" x14ac:dyDescent="0.25">
      <c r="A188" t="s">
        <v>940</v>
      </c>
      <c r="B188" t="s">
        <v>581</v>
      </c>
      <c r="C188" t="s">
        <v>799</v>
      </c>
      <c r="D188" t="s">
        <v>854</v>
      </c>
      <c r="E188" s="2">
        <v>20.641304347826086</v>
      </c>
      <c r="F188" s="2">
        <v>0</v>
      </c>
      <c r="G188" s="2">
        <v>0</v>
      </c>
      <c r="H188" s="2">
        <v>0</v>
      </c>
      <c r="I188" s="2">
        <v>0</v>
      </c>
      <c r="J188" s="2">
        <v>0</v>
      </c>
      <c r="K188" s="2">
        <v>0</v>
      </c>
      <c r="L188" s="2">
        <v>0</v>
      </c>
      <c r="M188" s="2">
        <v>0</v>
      </c>
      <c r="N188" s="2">
        <v>0</v>
      </c>
      <c r="O188" s="2">
        <v>0</v>
      </c>
      <c r="P188" s="2">
        <v>0</v>
      </c>
      <c r="Q188" s="2">
        <v>5.0815217391304346</v>
      </c>
      <c r="R188" s="2">
        <v>0.24618220115850448</v>
      </c>
      <c r="S188" s="2">
        <v>0</v>
      </c>
      <c r="T188" s="2">
        <v>0</v>
      </c>
      <c r="U188" s="2">
        <v>0</v>
      </c>
      <c r="V188" s="2">
        <v>0</v>
      </c>
      <c r="W188" s="2">
        <v>0</v>
      </c>
      <c r="X188" s="2">
        <v>0</v>
      </c>
      <c r="Y188" s="2">
        <v>0</v>
      </c>
      <c r="Z188" s="2">
        <v>0</v>
      </c>
      <c r="AA188" s="2">
        <v>0</v>
      </c>
      <c r="AB188" s="2">
        <v>0</v>
      </c>
      <c r="AC188" s="2">
        <v>0</v>
      </c>
      <c r="AD188" s="2">
        <v>0</v>
      </c>
      <c r="AE188" s="2">
        <v>0</v>
      </c>
      <c r="AF188" s="2">
        <v>0</v>
      </c>
      <c r="AG188" s="2">
        <v>0</v>
      </c>
      <c r="AH188" t="s">
        <v>263</v>
      </c>
      <c r="AI188">
        <v>7</v>
      </c>
    </row>
    <row r="189" spans="1:35" x14ac:dyDescent="0.25">
      <c r="A189" t="s">
        <v>940</v>
      </c>
      <c r="B189" t="s">
        <v>551</v>
      </c>
      <c r="C189" t="s">
        <v>743</v>
      </c>
      <c r="D189" t="s">
        <v>850</v>
      </c>
      <c r="E189" s="2">
        <v>29.684782608695652</v>
      </c>
      <c r="F189" s="2">
        <v>0.60869565217391297</v>
      </c>
      <c r="G189" s="2">
        <v>0</v>
      </c>
      <c r="H189" s="2">
        <v>0.16304347826086957</v>
      </c>
      <c r="I189" s="2">
        <v>0.53369565217391302</v>
      </c>
      <c r="J189" s="2">
        <v>0</v>
      </c>
      <c r="K189" s="2">
        <v>0</v>
      </c>
      <c r="L189" s="2">
        <v>0</v>
      </c>
      <c r="M189" s="2">
        <v>0.90760869565217395</v>
      </c>
      <c r="N189" s="2">
        <v>0</v>
      </c>
      <c r="O189" s="2">
        <v>3.0574880995972172E-2</v>
      </c>
      <c r="P189" s="2">
        <v>5.196739130434783</v>
      </c>
      <c r="Q189" s="2">
        <v>0</v>
      </c>
      <c r="R189" s="2">
        <v>0.17506407909190774</v>
      </c>
      <c r="S189" s="2">
        <v>0</v>
      </c>
      <c r="T189" s="2">
        <v>0</v>
      </c>
      <c r="U189" s="2">
        <v>0</v>
      </c>
      <c r="V189" s="2">
        <v>0</v>
      </c>
      <c r="W189" s="2">
        <v>0</v>
      </c>
      <c r="X189" s="2">
        <v>0</v>
      </c>
      <c r="Y189" s="2">
        <v>0</v>
      </c>
      <c r="Z189" s="2">
        <v>0</v>
      </c>
      <c r="AA189" s="2">
        <v>0</v>
      </c>
      <c r="AB189" s="2">
        <v>0</v>
      </c>
      <c r="AC189" s="2">
        <v>0</v>
      </c>
      <c r="AD189" s="2">
        <v>0</v>
      </c>
      <c r="AE189" s="2">
        <v>0</v>
      </c>
      <c r="AF189" s="2">
        <v>0</v>
      </c>
      <c r="AG189" s="2">
        <v>0</v>
      </c>
      <c r="AH189" t="s">
        <v>233</v>
      </c>
      <c r="AI189">
        <v>7</v>
      </c>
    </row>
    <row r="190" spans="1:35" x14ac:dyDescent="0.25">
      <c r="A190" t="s">
        <v>940</v>
      </c>
      <c r="B190" t="s">
        <v>511</v>
      </c>
      <c r="C190" t="s">
        <v>634</v>
      </c>
      <c r="D190" t="s">
        <v>894</v>
      </c>
      <c r="E190" s="2">
        <v>24.380434782608695</v>
      </c>
      <c r="F190" s="2">
        <v>5.1945652173913039</v>
      </c>
      <c r="G190" s="2">
        <v>0.13043478260869565</v>
      </c>
      <c r="H190" s="2">
        <v>9.7826086956521743E-2</v>
      </c>
      <c r="I190" s="2">
        <v>0</v>
      </c>
      <c r="J190" s="2">
        <v>0</v>
      </c>
      <c r="K190" s="2">
        <v>0</v>
      </c>
      <c r="L190" s="2">
        <v>0.55282608695652169</v>
      </c>
      <c r="M190" s="2">
        <v>0</v>
      </c>
      <c r="N190" s="2">
        <v>4.4858695652173921</v>
      </c>
      <c r="O190" s="2">
        <v>0.18399465002229162</v>
      </c>
      <c r="P190" s="2">
        <v>5.144565217391305</v>
      </c>
      <c r="Q190" s="2">
        <v>0</v>
      </c>
      <c r="R190" s="2">
        <v>0.21101203744984398</v>
      </c>
      <c r="S190" s="2">
        <v>0.17304347826086958</v>
      </c>
      <c r="T190" s="2">
        <v>1.6031521739130439</v>
      </c>
      <c r="U190" s="2">
        <v>0</v>
      </c>
      <c r="V190" s="2">
        <v>7.2853321444493996E-2</v>
      </c>
      <c r="W190" s="2">
        <v>0.23597826086956514</v>
      </c>
      <c r="X190" s="2">
        <v>2.1197826086956515</v>
      </c>
      <c r="Y190" s="2">
        <v>0</v>
      </c>
      <c r="Z190" s="2">
        <v>9.6625055728934442E-2</v>
      </c>
      <c r="AA190" s="2">
        <v>0</v>
      </c>
      <c r="AB190" s="2">
        <v>0</v>
      </c>
      <c r="AC190" s="2">
        <v>0</v>
      </c>
      <c r="AD190" s="2">
        <v>0</v>
      </c>
      <c r="AE190" s="2">
        <v>0</v>
      </c>
      <c r="AF190" s="2">
        <v>0</v>
      </c>
      <c r="AG190" s="2">
        <v>0</v>
      </c>
      <c r="AH190" t="s">
        <v>193</v>
      </c>
      <c r="AI190">
        <v>7</v>
      </c>
    </row>
    <row r="191" spans="1:35" x14ac:dyDescent="0.25">
      <c r="A191" t="s">
        <v>940</v>
      </c>
      <c r="B191" t="s">
        <v>556</v>
      </c>
      <c r="C191" t="s">
        <v>674</v>
      </c>
      <c r="D191" t="s">
        <v>827</v>
      </c>
      <c r="E191" s="2">
        <v>28.076086956521738</v>
      </c>
      <c r="F191" s="2">
        <v>7.5184782608695659</v>
      </c>
      <c r="G191" s="2">
        <v>0</v>
      </c>
      <c r="H191" s="2">
        <v>0</v>
      </c>
      <c r="I191" s="2">
        <v>0</v>
      </c>
      <c r="J191" s="2">
        <v>0</v>
      </c>
      <c r="K191" s="2">
        <v>0</v>
      </c>
      <c r="L191" s="2">
        <v>0</v>
      </c>
      <c r="M191" s="2">
        <v>5.0934782608695661</v>
      </c>
      <c r="N191" s="2">
        <v>2.3456521739130438</v>
      </c>
      <c r="O191" s="2">
        <v>0.26496322106078213</v>
      </c>
      <c r="P191" s="2">
        <v>8.397826086956524</v>
      </c>
      <c r="Q191" s="2">
        <v>0</v>
      </c>
      <c r="R191" s="2">
        <v>0.29910956252419674</v>
      </c>
      <c r="S191" s="2">
        <v>0</v>
      </c>
      <c r="T191" s="2">
        <v>0</v>
      </c>
      <c r="U191" s="2">
        <v>0</v>
      </c>
      <c r="V191" s="2">
        <v>0</v>
      </c>
      <c r="W191" s="2">
        <v>0</v>
      </c>
      <c r="X191" s="2">
        <v>0</v>
      </c>
      <c r="Y191" s="2">
        <v>0</v>
      </c>
      <c r="Z191" s="2">
        <v>0</v>
      </c>
      <c r="AA191" s="2">
        <v>0</v>
      </c>
      <c r="AB191" s="2">
        <v>0</v>
      </c>
      <c r="AC191" s="2">
        <v>0</v>
      </c>
      <c r="AD191" s="2">
        <v>19.05217391304349</v>
      </c>
      <c r="AE191" s="2">
        <v>0</v>
      </c>
      <c r="AF191" s="2">
        <v>0</v>
      </c>
      <c r="AG191" s="2">
        <v>0</v>
      </c>
      <c r="AH191" t="s">
        <v>238</v>
      </c>
      <c r="AI191">
        <v>7</v>
      </c>
    </row>
    <row r="192" spans="1:35" x14ac:dyDescent="0.25">
      <c r="A192" t="s">
        <v>940</v>
      </c>
      <c r="B192" t="s">
        <v>381</v>
      </c>
      <c r="C192" t="s">
        <v>708</v>
      </c>
      <c r="D192" t="s">
        <v>857</v>
      </c>
      <c r="E192" s="2">
        <v>23.032608695652176</v>
      </c>
      <c r="F192" s="2">
        <v>4.9565217391304346</v>
      </c>
      <c r="G192" s="2">
        <v>0</v>
      </c>
      <c r="H192" s="2">
        <v>0</v>
      </c>
      <c r="I192" s="2">
        <v>0</v>
      </c>
      <c r="J192" s="2">
        <v>0</v>
      </c>
      <c r="K192" s="2">
        <v>0</v>
      </c>
      <c r="L192" s="2">
        <v>1.058913043478261</v>
      </c>
      <c r="M192" s="2">
        <v>0</v>
      </c>
      <c r="N192" s="2">
        <v>0</v>
      </c>
      <c r="O192" s="2">
        <v>0</v>
      </c>
      <c r="P192" s="2">
        <v>10.200000000000001</v>
      </c>
      <c r="Q192" s="2">
        <v>0</v>
      </c>
      <c r="R192" s="2">
        <v>0.44285040113260976</v>
      </c>
      <c r="S192" s="2">
        <v>0.12195652173913042</v>
      </c>
      <c r="T192" s="2">
        <v>3.6186956521739124</v>
      </c>
      <c r="U192" s="2">
        <v>0</v>
      </c>
      <c r="V192" s="2">
        <v>0.16240679565832936</v>
      </c>
      <c r="W192" s="2">
        <v>0.12152173913043482</v>
      </c>
      <c r="X192" s="2">
        <v>3.5120652173913038</v>
      </c>
      <c r="Y192" s="2">
        <v>0.23739130434782604</v>
      </c>
      <c r="Z192" s="2">
        <v>0.16806512505899004</v>
      </c>
      <c r="AA192" s="2">
        <v>0</v>
      </c>
      <c r="AB192" s="2">
        <v>0</v>
      </c>
      <c r="AC192" s="2">
        <v>0</v>
      </c>
      <c r="AD192" s="2">
        <v>16.495652173913037</v>
      </c>
      <c r="AE192" s="2">
        <v>0</v>
      </c>
      <c r="AF192" s="2">
        <v>0</v>
      </c>
      <c r="AG192" s="2">
        <v>0</v>
      </c>
      <c r="AH192" t="s">
        <v>57</v>
      </c>
      <c r="AI192">
        <v>7</v>
      </c>
    </row>
    <row r="193" spans="1:35" x14ac:dyDescent="0.25">
      <c r="A193" t="s">
        <v>940</v>
      </c>
      <c r="B193" t="s">
        <v>587</v>
      </c>
      <c r="C193" t="s">
        <v>669</v>
      </c>
      <c r="D193" t="s">
        <v>908</v>
      </c>
      <c r="E193" s="2">
        <v>25.717391304347824</v>
      </c>
      <c r="F193" s="2">
        <v>5.5760869565217321</v>
      </c>
      <c r="G193" s="2">
        <v>3.2608695652173912E-2</v>
      </c>
      <c r="H193" s="2">
        <v>0.11684782608695653</v>
      </c>
      <c r="I193" s="2">
        <v>0</v>
      </c>
      <c r="J193" s="2">
        <v>0</v>
      </c>
      <c r="K193" s="2">
        <v>0</v>
      </c>
      <c r="L193" s="2">
        <v>1.9891304347826089E-2</v>
      </c>
      <c r="M193" s="2">
        <v>8.6956521739130432E-2</v>
      </c>
      <c r="N193" s="2">
        <v>1.6059782608695652</v>
      </c>
      <c r="O193" s="2">
        <v>6.5828402366863908E-2</v>
      </c>
      <c r="P193" s="2">
        <v>0</v>
      </c>
      <c r="Q193" s="2">
        <v>4.3179347826086953</v>
      </c>
      <c r="R193" s="2">
        <v>0.16789940828402367</v>
      </c>
      <c r="S193" s="2">
        <v>1.5658695652173913</v>
      </c>
      <c r="T193" s="2">
        <v>2.3695652173913045E-2</v>
      </c>
      <c r="U193" s="2">
        <v>0</v>
      </c>
      <c r="V193" s="2">
        <v>6.1808960270498738E-2</v>
      </c>
      <c r="W193" s="2">
        <v>0.52173913043478271</v>
      </c>
      <c r="X193" s="2">
        <v>3.9565217391304346</v>
      </c>
      <c r="Y193" s="2">
        <v>0</v>
      </c>
      <c r="Z193" s="2">
        <v>0.17413355874894335</v>
      </c>
      <c r="AA193" s="2">
        <v>0</v>
      </c>
      <c r="AB193" s="2">
        <v>0</v>
      </c>
      <c r="AC193" s="2">
        <v>0</v>
      </c>
      <c r="AD193" s="2">
        <v>0</v>
      </c>
      <c r="AE193" s="2">
        <v>0</v>
      </c>
      <c r="AF193" s="2">
        <v>0</v>
      </c>
      <c r="AG193" s="2">
        <v>0</v>
      </c>
      <c r="AH193" t="s">
        <v>269</v>
      </c>
      <c r="AI193">
        <v>7</v>
      </c>
    </row>
    <row r="194" spans="1:35" x14ac:dyDescent="0.25">
      <c r="A194" t="s">
        <v>940</v>
      </c>
      <c r="B194" t="s">
        <v>588</v>
      </c>
      <c r="C194" t="s">
        <v>766</v>
      </c>
      <c r="D194" t="s">
        <v>899</v>
      </c>
      <c r="E194" s="2">
        <v>73.315217391304344</v>
      </c>
      <c r="F194" s="2">
        <v>10.309782608695652</v>
      </c>
      <c r="G194" s="2">
        <v>1.0869565217391304E-2</v>
      </c>
      <c r="H194" s="2">
        <v>3.6195652173913042</v>
      </c>
      <c r="I194" s="2">
        <v>0.19565217391304349</v>
      </c>
      <c r="J194" s="2">
        <v>0</v>
      </c>
      <c r="K194" s="2">
        <v>0</v>
      </c>
      <c r="L194" s="2">
        <v>0.14793478260869569</v>
      </c>
      <c r="M194" s="2">
        <v>0.27989130434782611</v>
      </c>
      <c r="N194" s="2">
        <v>7.1124999999999989</v>
      </c>
      <c r="O194" s="2">
        <v>0.10083024462564862</v>
      </c>
      <c r="P194" s="2">
        <v>8.304347826086957</v>
      </c>
      <c r="Q194" s="2">
        <v>18.236413043478262</v>
      </c>
      <c r="R194" s="2">
        <v>0.36200889547813198</v>
      </c>
      <c r="S194" s="2">
        <v>0.80195652173913046</v>
      </c>
      <c r="T194" s="2">
        <v>0.38804347826086955</v>
      </c>
      <c r="U194" s="2">
        <v>0</v>
      </c>
      <c r="V194" s="2">
        <v>1.6231282431430689E-2</v>
      </c>
      <c r="W194" s="2">
        <v>0.84717391304347844</v>
      </c>
      <c r="X194" s="2">
        <v>0.14804347826086958</v>
      </c>
      <c r="Y194" s="2">
        <v>10.777173913043478</v>
      </c>
      <c r="Z194" s="2">
        <v>0.16057227575982211</v>
      </c>
      <c r="AA194" s="2">
        <v>0</v>
      </c>
      <c r="AB194" s="2">
        <v>0</v>
      </c>
      <c r="AC194" s="2">
        <v>0</v>
      </c>
      <c r="AD194" s="2">
        <v>0</v>
      </c>
      <c r="AE194" s="2">
        <v>0</v>
      </c>
      <c r="AF194" s="2">
        <v>0</v>
      </c>
      <c r="AG194" s="2">
        <v>0</v>
      </c>
      <c r="AH194" t="s">
        <v>270</v>
      </c>
      <c r="AI194">
        <v>7</v>
      </c>
    </row>
    <row r="195" spans="1:35" x14ac:dyDescent="0.25">
      <c r="A195" t="s">
        <v>940</v>
      </c>
      <c r="B195" t="s">
        <v>534</v>
      </c>
      <c r="C195" t="s">
        <v>784</v>
      </c>
      <c r="D195" t="s">
        <v>848</v>
      </c>
      <c r="E195" s="2">
        <v>25.945652173913043</v>
      </c>
      <c r="F195" s="2">
        <v>5.3913043478260869</v>
      </c>
      <c r="G195" s="2">
        <v>6.5217391304347824E-2</v>
      </c>
      <c r="H195" s="2">
        <v>0.16304347826086957</v>
      </c>
      <c r="I195" s="2">
        <v>0</v>
      </c>
      <c r="J195" s="2">
        <v>0.42391304347826086</v>
      </c>
      <c r="K195" s="2">
        <v>0</v>
      </c>
      <c r="L195" s="2">
        <v>0</v>
      </c>
      <c r="M195" s="2">
        <v>0</v>
      </c>
      <c r="N195" s="2">
        <v>4.7091304347826091</v>
      </c>
      <c r="O195" s="2">
        <v>0.18149979053204862</v>
      </c>
      <c r="P195" s="2">
        <v>8.6281521739130422</v>
      </c>
      <c r="Q195" s="2">
        <v>0</v>
      </c>
      <c r="R195" s="2">
        <v>0.33254713028906574</v>
      </c>
      <c r="S195" s="2">
        <v>0</v>
      </c>
      <c r="T195" s="2">
        <v>0</v>
      </c>
      <c r="U195" s="2">
        <v>0</v>
      </c>
      <c r="V195" s="2">
        <v>0</v>
      </c>
      <c r="W195" s="2">
        <v>0</v>
      </c>
      <c r="X195" s="2">
        <v>0</v>
      </c>
      <c r="Y195" s="2">
        <v>0</v>
      </c>
      <c r="Z195" s="2">
        <v>0</v>
      </c>
      <c r="AA195" s="2">
        <v>0</v>
      </c>
      <c r="AB195" s="2">
        <v>0</v>
      </c>
      <c r="AC195" s="2">
        <v>0</v>
      </c>
      <c r="AD195" s="2">
        <v>0</v>
      </c>
      <c r="AE195" s="2">
        <v>0</v>
      </c>
      <c r="AF195" s="2">
        <v>0</v>
      </c>
      <c r="AG195" s="2">
        <v>0</v>
      </c>
      <c r="AH195" t="s">
        <v>216</v>
      </c>
      <c r="AI195">
        <v>7</v>
      </c>
    </row>
    <row r="196" spans="1:35" x14ac:dyDescent="0.25">
      <c r="A196" t="s">
        <v>940</v>
      </c>
      <c r="B196" t="s">
        <v>494</v>
      </c>
      <c r="C196" t="s">
        <v>767</v>
      </c>
      <c r="D196" t="s">
        <v>901</v>
      </c>
      <c r="E196" s="2">
        <v>33.152173913043477</v>
      </c>
      <c r="F196" s="2">
        <v>4.7826086956521738</v>
      </c>
      <c r="G196" s="2">
        <v>0</v>
      </c>
      <c r="H196" s="2">
        <v>0</v>
      </c>
      <c r="I196" s="2">
        <v>0</v>
      </c>
      <c r="J196" s="2">
        <v>0</v>
      </c>
      <c r="K196" s="2">
        <v>0</v>
      </c>
      <c r="L196" s="2">
        <v>0</v>
      </c>
      <c r="M196" s="2">
        <v>0</v>
      </c>
      <c r="N196" s="2">
        <v>4.7826086956521738</v>
      </c>
      <c r="O196" s="2">
        <v>0.14426229508196722</v>
      </c>
      <c r="P196" s="2">
        <v>4.6956521739130439</v>
      </c>
      <c r="Q196" s="2">
        <v>3.3913043478260869</v>
      </c>
      <c r="R196" s="2">
        <v>0.24393442622950823</v>
      </c>
      <c r="S196" s="2">
        <v>0.11956521739130435</v>
      </c>
      <c r="T196" s="2">
        <v>0</v>
      </c>
      <c r="U196" s="2">
        <v>0</v>
      </c>
      <c r="V196" s="2">
        <v>3.6065573770491808E-3</v>
      </c>
      <c r="W196" s="2">
        <v>0.73913043478260865</v>
      </c>
      <c r="X196" s="2">
        <v>1.6956521739130435</v>
      </c>
      <c r="Y196" s="2">
        <v>0</v>
      </c>
      <c r="Z196" s="2">
        <v>7.3442622950819686E-2</v>
      </c>
      <c r="AA196" s="2">
        <v>0</v>
      </c>
      <c r="AB196" s="2">
        <v>0</v>
      </c>
      <c r="AC196" s="2">
        <v>0</v>
      </c>
      <c r="AD196" s="2">
        <v>0</v>
      </c>
      <c r="AE196" s="2">
        <v>0</v>
      </c>
      <c r="AF196" s="2">
        <v>0</v>
      </c>
      <c r="AG196" s="2">
        <v>0</v>
      </c>
      <c r="AH196" t="s">
        <v>176</v>
      </c>
      <c r="AI196">
        <v>7</v>
      </c>
    </row>
    <row r="197" spans="1:35" x14ac:dyDescent="0.25">
      <c r="A197" t="s">
        <v>940</v>
      </c>
      <c r="B197" t="s">
        <v>595</v>
      </c>
      <c r="C197" t="s">
        <v>677</v>
      </c>
      <c r="D197" t="s">
        <v>848</v>
      </c>
      <c r="E197" s="2">
        <v>18.369565217391305</v>
      </c>
      <c r="F197" s="2">
        <v>4.9130434782608692</v>
      </c>
      <c r="G197" s="2">
        <v>0.76086956521739135</v>
      </c>
      <c r="H197" s="2">
        <v>0</v>
      </c>
      <c r="I197" s="2">
        <v>0.23369565217391305</v>
      </c>
      <c r="J197" s="2">
        <v>0</v>
      </c>
      <c r="K197" s="2">
        <v>0</v>
      </c>
      <c r="L197" s="2">
        <v>0.65945652173913072</v>
      </c>
      <c r="M197" s="2">
        <v>0.13043478260869565</v>
      </c>
      <c r="N197" s="2">
        <v>0</v>
      </c>
      <c r="O197" s="2">
        <v>7.100591715976331E-3</v>
      </c>
      <c r="P197" s="2">
        <v>4.3342391304347823</v>
      </c>
      <c r="Q197" s="2">
        <v>0</v>
      </c>
      <c r="R197" s="2">
        <v>0.23594674556213016</v>
      </c>
      <c r="S197" s="2">
        <v>0.97065217391304359</v>
      </c>
      <c r="T197" s="2">
        <v>7.1061956521739127</v>
      </c>
      <c r="U197" s="2">
        <v>0</v>
      </c>
      <c r="V197" s="2">
        <v>0.43968639053254432</v>
      </c>
      <c r="W197" s="2">
        <v>2.3366304347826086</v>
      </c>
      <c r="X197" s="2">
        <v>2.9252173913043484</v>
      </c>
      <c r="Y197" s="2">
        <v>0.94793478260869546</v>
      </c>
      <c r="Z197" s="2">
        <v>0.33804733727810649</v>
      </c>
      <c r="AA197" s="2">
        <v>0</v>
      </c>
      <c r="AB197" s="2">
        <v>0</v>
      </c>
      <c r="AC197" s="2">
        <v>0</v>
      </c>
      <c r="AD197" s="2">
        <v>0</v>
      </c>
      <c r="AE197" s="2">
        <v>0</v>
      </c>
      <c r="AF197" s="2">
        <v>0</v>
      </c>
      <c r="AG197" s="2">
        <v>0</v>
      </c>
      <c r="AH197" t="s">
        <v>277</v>
      </c>
      <c r="AI197">
        <v>7</v>
      </c>
    </row>
    <row r="198" spans="1:35" x14ac:dyDescent="0.25">
      <c r="A198" t="s">
        <v>940</v>
      </c>
      <c r="B198" t="s">
        <v>439</v>
      </c>
      <c r="C198" t="s">
        <v>734</v>
      </c>
      <c r="D198" t="s">
        <v>891</v>
      </c>
      <c r="E198" s="2">
        <v>34.891304347826086</v>
      </c>
      <c r="F198" s="2">
        <v>8.4076086956521738</v>
      </c>
      <c r="G198" s="2">
        <v>0</v>
      </c>
      <c r="H198" s="2">
        <v>0</v>
      </c>
      <c r="I198" s="2">
        <v>0</v>
      </c>
      <c r="J198" s="2">
        <v>0</v>
      </c>
      <c r="K198" s="2">
        <v>0</v>
      </c>
      <c r="L198" s="2">
        <v>8.6630434782608678E-2</v>
      </c>
      <c r="M198" s="2">
        <v>4.3329347826086959</v>
      </c>
      <c r="N198" s="2">
        <v>0</v>
      </c>
      <c r="O198" s="2">
        <v>0.12418380062305297</v>
      </c>
      <c r="P198" s="2">
        <v>5.5153260869565202</v>
      </c>
      <c r="Q198" s="2">
        <v>0</v>
      </c>
      <c r="R198" s="2">
        <v>0.15807165109034263</v>
      </c>
      <c r="S198" s="2">
        <v>0.49934782608695644</v>
      </c>
      <c r="T198" s="2">
        <v>4.3765217391304336</v>
      </c>
      <c r="U198" s="2">
        <v>0</v>
      </c>
      <c r="V198" s="2">
        <v>0.13974454828660432</v>
      </c>
      <c r="W198" s="2">
        <v>1.057391304347826</v>
      </c>
      <c r="X198" s="2">
        <v>1.8195652173913046</v>
      </c>
      <c r="Y198" s="2">
        <v>0</v>
      </c>
      <c r="Z198" s="2">
        <v>8.2454828660436158E-2</v>
      </c>
      <c r="AA198" s="2">
        <v>0</v>
      </c>
      <c r="AB198" s="2">
        <v>0</v>
      </c>
      <c r="AC198" s="2">
        <v>0</v>
      </c>
      <c r="AD198" s="2">
        <v>0</v>
      </c>
      <c r="AE198" s="2">
        <v>0</v>
      </c>
      <c r="AF198" s="2">
        <v>0</v>
      </c>
      <c r="AG198" s="2">
        <v>0</v>
      </c>
      <c r="AH198" t="s">
        <v>116</v>
      </c>
      <c r="AI198">
        <v>7</v>
      </c>
    </row>
    <row r="199" spans="1:35" x14ac:dyDescent="0.25">
      <c r="A199" t="s">
        <v>940</v>
      </c>
      <c r="B199" t="s">
        <v>629</v>
      </c>
      <c r="C199" t="s">
        <v>823</v>
      </c>
      <c r="D199" t="s">
        <v>923</v>
      </c>
      <c r="E199" s="2">
        <v>15.695652173913043</v>
      </c>
      <c r="F199" s="2">
        <v>0</v>
      </c>
      <c r="G199" s="2">
        <v>0</v>
      </c>
      <c r="H199" s="2">
        <v>7.9456521739130426E-2</v>
      </c>
      <c r="I199" s="2">
        <v>0.19021739130434784</v>
      </c>
      <c r="J199" s="2">
        <v>0</v>
      </c>
      <c r="K199" s="2">
        <v>0</v>
      </c>
      <c r="L199" s="2">
        <v>0</v>
      </c>
      <c r="M199" s="2">
        <v>0</v>
      </c>
      <c r="N199" s="2">
        <v>3.7054347826086955</v>
      </c>
      <c r="O199" s="2">
        <v>0.23608033240997231</v>
      </c>
      <c r="P199" s="2">
        <v>2.6054347826086959</v>
      </c>
      <c r="Q199" s="2">
        <v>0.17934782608695651</v>
      </c>
      <c r="R199" s="2">
        <v>0.17742382271468146</v>
      </c>
      <c r="S199" s="2">
        <v>0</v>
      </c>
      <c r="T199" s="2">
        <v>0</v>
      </c>
      <c r="U199" s="2">
        <v>0</v>
      </c>
      <c r="V199" s="2">
        <v>0</v>
      </c>
      <c r="W199" s="2">
        <v>0.19021739130434784</v>
      </c>
      <c r="X199" s="2">
        <v>0</v>
      </c>
      <c r="Y199" s="2">
        <v>5.6760869565217398</v>
      </c>
      <c r="Z199" s="2">
        <v>0.37375346260387815</v>
      </c>
      <c r="AA199" s="2">
        <v>0</v>
      </c>
      <c r="AB199" s="2">
        <v>0</v>
      </c>
      <c r="AC199" s="2">
        <v>0</v>
      </c>
      <c r="AD199" s="2">
        <v>0</v>
      </c>
      <c r="AE199" s="2">
        <v>0</v>
      </c>
      <c r="AF199" s="2">
        <v>0</v>
      </c>
      <c r="AG199" s="2">
        <v>0</v>
      </c>
      <c r="AH199" t="s">
        <v>312</v>
      </c>
      <c r="AI199">
        <v>7</v>
      </c>
    </row>
    <row r="200" spans="1:35" x14ac:dyDescent="0.25">
      <c r="A200" t="s">
        <v>940</v>
      </c>
      <c r="B200" t="s">
        <v>430</v>
      </c>
      <c r="C200" t="s">
        <v>664</v>
      </c>
      <c r="D200" t="s">
        <v>881</v>
      </c>
      <c r="E200" s="2">
        <v>42.891304347826086</v>
      </c>
      <c r="F200" s="2">
        <v>5.7391304347826084</v>
      </c>
      <c r="G200" s="2">
        <v>6.7934782608695649E-2</v>
      </c>
      <c r="H200" s="2">
        <v>0.2608695652173913</v>
      </c>
      <c r="I200" s="2">
        <v>0.27445652173913043</v>
      </c>
      <c r="J200" s="2">
        <v>0</v>
      </c>
      <c r="K200" s="2">
        <v>0</v>
      </c>
      <c r="L200" s="2">
        <v>2.2890217391304359</v>
      </c>
      <c r="M200" s="2">
        <v>4.8043478260869561</v>
      </c>
      <c r="N200" s="2">
        <v>5.5217391304347823</v>
      </c>
      <c r="O200" s="2">
        <v>0.24075012671059298</v>
      </c>
      <c r="P200" s="2">
        <v>4.4304347826086961</v>
      </c>
      <c r="Q200" s="2">
        <v>11.034239130434788</v>
      </c>
      <c r="R200" s="2">
        <v>0.36055499239736455</v>
      </c>
      <c r="S200" s="2">
        <v>1.0597826086956521</v>
      </c>
      <c r="T200" s="2">
        <v>6.8148913043478263</v>
      </c>
      <c r="U200" s="2">
        <v>0</v>
      </c>
      <c r="V200" s="2">
        <v>0.18359604662949824</v>
      </c>
      <c r="W200" s="2">
        <v>1.1808695652173913</v>
      </c>
      <c r="X200" s="2">
        <v>5.1157608695652188</v>
      </c>
      <c r="Y200" s="2">
        <v>0</v>
      </c>
      <c r="Z200" s="2">
        <v>0.14680435884439944</v>
      </c>
      <c r="AA200" s="2">
        <v>0</v>
      </c>
      <c r="AB200" s="2">
        <v>0</v>
      </c>
      <c r="AC200" s="2">
        <v>0</v>
      </c>
      <c r="AD200" s="2">
        <v>0</v>
      </c>
      <c r="AE200" s="2">
        <v>0</v>
      </c>
      <c r="AF200" s="2">
        <v>0</v>
      </c>
      <c r="AG200" s="2">
        <v>0</v>
      </c>
      <c r="AH200" t="s">
        <v>107</v>
      </c>
      <c r="AI200">
        <v>7</v>
      </c>
    </row>
    <row r="201" spans="1:35" x14ac:dyDescent="0.25">
      <c r="A201" t="s">
        <v>940</v>
      </c>
      <c r="B201" t="s">
        <v>415</v>
      </c>
      <c r="C201" t="s">
        <v>725</v>
      </c>
      <c r="D201" t="s">
        <v>855</v>
      </c>
      <c r="E201" s="2">
        <v>41.304347826086953</v>
      </c>
      <c r="F201" s="2">
        <v>4.5217391304347823</v>
      </c>
      <c r="G201" s="2">
        <v>0.2608695652173913</v>
      </c>
      <c r="H201" s="2">
        <v>0</v>
      </c>
      <c r="I201" s="2">
        <v>0.34510869565217389</v>
      </c>
      <c r="J201" s="2">
        <v>0</v>
      </c>
      <c r="K201" s="2">
        <v>0</v>
      </c>
      <c r="L201" s="2">
        <v>3.6738043478260858</v>
      </c>
      <c r="M201" s="2">
        <v>0</v>
      </c>
      <c r="N201" s="2">
        <v>0</v>
      </c>
      <c r="O201" s="2">
        <v>0</v>
      </c>
      <c r="P201" s="2">
        <v>4.3510869565217396</v>
      </c>
      <c r="Q201" s="2">
        <v>0</v>
      </c>
      <c r="R201" s="2">
        <v>0.10534210526315792</v>
      </c>
      <c r="S201" s="2">
        <v>4.4194565217391313</v>
      </c>
      <c r="T201" s="2">
        <v>5.2583695652173894</v>
      </c>
      <c r="U201" s="2">
        <v>0</v>
      </c>
      <c r="V201" s="2">
        <v>0.23430526315789474</v>
      </c>
      <c r="W201" s="2">
        <v>3.3692391304347828</v>
      </c>
      <c r="X201" s="2">
        <v>6.0321739130434766</v>
      </c>
      <c r="Y201" s="2">
        <v>0.92304347826086963</v>
      </c>
      <c r="Z201" s="2">
        <v>0.24996052631578944</v>
      </c>
      <c r="AA201" s="2">
        <v>0</v>
      </c>
      <c r="AB201" s="2">
        <v>0</v>
      </c>
      <c r="AC201" s="2">
        <v>0</v>
      </c>
      <c r="AD201" s="2">
        <v>0</v>
      </c>
      <c r="AE201" s="2">
        <v>0</v>
      </c>
      <c r="AF201" s="2">
        <v>0</v>
      </c>
      <c r="AG201" s="2">
        <v>0</v>
      </c>
      <c r="AH201" t="s">
        <v>92</v>
      </c>
      <c r="AI201">
        <v>7</v>
      </c>
    </row>
    <row r="202" spans="1:35" x14ac:dyDescent="0.25">
      <c r="A202" t="s">
        <v>940</v>
      </c>
      <c r="B202" t="s">
        <v>575</v>
      </c>
      <c r="C202" t="s">
        <v>648</v>
      </c>
      <c r="D202" t="s">
        <v>839</v>
      </c>
      <c r="E202" s="2">
        <v>38.739130434782609</v>
      </c>
      <c r="F202" s="2">
        <v>5.5652173913043477</v>
      </c>
      <c r="G202" s="2">
        <v>0</v>
      </c>
      <c r="H202" s="2">
        <v>0.33695652173913043</v>
      </c>
      <c r="I202" s="2">
        <v>0.79347826086956519</v>
      </c>
      <c r="J202" s="2">
        <v>0</v>
      </c>
      <c r="K202" s="2">
        <v>6.614891304347827</v>
      </c>
      <c r="L202" s="2">
        <v>1.7953260869565222</v>
      </c>
      <c r="M202" s="2">
        <v>5.5652173913043477</v>
      </c>
      <c r="N202" s="2">
        <v>7.2915217391304337</v>
      </c>
      <c r="O202" s="2">
        <v>0.33187991021324353</v>
      </c>
      <c r="P202" s="2">
        <v>1.0139130434782608</v>
      </c>
      <c r="Q202" s="2">
        <v>0</v>
      </c>
      <c r="R202" s="2">
        <v>2.617283950617284E-2</v>
      </c>
      <c r="S202" s="2">
        <v>2.9344565217391301</v>
      </c>
      <c r="T202" s="2">
        <v>3.7147826086956526</v>
      </c>
      <c r="U202" s="2">
        <v>0</v>
      </c>
      <c r="V202" s="2">
        <v>0.17164141414141415</v>
      </c>
      <c r="W202" s="2">
        <v>4.1729347826086949</v>
      </c>
      <c r="X202" s="2">
        <v>4.8646739130434797</v>
      </c>
      <c r="Y202" s="2">
        <v>2.8795652173913044</v>
      </c>
      <c r="Z202" s="2">
        <v>0.30762626262626264</v>
      </c>
      <c r="AA202" s="2">
        <v>0</v>
      </c>
      <c r="AB202" s="2">
        <v>0</v>
      </c>
      <c r="AC202" s="2">
        <v>0</v>
      </c>
      <c r="AD202" s="2">
        <v>0</v>
      </c>
      <c r="AE202" s="2">
        <v>0</v>
      </c>
      <c r="AF202" s="2">
        <v>0</v>
      </c>
      <c r="AG202" s="2">
        <v>0</v>
      </c>
      <c r="AH202" t="s">
        <v>257</v>
      </c>
      <c r="AI202">
        <v>7</v>
      </c>
    </row>
    <row r="203" spans="1:35" x14ac:dyDescent="0.25">
      <c r="A203" t="s">
        <v>940</v>
      </c>
      <c r="B203" t="s">
        <v>378</v>
      </c>
      <c r="C203" t="s">
        <v>705</v>
      </c>
      <c r="D203" t="s">
        <v>874</v>
      </c>
      <c r="E203" s="2">
        <v>25.815217391304348</v>
      </c>
      <c r="F203" s="2">
        <v>4.6086956521739131</v>
      </c>
      <c r="G203" s="2">
        <v>0.39130434782608697</v>
      </c>
      <c r="H203" s="2">
        <v>8.0652173913043482E-2</v>
      </c>
      <c r="I203" s="2">
        <v>0.35326086956521741</v>
      </c>
      <c r="J203" s="2">
        <v>0</v>
      </c>
      <c r="K203" s="2">
        <v>0.13043478260869565</v>
      </c>
      <c r="L203" s="2">
        <v>0.86565217391304317</v>
      </c>
      <c r="M203" s="2">
        <v>4.2679347826086937</v>
      </c>
      <c r="N203" s="2">
        <v>0.32608695652173914</v>
      </c>
      <c r="O203" s="2">
        <v>0.17795789473684204</v>
      </c>
      <c r="P203" s="2">
        <v>4.0306521739130448</v>
      </c>
      <c r="Q203" s="2">
        <v>0</v>
      </c>
      <c r="R203" s="2">
        <v>0.15613473684210533</v>
      </c>
      <c r="S203" s="2">
        <v>0.78804347826086951</v>
      </c>
      <c r="T203" s="2">
        <v>1.1209782608695651</v>
      </c>
      <c r="U203" s="2">
        <v>0</v>
      </c>
      <c r="V203" s="2">
        <v>7.3949473684210523E-2</v>
      </c>
      <c r="W203" s="2">
        <v>0.57108695652173902</v>
      </c>
      <c r="X203" s="2">
        <v>2.6388043478260874</v>
      </c>
      <c r="Y203" s="2">
        <v>0</v>
      </c>
      <c r="Z203" s="2">
        <v>0.12434105263157896</v>
      </c>
      <c r="AA203" s="2">
        <v>0</v>
      </c>
      <c r="AB203" s="2">
        <v>0</v>
      </c>
      <c r="AC203" s="2">
        <v>0</v>
      </c>
      <c r="AD203" s="2">
        <v>0</v>
      </c>
      <c r="AE203" s="2">
        <v>0</v>
      </c>
      <c r="AF203" s="2">
        <v>0</v>
      </c>
      <c r="AG203" s="2">
        <v>6.5217391304347824E-2</v>
      </c>
      <c r="AH203" t="s">
        <v>54</v>
      </c>
      <c r="AI203">
        <v>7</v>
      </c>
    </row>
    <row r="204" spans="1:35" x14ac:dyDescent="0.25">
      <c r="A204" t="s">
        <v>940</v>
      </c>
      <c r="B204" t="s">
        <v>513</v>
      </c>
      <c r="C204" t="s">
        <v>677</v>
      </c>
      <c r="D204" t="s">
        <v>848</v>
      </c>
      <c r="E204" s="2">
        <v>71.054347826086953</v>
      </c>
      <c r="F204" s="2">
        <v>5.7391304347826084</v>
      </c>
      <c r="G204" s="2">
        <v>0</v>
      </c>
      <c r="H204" s="2">
        <v>0</v>
      </c>
      <c r="I204" s="2">
        <v>5.7391304347826084</v>
      </c>
      <c r="J204" s="2">
        <v>0</v>
      </c>
      <c r="K204" s="2">
        <v>0</v>
      </c>
      <c r="L204" s="2">
        <v>1.285326086956522</v>
      </c>
      <c r="M204" s="2">
        <v>5.9617391304347818</v>
      </c>
      <c r="N204" s="2">
        <v>0</v>
      </c>
      <c r="O204" s="2">
        <v>8.3903931467033802E-2</v>
      </c>
      <c r="P204" s="2">
        <v>5.0338043478260861</v>
      </c>
      <c r="Q204" s="2">
        <v>0</v>
      </c>
      <c r="R204" s="2">
        <v>7.084442404772831E-2</v>
      </c>
      <c r="S204" s="2">
        <v>0.36260869565217391</v>
      </c>
      <c r="T204" s="2">
        <v>3.3063043478260865</v>
      </c>
      <c r="U204" s="2">
        <v>0</v>
      </c>
      <c r="V204" s="2">
        <v>5.1635306715618778E-2</v>
      </c>
      <c r="W204" s="2">
        <v>2.6904347826086954</v>
      </c>
      <c r="X204" s="2">
        <v>0.54826086956521725</v>
      </c>
      <c r="Y204" s="2">
        <v>0</v>
      </c>
      <c r="Z204" s="2">
        <v>4.5580541532813212E-2</v>
      </c>
      <c r="AA204" s="2">
        <v>0</v>
      </c>
      <c r="AB204" s="2">
        <v>0</v>
      </c>
      <c r="AC204" s="2">
        <v>0</v>
      </c>
      <c r="AD204" s="2">
        <v>36.818478260869554</v>
      </c>
      <c r="AE204" s="2">
        <v>0</v>
      </c>
      <c r="AF204" s="2">
        <v>0</v>
      </c>
      <c r="AG204" s="2">
        <v>0</v>
      </c>
      <c r="AH204" t="s">
        <v>195</v>
      </c>
      <c r="AI204">
        <v>7</v>
      </c>
    </row>
    <row r="205" spans="1:35" x14ac:dyDescent="0.25">
      <c r="A205" t="s">
        <v>940</v>
      </c>
      <c r="B205" t="s">
        <v>404</v>
      </c>
      <c r="C205" t="s">
        <v>720</v>
      </c>
      <c r="D205" t="s">
        <v>866</v>
      </c>
      <c r="E205" s="2">
        <v>35.847826086956523</v>
      </c>
      <c r="F205" s="2">
        <v>0</v>
      </c>
      <c r="G205" s="2">
        <v>0</v>
      </c>
      <c r="H205" s="2">
        <v>0</v>
      </c>
      <c r="I205" s="2">
        <v>0.17826086956521739</v>
      </c>
      <c r="J205" s="2">
        <v>0</v>
      </c>
      <c r="K205" s="2">
        <v>0</v>
      </c>
      <c r="L205" s="2">
        <v>0.25130434782608696</v>
      </c>
      <c r="M205" s="2">
        <v>10.572826086956526</v>
      </c>
      <c r="N205" s="2">
        <v>0</v>
      </c>
      <c r="O205" s="2">
        <v>0.29493632504548223</v>
      </c>
      <c r="P205" s="2">
        <v>4.7554347826086962</v>
      </c>
      <c r="Q205" s="2">
        <v>0</v>
      </c>
      <c r="R205" s="2">
        <v>0.1326561552456034</v>
      </c>
      <c r="S205" s="2">
        <v>0.30445652173913051</v>
      </c>
      <c r="T205" s="2">
        <v>2.3183695652173917</v>
      </c>
      <c r="U205" s="2">
        <v>0</v>
      </c>
      <c r="V205" s="2">
        <v>7.3165554881746531E-2</v>
      </c>
      <c r="W205" s="2">
        <v>0.19739130434782609</v>
      </c>
      <c r="X205" s="2">
        <v>3.4018478260869558</v>
      </c>
      <c r="Y205" s="2">
        <v>0.49184782608695654</v>
      </c>
      <c r="Z205" s="2">
        <v>0.11412371134020617</v>
      </c>
      <c r="AA205" s="2">
        <v>0</v>
      </c>
      <c r="AB205" s="2">
        <v>0</v>
      </c>
      <c r="AC205" s="2">
        <v>0</v>
      </c>
      <c r="AD205" s="2">
        <v>14.165217391304349</v>
      </c>
      <c r="AE205" s="2">
        <v>0</v>
      </c>
      <c r="AF205" s="2">
        <v>0</v>
      </c>
      <c r="AG205" s="2">
        <v>0</v>
      </c>
      <c r="AH205" t="s">
        <v>81</v>
      </c>
      <c r="AI205">
        <v>7</v>
      </c>
    </row>
    <row r="206" spans="1:35" x14ac:dyDescent="0.25">
      <c r="A206" t="s">
        <v>940</v>
      </c>
      <c r="B206" t="s">
        <v>501</v>
      </c>
      <c r="C206" t="s">
        <v>666</v>
      </c>
      <c r="D206" t="s">
        <v>871</v>
      </c>
      <c r="E206" s="2">
        <v>33.913043478260867</v>
      </c>
      <c r="F206" s="2">
        <v>5.4782608695652177</v>
      </c>
      <c r="G206" s="2">
        <v>2.1739130434782608E-2</v>
      </c>
      <c r="H206" s="2">
        <v>0.12315217391304348</v>
      </c>
      <c r="I206" s="2">
        <v>0.21195652173913043</v>
      </c>
      <c r="J206" s="2">
        <v>0</v>
      </c>
      <c r="K206" s="2">
        <v>0.2608695652173913</v>
      </c>
      <c r="L206" s="2">
        <v>1.4456521739130436E-2</v>
      </c>
      <c r="M206" s="2">
        <v>4.5825000000000005</v>
      </c>
      <c r="N206" s="2">
        <v>0</v>
      </c>
      <c r="O206" s="2">
        <v>0.13512500000000002</v>
      </c>
      <c r="P206" s="2">
        <v>4.4821739130434777</v>
      </c>
      <c r="Q206" s="2">
        <v>0</v>
      </c>
      <c r="R206" s="2">
        <v>0.13216666666666665</v>
      </c>
      <c r="S206" s="2">
        <v>0.63152173913043497</v>
      </c>
      <c r="T206" s="2">
        <v>4.2894565217391323</v>
      </c>
      <c r="U206" s="2">
        <v>0</v>
      </c>
      <c r="V206" s="2">
        <v>0.14510576923076932</v>
      </c>
      <c r="W206" s="2">
        <v>0.4505434782608696</v>
      </c>
      <c r="X206" s="2">
        <v>4.9096739130434779</v>
      </c>
      <c r="Y206" s="2">
        <v>0</v>
      </c>
      <c r="Z206" s="2">
        <v>0.15805769230769232</v>
      </c>
      <c r="AA206" s="2">
        <v>0</v>
      </c>
      <c r="AB206" s="2">
        <v>0</v>
      </c>
      <c r="AC206" s="2">
        <v>0</v>
      </c>
      <c r="AD206" s="2">
        <v>0</v>
      </c>
      <c r="AE206" s="2">
        <v>0</v>
      </c>
      <c r="AF206" s="2">
        <v>0</v>
      </c>
      <c r="AG206" s="2">
        <v>0</v>
      </c>
      <c r="AH206" t="s">
        <v>183</v>
      </c>
      <c r="AI206">
        <v>7</v>
      </c>
    </row>
    <row r="207" spans="1:35" x14ac:dyDescent="0.25">
      <c r="A207" t="s">
        <v>940</v>
      </c>
      <c r="B207" t="s">
        <v>358</v>
      </c>
      <c r="C207" t="s">
        <v>693</v>
      </c>
      <c r="D207" t="s">
        <v>839</v>
      </c>
      <c r="E207" s="2">
        <v>94.565217391304344</v>
      </c>
      <c r="F207" s="2">
        <v>5.7391304347826084</v>
      </c>
      <c r="G207" s="2">
        <v>0</v>
      </c>
      <c r="H207" s="2">
        <v>0</v>
      </c>
      <c r="I207" s="2">
        <v>4</v>
      </c>
      <c r="J207" s="2">
        <v>0</v>
      </c>
      <c r="K207" s="2">
        <v>0</v>
      </c>
      <c r="L207" s="2">
        <v>1.3008695652173912</v>
      </c>
      <c r="M207" s="2">
        <v>5.7391304347826084</v>
      </c>
      <c r="N207" s="2">
        <v>0.46423913043478254</v>
      </c>
      <c r="O207" s="2">
        <v>6.5598850574712639E-2</v>
      </c>
      <c r="P207" s="2">
        <v>5.0691304347826085</v>
      </c>
      <c r="Q207" s="2">
        <v>7.6251086956521776</v>
      </c>
      <c r="R207" s="2">
        <v>0.13423793103448281</v>
      </c>
      <c r="S207" s="2">
        <v>5.0470652173913049</v>
      </c>
      <c r="T207" s="2">
        <v>1.180108695652174</v>
      </c>
      <c r="U207" s="2">
        <v>0</v>
      </c>
      <c r="V207" s="2">
        <v>6.5850574712643689E-2</v>
      </c>
      <c r="W207" s="2">
        <v>4.1896739130434781</v>
      </c>
      <c r="X207" s="2">
        <v>10.548586956521739</v>
      </c>
      <c r="Y207" s="2">
        <v>0</v>
      </c>
      <c r="Z207" s="2">
        <v>0.15585287356321839</v>
      </c>
      <c r="AA207" s="2">
        <v>0</v>
      </c>
      <c r="AB207" s="2">
        <v>0</v>
      </c>
      <c r="AC207" s="2">
        <v>0</v>
      </c>
      <c r="AD207" s="2">
        <v>0</v>
      </c>
      <c r="AE207" s="2">
        <v>0</v>
      </c>
      <c r="AF207" s="2">
        <v>0</v>
      </c>
      <c r="AG207" s="2">
        <v>0</v>
      </c>
      <c r="AH207" t="s">
        <v>34</v>
      </c>
      <c r="AI207">
        <v>7</v>
      </c>
    </row>
    <row r="208" spans="1:35" x14ac:dyDescent="0.25">
      <c r="A208" t="s">
        <v>940</v>
      </c>
      <c r="B208" t="s">
        <v>476</v>
      </c>
      <c r="C208" t="s">
        <v>664</v>
      </c>
      <c r="D208" t="s">
        <v>881</v>
      </c>
      <c r="E208" s="2">
        <v>88</v>
      </c>
      <c r="F208" s="2">
        <v>0.97065217391304359</v>
      </c>
      <c r="G208" s="2">
        <v>0</v>
      </c>
      <c r="H208" s="2">
        <v>0</v>
      </c>
      <c r="I208" s="2">
        <v>0</v>
      </c>
      <c r="J208" s="2">
        <v>0</v>
      </c>
      <c r="K208" s="2">
        <v>0</v>
      </c>
      <c r="L208" s="2">
        <v>4.3755434782608713</v>
      </c>
      <c r="M208" s="2">
        <v>2.6277173913043481</v>
      </c>
      <c r="N208" s="2">
        <v>0</v>
      </c>
      <c r="O208" s="2">
        <v>2.9860424901185775E-2</v>
      </c>
      <c r="P208" s="2">
        <v>0</v>
      </c>
      <c r="Q208" s="2">
        <v>0.1366304347826087</v>
      </c>
      <c r="R208" s="2">
        <v>1.5526185770750988E-3</v>
      </c>
      <c r="S208" s="2">
        <v>4.9278260869565216</v>
      </c>
      <c r="T208" s="2">
        <v>0.78923913043478244</v>
      </c>
      <c r="U208" s="2">
        <v>0.28250000000000003</v>
      </c>
      <c r="V208" s="2">
        <v>6.8176877470355723E-2</v>
      </c>
      <c r="W208" s="2">
        <v>5.0219565217391322</v>
      </c>
      <c r="X208" s="2">
        <v>8.6199999999999992</v>
      </c>
      <c r="Y208" s="2">
        <v>0</v>
      </c>
      <c r="Z208" s="2">
        <v>0.15502223320158104</v>
      </c>
      <c r="AA208" s="2">
        <v>0</v>
      </c>
      <c r="AB208" s="2">
        <v>0</v>
      </c>
      <c r="AC208" s="2">
        <v>0</v>
      </c>
      <c r="AD208" s="2">
        <v>95.016956521739118</v>
      </c>
      <c r="AE208" s="2">
        <v>0</v>
      </c>
      <c r="AF208" s="2">
        <v>0</v>
      </c>
      <c r="AG208" s="2">
        <v>0</v>
      </c>
      <c r="AH208" t="s">
        <v>154</v>
      </c>
      <c r="AI208">
        <v>7</v>
      </c>
    </row>
    <row r="209" spans="1:35" x14ac:dyDescent="0.25">
      <c r="A209" t="s">
        <v>940</v>
      </c>
      <c r="B209" t="s">
        <v>564</v>
      </c>
      <c r="C209" t="s">
        <v>795</v>
      </c>
      <c r="D209" t="s">
        <v>846</v>
      </c>
      <c r="E209" s="2">
        <v>41.967391304347828</v>
      </c>
      <c r="F209" s="2">
        <v>5.2173913043478262</v>
      </c>
      <c r="G209" s="2">
        <v>3.2608695652173912E-2</v>
      </c>
      <c r="H209" s="2">
        <v>3.2608695652173912E-2</v>
      </c>
      <c r="I209" s="2">
        <v>6.9530434782608692</v>
      </c>
      <c r="J209" s="2">
        <v>0</v>
      </c>
      <c r="K209" s="2">
        <v>0</v>
      </c>
      <c r="L209" s="2">
        <v>0.65217391304347827</v>
      </c>
      <c r="M209" s="2">
        <v>0.10869565217391304</v>
      </c>
      <c r="N209" s="2">
        <v>5.4780434782608696</v>
      </c>
      <c r="O209" s="2">
        <v>0.13312095312095312</v>
      </c>
      <c r="P209" s="2">
        <v>0</v>
      </c>
      <c r="Q209" s="2">
        <v>11.661195652173911</v>
      </c>
      <c r="R209" s="2">
        <v>0.27786324786324779</v>
      </c>
      <c r="S209" s="2">
        <v>0.4266304347826087</v>
      </c>
      <c r="T209" s="2">
        <v>1.7309782608695652</v>
      </c>
      <c r="U209" s="2">
        <v>0</v>
      </c>
      <c r="V209" s="2">
        <v>5.1411551411551411E-2</v>
      </c>
      <c r="W209" s="2">
        <v>0.96467391304347827</v>
      </c>
      <c r="X209" s="2">
        <v>2.5190217391304346</v>
      </c>
      <c r="Y209" s="2">
        <v>4.7792391304347817</v>
      </c>
      <c r="Z209" s="2">
        <v>0.19688940688940687</v>
      </c>
      <c r="AA209" s="2">
        <v>0</v>
      </c>
      <c r="AB209" s="2">
        <v>0</v>
      </c>
      <c r="AC209" s="2">
        <v>0</v>
      </c>
      <c r="AD209" s="2">
        <v>0</v>
      </c>
      <c r="AE209" s="2">
        <v>0</v>
      </c>
      <c r="AF209" s="2">
        <v>0</v>
      </c>
      <c r="AG209" s="2">
        <v>0</v>
      </c>
      <c r="AH209" t="s">
        <v>246</v>
      </c>
      <c r="AI209">
        <v>7</v>
      </c>
    </row>
    <row r="210" spans="1:35" x14ac:dyDescent="0.25">
      <c r="A210" t="s">
        <v>940</v>
      </c>
      <c r="B210" t="s">
        <v>541</v>
      </c>
      <c r="C210" t="s">
        <v>787</v>
      </c>
      <c r="D210" t="s">
        <v>901</v>
      </c>
      <c r="E210" s="2">
        <v>30</v>
      </c>
      <c r="F210" s="2">
        <v>5.5652173913043477</v>
      </c>
      <c r="G210" s="2">
        <v>3.2608695652173912E-2</v>
      </c>
      <c r="H210" s="2">
        <v>0.19565217391304349</v>
      </c>
      <c r="I210" s="2">
        <v>2.9028260869565217</v>
      </c>
      <c r="J210" s="2">
        <v>0</v>
      </c>
      <c r="K210" s="2">
        <v>0</v>
      </c>
      <c r="L210" s="2">
        <v>0.45760869565217382</v>
      </c>
      <c r="M210" s="2">
        <v>2.1739130434782608E-2</v>
      </c>
      <c r="N210" s="2">
        <v>2.0468478260869567</v>
      </c>
      <c r="O210" s="2">
        <v>6.8952898550724645E-2</v>
      </c>
      <c r="P210" s="2">
        <v>0</v>
      </c>
      <c r="Q210" s="2">
        <v>13.686847826086959</v>
      </c>
      <c r="R210" s="2">
        <v>0.45622826086956531</v>
      </c>
      <c r="S210" s="2">
        <v>1.261304347826087</v>
      </c>
      <c r="T210" s="2">
        <v>0.185</v>
      </c>
      <c r="U210" s="2">
        <v>0</v>
      </c>
      <c r="V210" s="2">
        <v>4.8210144927536239E-2</v>
      </c>
      <c r="W210" s="2">
        <v>0.69413043478260872</v>
      </c>
      <c r="X210" s="2">
        <v>3.1292391304347831</v>
      </c>
      <c r="Y210" s="2">
        <v>4.3671739130434784</v>
      </c>
      <c r="Z210" s="2">
        <v>0.27301811594202902</v>
      </c>
      <c r="AA210" s="2">
        <v>0</v>
      </c>
      <c r="AB210" s="2">
        <v>0</v>
      </c>
      <c r="AC210" s="2">
        <v>0</v>
      </c>
      <c r="AD210" s="2">
        <v>0</v>
      </c>
      <c r="AE210" s="2">
        <v>0</v>
      </c>
      <c r="AF210" s="2">
        <v>0</v>
      </c>
      <c r="AG210" s="2">
        <v>0</v>
      </c>
      <c r="AH210" t="s">
        <v>223</v>
      </c>
      <c r="AI210">
        <v>7</v>
      </c>
    </row>
    <row r="211" spans="1:35" x14ac:dyDescent="0.25">
      <c r="A211" t="s">
        <v>940</v>
      </c>
      <c r="B211" t="s">
        <v>478</v>
      </c>
      <c r="C211" t="s">
        <v>661</v>
      </c>
      <c r="D211" t="s">
        <v>832</v>
      </c>
      <c r="E211" s="2">
        <v>44.760869565217391</v>
      </c>
      <c r="F211" s="2">
        <v>14.51989130434783</v>
      </c>
      <c r="G211" s="2">
        <v>0</v>
      </c>
      <c r="H211" s="2">
        <v>0</v>
      </c>
      <c r="I211" s="2">
        <v>0</v>
      </c>
      <c r="J211" s="2">
        <v>0</v>
      </c>
      <c r="K211" s="2">
        <v>0</v>
      </c>
      <c r="L211" s="2">
        <v>0</v>
      </c>
      <c r="M211" s="2">
        <v>4.7880434782608692</v>
      </c>
      <c r="N211" s="2">
        <v>8.6956521739130432E-2</v>
      </c>
      <c r="O211" s="2">
        <v>0.10891209324915008</v>
      </c>
      <c r="P211" s="2">
        <v>0.54173913043478261</v>
      </c>
      <c r="Q211" s="2">
        <v>0</v>
      </c>
      <c r="R211" s="2">
        <v>1.2102962603205441E-2</v>
      </c>
      <c r="S211" s="2">
        <v>0</v>
      </c>
      <c r="T211" s="2">
        <v>0</v>
      </c>
      <c r="U211" s="2">
        <v>0</v>
      </c>
      <c r="V211" s="2">
        <v>0</v>
      </c>
      <c r="W211" s="2">
        <v>0</v>
      </c>
      <c r="X211" s="2">
        <v>0</v>
      </c>
      <c r="Y211" s="2">
        <v>0</v>
      </c>
      <c r="Z211" s="2">
        <v>0</v>
      </c>
      <c r="AA211" s="2">
        <v>0</v>
      </c>
      <c r="AB211" s="2">
        <v>0</v>
      </c>
      <c r="AC211" s="2">
        <v>0</v>
      </c>
      <c r="AD211" s="2">
        <v>0</v>
      </c>
      <c r="AE211" s="2">
        <v>0</v>
      </c>
      <c r="AF211" s="2">
        <v>0</v>
      </c>
      <c r="AG211" s="2">
        <v>0</v>
      </c>
      <c r="AH211" t="s">
        <v>156</v>
      </c>
      <c r="AI211">
        <v>7</v>
      </c>
    </row>
    <row r="212" spans="1:35" x14ac:dyDescent="0.25">
      <c r="A212" t="s">
        <v>940</v>
      </c>
      <c r="B212" t="s">
        <v>318</v>
      </c>
      <c r="C212" t="s">
        <v>763</v>
      </c>
      <c r="D212" t="s">
        <v>869</v>
      </c>
      <c r="E212" s="2">
        <v>51.402173913043477</v>
      </c>
      <c r="F212" s="2">
        <v>0</v>
      </c>
      <c r="G212" s="2">
        <v>0</v>
      </c>
      <c r="H212" s="2">
        <v>0</v>
      </c>
      <c r="I212" s="2">
        <v>0</v>
      </c>
      <c r="J212" s="2">
        <v>0</v>
      </c>
      <c r="K212" s="2">
        <v>0</v>
      </c>
      <c r="L212" s="2">
        <v>0.82652173913043481</v>
      </c>
      <c r="M212" s="2">
        <v>0</v>
      </c>
      <c r="N212" s="2">
        <v>5.3893478260869561</v>
      </c>
      <c r="O212" s="2">
        <v>0.10484669063226898</v>
      </c>
      <c r="P212" s="2">
        <v>0</v>
      </c>
      <c r="Q212" s="2">
        <v>7.2711956521739127</v>
      </c>
      <c r="R212" s="2">
        <v>0.14145696764643687</v>
      </c>
      <c r="S212" s="2">
        <v>0.72076086956521745</v>
      </c>
      <c r="T212" s="2">
        <v>1.4651086956521742</v>
      </c>
      <c r="U212" s="2">
        <v>0</v>
      </c>
      <c r="V212" s="2">
        <v>4.2524846690632272E-2</v>
      </c>
      <c r="W212" s="2">
        <v>1.2455434782608694</v>
      </c>
      <c r="X212" s="2">
        <v>4.8084782608695624</v>
      </c>
      <c r="Y212" s="2">
        <v>0</v>
      </c>
      <c r="Z212" s="2">
        <v>0.11777754282089231</v>
      </c>
      <c r="AA212" s="2">
        <v>0</v>
      </c>
      <c r="AB212" s="2">
        <v>0</v>
      </c>
      <c r="AC212" s="2">
        <v>0</v>
      </c>
      <c r="AD212" s="2">
        <v>0</v>
      </c>
      <c r="AE212" s="2">
        <v>0</v>
      </c>
      <c r="AF212" s="2">
        <v>0</v>
      </c>
      <c r="AG212" s="2">
        <v>0</v>
      </c>
      <c r="AH212" t="s">
        <v>166</v>
      </c>
      <c r="AI212">
        <v>7</v>
      </c>
    </row>
    <row r="213" spans="1:35" x14ac:dyDescent="0.25">
      <c r="A213" t="s">
        <v>940</v>
      </c>
      <c r="B213" t="s">
        <v>500</v>
      </c>
      <c r="C213" t="s">
        <v>769</v>
      </c>
      <c r="D213" t="s">
        <v>902</v>
      </c>
      <c r="E213" s="2">
        <v>29.271739130434781</v>
      </c>
      <c r="F213" s="2">
        <v>5.5652173913043477</v>
      </c>
      <c r="G213" s="2">
        <v>0</v>
      </c>
      <c r="H213" s="2">
        <v>0</v>
      </c>
      <c r="I213" s="2">
        <v>0</v>
      </c>
      <c r="J213" s="2">
        <v>0</v>
      </c>
      <c r="K213" s="2">
        <v>0</v>
      </c>
      <c r="L213" s="2">
        <v>0.93945652173913063</v>
      </c>
      <c r="M213" s="2">
        <v>0</v>
      </c>
      <c r="N213" s="2">
        <v>4.8682608695652192</v>
      </c>
      <c r="O213" s="2">
        <v>0.1663126624582251</v>
      </c>
      <c r="P213" s="2">
        <v>0</v>
      </c>
      <c r="Q213" s="2">
        <v>7.9217391304347844</v>
      </c>
      <c r="R213" s="2">
        <v>0.27062755291496482</v>
      </c>
      <c r="S213" s="2">
        <v>0.65195652173913043</v>
      </c>
      <c r="T213" s="2">
        <v>4.2598913043478248</v>
      </c>
      <c r="U213" s="2">
        <v>0</v>
      </c>
      <c r="V213" s="2">
        <v>0.16780170813219453</v>
      </c>
      <c r="W213" s="2">
        <v>3.6293478260869558</v>
      </c>
      <c r="X213" s="2">
        <v>0.16369565217391302</v>
      </c>
      <c r="Y213" s="2">
        <v>0</v>
      </c>
      <c r="Z213" s="2">
        <v>0.12958039361307092</v>
      </c>
      <c r="AA213" s="2">
        <v>0</v>
      </c>
      <c r="AB213" s="2">
        <v>0</v>
      </c>
      <c r="AC213" s="2">
        <v>0</v>
      </c>
      <c r="AD213" s="2">
        <v>0</v>
      </c>
      <c r="AE213" s="2">
        <v>0</v>
      </c>
      <c r="AF213" s="2">
        <v>0</v>
      </c>
      <c r="AG213" s="2">
        <v>0</v>
      </c>
      <c r="AH213" t="s">
        <v>182</v>
      </c>
      <c r="AI213">
        <v>7</v>
      </c>
    </row>
    <row r="214" spans="1:35" x14ac:dyDescent="0.25">
      <c r="A214" t="s">
        <v>940</v>
      </c>
      <c r="B214" t="s">
        <v>384</v>
      </c>
      <c r="C214" t="s">
        <v>662</v>
      </c>
      <c r="D214" t="s">
        <v>864</v>
      </c>
      <c r="E214" s="2">
        <v>34.934782608695649</v>
      </c>
      <c r="F214" s="2">
        <v>5.5652173913043477</v>
      </c>
      <c r="G214" s="2">
        <v>0.28260869565217389</v>
      </c>
      <c r="H214" s="2">
        <v>0</v>
      </c>
      <c r="I214" s="2">
        <v>0</v>
      </c>
      <c r="J214" s="2">
        <v>4.3478260869565216E-2</v>
      </c>
      <c r="K214" s="2">
        <v>0.13043478260869565</v>
      </c>
      <c r="L214" s="2">
        <v>1.6079347826086954</v>
      </c>
      <c r="M214" s="2">
        <v>4.0310869565217393</v>
      </c>
      <c r="N214" s="2">
        <v>4.3478260869565216E-2</v>
      </c>
      <c r="O214" s="2">
        <v>0.11663347853142504</v>
      </c>
      <c r="P214" s="2">
        <v>5.6031521739130428</v>
      </c>
      <c r="Q214" s="2">
        <v>0</v>
      </c>
      <c r="R214" s="2">
        <v>0.16038892345986308</v>
      </c>
      <c r="S214" s="2">
        <v>3.3015217391304335</v>
      </c>
      <c r="T214" s="2">
        <v>0.27956521739130435</v>
      </c>
      <c r="U214" s="2">
        <v>0</v>
      </c>
      <c r="V214" s="2">
        <v>0.10250777846919723</v>
      </c>
      <c r="W214" s="2">
        <v>0.70402173913043486</v>
      </c>
      <c r="X214" s="2">
        <v>2.2589130434782616</v>
      </c>
      <c r="Y214" s="2">
        <v>0</v>
      </c>
      <c r="Z214" s="2">
        <v>8.4813316739265746E-2</v>
      </c>
      <c r="AA214" s="2">
        <v>0</v>
      </c>
      <c r="AB214" s="2">
        <v>0</v>
      </c>
      <c r="AC214" s="2">
        <v>0</v>
      </c>
      <c r="AD214" s="2">
        <v>0</v>
      </c>
      <c r="AE214" s="2">
        <v>0</v>
      </c>
      <c r="AF214" s="2">
        <v>0</v>
      </c>
      <c r="AG214" s="2">
        <v>1.1304347826086956</v>
      </c>
      <c r="AH214" t="s">
        <v>60</v>
      </c>
      <c r="AI214">
        <v>7</v>
      </c>
    </row>
    <row r="215" spans="1:35" x14ac:dyDescent="0.25">
      <c r="A215" t="s">
        <v>940</v>
      </c>
      <c r="B215" t="s">
        <v>431</v>
      </c>
      <c r="C215" t="s">
        <v>700</v>
      </c>
      <c r="D215" t="s">
        <v>871</v>
      </c>
      <c r="E215" s="2">
        <v>26.456521739130434</v>
      </c>
      <c r="F215" s="2">
        <v>5.3913043478260869</v>
      </c>
      <c r="G215" s="2">
        <v>0.20652173913043478</v>
      </c>
      <c r="H215" s="2">
        <v>0.20108695652173914</v>
      </c>
      <c r="I215" s="2">
        <v>0.19565217391304349</v>
      </c>
      <c r="J215" s="2">
        <v>0</v>
      </c>
      <c r="K215" s="2">
        <v>0</v>
      </c>
      <c r="L215" s="2">
        <v>0.81173913043478252</v>
      </c>
      <c r="M215" s="2">
        <v>5.3913043478260869</v>
      </c>
      <c r="N215" s="2">
        <v>0</v>
      </c>
      <c r="O215" s="2">
        <v>0.2037797863599014</v>
      </c>
      <c r="P215" s="2">
        <v>5.3430434782608698</v>
      </c>
      <c r="Q215" s="2">
        <v>12.465543478260866</v>
      </c>
      <c r="R215" s="2">
        <v>0.67312654067378797</v>
      </c>
      <c r="S215" s="2">
        <v>0.54021739130434776</v>
      </c>
      <c r="T215" s="2">
        <v>3.0617391304347819</v>
      </c>
      <c r="U215" s="2">
        <v>0</v>
      </c>
      <c r="V215" s="2">
        <v>0.13614626129827442</v>
      </c>
      <c r="W215" s="2">
        <v>1.5926086956521737</v>
      </c>
      <c r="X215" s="2">
        <v>4.2535869565217412</v>
      </c>
      <c r="Y215" s="2">
        <v>0</v>
      </c>
      <c r="Z215" s="2">
        <v>0.22097370583401815</v>
      </c>
      <c r="AA215" s="2">
        <v>0</v>
      </c>
      <c r="AB215" s="2">
        <v>0</v>
      </c>
      <c r="AC215" s="2">
        <v>0</v>
      </c>
      <c r="AD215" s="2">
        <v>0</v>
      </c>
      <c r="AE215" s="2">
        <v>0</v>
      </c>
      <c r="AF215" s="2">
        <v>0</v>
      </c>
      <c r="AG215" s="2">
        <v>0</v>
      </c>
      <c r="AH215" t="s">
        <v>108</v>
      </c>
      <c r="AI215">
        <v>7</v>
      </c>
    </row>
    <row r="216" spans="1:35" x14ac:dyDescent="0.25">
      <c r="A216" t="s">
        <v>940</v>
      </c>
      <c r="B216" t="s">
        <v>517</v>
      </c>
      <c r="C216" t="s">
        <v>776</v>
      </c>
      <c r="D216" t="s">
        <v>832</v>
      </c>
      <c r="E216" s="2">
        <v>41.358695652173914</v>
      </c>
      <c r="F216" s="2">
        <v>5.1304347826086953</v>
      </c>
      <c r="G216" s="2">
        <v>0</v>
      </c>
      <c r="H216" s="2">
        <v>9.7826086956521743E-2</v>
      </c>
      <c r="I216" s="2">
        <v>0.11413043478260869</v>
      </c>
      <c r="J216" s="2">
        <v>0</v>
      </c>
      <c r="K216" s="2">
        <v>0</v>
      </c>
      <c r="L216" s="2">
        <v>0.12445652173913042</v>
      </c>
      <c r="M216" s="2">
        <v>5.8123913043478259</v>
      </c>
      <c r="N216" s="2">
        <v>0</v>
      </c>
      <c r="O216" s="2">
        <v>0.14053613666228645</v>
      </c>
      <c r="P216" s="2">
        <v>5.117717391304347</v>
      </c>
      <c r="Q216" s="2">
        <v>0</v>
      </c>
      <c r="R216" s="2">
        <v>0.12373981603153743</v>
      </c>
      <c r="S216" s="2">
        <v>0.6457608695652175</v>
      </c>
      <c r="T216" s="2">
        <v>2.5907608695652167</v>
      </c>
      <c r="U216" s="2">
        <v>0</v>
      </c>
      <c r="V216" s="2">
        <v>7.8254927726675402E-2</v>
      </c>
      <c r="W216" s="2">
        <v>1.095</v>
      </c>
      <c r="X216" s="2">
        <v>4.3948913043478255</v>
      </c>
      <c r="Y216" s="2">
        <v>0</v>
      </c>
      <c r="Z216" s="2">
        <v>0.13273850197109063</v>
      </c>
      <c r="AA216" s="2">
        <v>0</v>
      </c>
      <c r="AB216" s="2">
        <v>0</v>
      </c>
      <c r="AC216" s="2">
        <v>0</v>
      </c>
      <c r="AD216" s="2">
        <v>0</v>
      </c>
      <c r="AE216" s="2">
        <v>0</v>
      </c>
      <c r="AF216" s="2">
        <v>0</v>
      </c>
      <c r="AG216" s="2">
        <v>0</v>
      </c>
      <c r="AH216" t="s">
        <v>199</v>
      </c>
      <c r="AI216">
        <v>7</v>
      </c>
    </row>
    <row r="217" spans="1:35" x14ac:dyDescent="0.25">
      <c r="A217" t="s">
        <v>940</v>
      </c>
      <c r="B217" t="s">
        <v>632</v>
      </c>
      <c r="C217" t="s">
        <v>825</v>
      </c>
      <c r="D217" t="s">
        <v>842</v>
      </c>
      <c r="E217" s="2">
        <v>27.673913043478262</v>
      </c>
      <c r="F217" s="2">
        <v>5.1195652173913047</v>
      </c>
      <c r="G217" s="2">
        <v>3.2608695652173912E-2</v>
      </c>
      <c r="H217" s="2">
        <v>9.7826086956521743E-2</v>
      </c>
      <c r="I217" s="2">
        <v>0.42934782608695654</v>
      </c>
      <c r="J217" s="2">
        <v>0</v>
      </c>
      <c r="K217" s="2">
        <v>0</v>
      </c>
      <c r="L217" s="2">
        <v>0</v>
      </c>
      <c r="M217" s="2">
        <v>0</v>
      </c>
      <c r="N217" s="2">
        <v>4.9992391304347841</v>
      </c>
      <c r="O217" s="2">
        <v>0.18064807541241168</v>
      </c>
      <c r="P217" s="2">
        <v>0</v>
      </c>
      <c r="Q217" s="2">
        <v>3.3888043478260874</v>
      </c>
      <c r="R217" s="2">
        <v>0.1224548311076198</v>
      </c>
      <c r="S217" s="2">
        <v>0</v>
      </c>
      <c r="T217" s="2">
        <v>0</v>
      </c>
      <c r="U217" s="2">
        <v>0</v>
      </c>
      <c r="V217" s="2">
        <v>0</v>
      </c>
      <c r="W217" s="2">
        <v>3.2608695652173912E-2</v>
      </c>
      <c r="X217" s="2">
        <v>0</v>
      </c>
      <c r="Y217" s="2">
        <v>4.6059782608695636</v>
      </c>
      <c r="Z217" s="2">
        <v>0.1676158680282796</v>
      </c>
      <c r="AA217" s="2">
        <v>0</v>
      </c>
      <c r="AB217" s="2">
        <v>0</v>
      </c>
      <c r="AC217" s="2">
        <v>0</v>
      </c>
      <c r="AD217" s="2">
        <v>0</v>
      </c>
      <c r="AE217" s="2">
        <v>0</v>
      </c>
      <c r="AF217" s="2">
        <v>0</v>
      </c>
      <c r="AG217" s="2">
        <v>0</v>
      </c>
      <c r="AH217" t="s">
        <v>315</v>
      </c>
      <c r="AI217">
        <v>7</v>
      </c>
    </row>
    <row r="218" spans="1:35" x14ac:dyDescent="0.25">
      <c r="A218" t="s">
        <v>940</v>
      </c>
      <c r="B218" t="s">
        <v>489</v>
      </c>
      <c r="C218" t="s">
        <v>766</v>
      </c>
      <c r="D218" t="s">
        <v>899</v>
      </c>
      <c r="E218" s="2">
        <v>67.478260869565219</v>
      </c>
      <c r="F218" s="2">
        <v>5.5434782608695654</v>
      </c>
      <c r="G218" s="2">
        <v>1.6304347826086956E-2</v>
      </c>
      <c r="H218" s="2">
        <v>0.17934782608695651</v>
      </c>
      <c r="I218" s="2">
        <v>0.21195652173913043</v>
      </c>
      <c r="J218" s="2">
        <v>0</v>
      </c>
      <c r="K218" s="2">
        <v>0</v>
      </c>
      <c r="L218" s="2">
        <v>0.82032608695652187</v>
      </c>
      <c r="M218" s="2">
        <v>5.3804347826086953</v>
      </c>
      <c r="N218" s="2">
        <v>0</v>
      </c>
      <c r="O218" s="2">
        <v>7.9735824742268036E-2</v>
      </c>
      <c r="P218" s="2">
        <v>10.087065217391302</v>
      </c>
      <c r="Q218" s="2">
        <v>0</v>
      </c>
      <c r="R218" s="2">
        <v>0.14948614690721646</v>
      </c>
      <c r="S218" s="2">
        <v>3.2725000000000004</v>
      </c>
      <c r="T218" s="2">
        <v>0.40326086956521739</v>
      </c>
      <c r="U218" s="2">
        <v>0</v>
      </c>
      <c r="V218" s="2">
        <v>5.4473260309278355E-2</v>
      </c>
      <c r="W218" s="2">
        <v>0.78880434782608699</v>
      </c>
      <c r="X218" s="2">
        <v>2.7535869565217399</v>
      </c>
      <c r="Y218" s="2">
        <v>0</v>
      </c>
      <c r="Z218" s="2">
        <v>5.2496778350515472E-2</v>
      </c>
      <c r="AA218" s="2">
        <v>0</v>
      </c>
      <c r="AB218" s="2">
        <v>0</v>
      </c>
      <c r="AC218" s="2">
        <v>0</v>
      </c>
      <c r="AD218" s="2">
        <v>0</v>
      </c>
      <c r="AE218" s="2">
        <v>0</v>
      </c>
      <c r="AF218" s="2">
        <v>0</v>
      </c>
      <c r="AG218" s="2">
        <v>0</v>
      </c>
      <c r="AH218" t="s">
        <v>171</v>
      </c>
      <c r="AI218">
        <v>7</v>
      </c>
    </row>
    <row r="219" spans="1:35" x14ac:dyDescent="0.25">
      <c r="A219" t="s">
        <v>940</v>
      </c>
      <c r="B219" t="s">
        <v>362</v>
      </c>
      <c r="C219" t="s">
        <v>685</v>
      </c>
      <c r="D219" t="s">
        <v>840</v>
      </c>
      <c r="E219" s="2">
        <v>54.586956521739133</v>
      </c>
      <c r="F219" s="2">
        <v>0</v>
      </c>
      <c r="G219" s="2">
        <v>0</v>
      </c>
      <c r="H219" s="2">
        <v>0</v>
      </c>
      <c r="I219" s="2">
        <v>0</v>
      </c>
      <c r="J219" s="2">
        <v>0</v>
      </c>
      <c r="K219" s="2">
        <v>0</v>
      </c>
      <c r="L219" s="2">
        <v>0.80282608695652169</v>
      </c>
      <c r="M219" s="2">
        <v>4.7690217391304346</v>
      </c>
      <c r="N219" s="2">
        <v>0</v>
      </c>
      <c r="O219" s="2">
        <v>8.7365591397849454E-2</v>
      </c>
      <c r="P219" s="2">
        <v>0</v>
      </c>
      <c r="Q219" s="2">
        <v>11.201086956521738</v>
      </c>
      <c r="R219" s="2">
        <v>0.20519713261648742</v>
      </c>
      <c r="S219" s="2">
        <v>2.6549999999999998</v>
      </c>
      <c r="T219" s="2">
        <v>8.947173913043482</v>
      </c>
      <c r="U219" s="2">
        <v>0</v>
      </c>
      <c r="V219" s="2">
        <v>0.21254480286738356</v>
      </c>
      <c r="W219" s="2">
        <v>1.0439130434782609</v>
      </c>
      <c r="X219" s="2">
        <v>11.205869565217393</v>
      </c>
      <c r="Y219" s="2">
        <v>0</v>
      </c>
      <c r="Z219" s="2">
        <v>0.22440860215053765</v>
      </c>
      <c r="AA219" s="2">
        <v>0</v>
      </c>
      <c r="AB219" s="2">
        <v>4.8586956521739131</v>
      </c>
      <c r="AC219" s="2">
        <v>0</v>
      </c>
      <c r="AD219" s="2">
        <v>0</v>
      </c>
      <c r="AE219" s="2">
        <v>0</v>
      </c>
      <c r="AF219" s="2">
        <v>0</v>
      </c>
      <c r="AG219" s="2">
        <v>0</v>
      </c>
      <c r="AH219" t="s">
        <v>38</v>
      </c>
      <c r="AI219">
        <v>7</v>
      </c>
    </row>
    <row r="220" spans="1:35" x14ac:dyDescent="0.25">
      <c r="A220" t="s">
        <v>940</v>
      </c>
      <c r="B220" t="s">
        <v>624</v>
      </c>
      <c r="C220" t="s">
        <v>820</v>
      </c>
      <c r="D220" t="s">
        <v>911</v>
      </c>
      <c r="E220" s="2">
        <v>23.630434782608695</v>
      </c>
      <c r="F220" s="2">
        <v>4.3913043478260869</v>
      </c>
      <c r="G220" s="2">
        <v>0</v>
      </c>
      <c r="H220" s="2">
        <v>6.5217391304347824E-2</v>
      </c>
      <c r="I220" s="2">
        <v>4.4793478260869568</v>
      </c>
      <c r="J220" s="2">
        <v>0</v>
      </c>
      <c r="K220" s="2">
        <v>0</v>
      </c>
      <c r="L220" s="2">
        <v>0</v>
      </c>
      <c r="M220" s="2">
        <v>3.3478260869565221E-2</v>
      </c>
      <c r="N220" s="2">
        <v>4.0992391304347828</v>
      </c>
      <c r="O220" s="2">
        <v>0.17488960441582341</v>
      </c>
      <c r="P220" s="2">
        <v>0</v>
      </c>
      <c r="Q220" s="2">
        <v>5.3861956521739121</v>
      </c>
      <c r="R220" s="2">
        <v>0.22793468261269545</v>
      </c>
      <c r="S220" s="2">
        <v>0</v>
      </c>
      <c r="T220" s="2">
        <v>0</v>
      </c>
      <c r="U220" s="2">
        <v>0</v>
      </c>
      <c r="V220" s="2">
        <v>0</v>
      </c>
      <c r="W220" s="2">
        <v>4.0760869565217392E-2</v>
      </c>
      <c r="X220" s="2">
        <v>0</v>
      </c>
      <c r="Y220" s="2">
        <v>1.6785869565217395</v>
      </c>
      <c r="Z220" s="2">
        <v>7.2759889604415831E-2</v>
      </c>
      <c r="AA220" s="2">
        <v>0</v>
      </c>
      <c r="AB220" s="2">
        <v>0</v>
      </c>
      <c r="AC220" s="2">
        <v>0</v>
      </c>
      <c r="AD220" s="2">
        <v>0</v>
      </c>
      <c r="AE220" s="2">
        <v>0</v>
      </c>
      <c r="AF220" s="2">
        <v>0</v>
      </c>
      <c r="AG220" s="2">
        <v>0</v>
      </c>
      <c r="AH220" t="s">
        <v>307</v>
      </c>
      <c r="AI220">
        <v>7</v>
      </c>
    </row>
    <row r="221" spans="1:35" x14ac:dyDescent="0.25">
      <c r="A221" t="s">
        <v>940</v>
      </c>
      <c r="B221" t="s">
        <v>508</v>
      </c>
      <c r="C221" t="s">
        <v>691</v>
      </c>
      <c r="D221" t="s">
        <v>847</v>
      </c>
      <c r="E221" s="2">
        <v>53.663043478260867</v>
      </c>
      <c r="F221" s="2">
        <v>19.430434782608696</v>
      </c>
      <c r="G221" s="2">
        <v>0.56521739130434778</v>
      </c>
      <c r="H221" s="2">
        <v>0.77554347826086956</v>
      </c>
      <c r="I221" s="2">
        <v>0.98913043478260865</v>
      </c>
      <c r="J221" s="2">
        <v>0.39130434782608697</v>
      </c>
      <c r="K221" s="2">
        <v>0</v>
      </c>
      <c r="L221" s="2">
        <v>2.6086956521739131</v>
      </c>
      <c r="M221" s="2">
        <v>10.059782608695654</v>
      </c>
      <c r="N221" s="2">
        <v>0</v>
      </c>
      <c r="O221" s="2">
        <v>0.18746202147052871</v>
      </c>
      <c r="P221" s="2">
        <v>3.508695652173913</v>
      </c>
      <c r="Q221" s="2">
        <v>5.434782608695652E-2</v>
      </c>
      <c r="R221" s="2">
        <v>6.6396597123759366E-2</v>
      </c>
      <c r="S221" s="2">
        <v>10.710434782608697</v>
      </c>
      <c r="T221" s="2">
        <v>0</v>
      </c>
      <c r="U221" s="2">
        <v>0</v>
      </c>
      <c r="V221" s="2">
        <v>0.19958679359935186</v>
      </c>
      <c r="W221" s="2">
        <v>13.269021739130435</v>
      </c>
      <c r="X221" s="2">
        <v>0.19945652173913042</v>
      </c>
      <c r="Y221" s="2">
        <v>0</v>
      </c>
      <c r="Z221" s="2">
        <v>0.25098237796232531</v>
      </c>
      <c r="AA221" s="2">
        <v>0.4891304347826087</v>
      </c>
      <c r="AB221" s="2">
        <v>0</v>
      </c>
      <c r="AC221" s="2">
        <v>0</v>
      </c>
      <c r="AD221" s="2">
        <v>51.792391304347809</v>
      </c>
      <c r="AE221" s="2">
        <v>0</v>
      </c>
      <c r="AF221" s="2">
        <v>0</v>
      </c>
      <c r="AG221" s="2">
        <v>0</v>
      </c>
      <c r="AH221" t="s">
        <v>190</v>
      </c>
      <c r="AI221">
        <v>7</v>
      </c>
    </row>
    <row r="222" spans="1:35" x14ac:dyDescent="0.25">
      <c r="A222" t="s">
        <v>940</v>
      </c>
      <c r="B222" t="s">
        <v>371</v>
      </c>
      <c r="C222" t="s">
        <v>644</v>
      </c>
      <c r="D222" t="s">
        <v>838</v>
      </c>
      <c r="E222" s="2">
        <v>61.815217391304351</v>
      </c>
      <c r="F222" s="2">
        <v>5.5652173913043477</v>
      </c>
      <c r="G222" s="2">
        <v>2.1739130434782608E-2</v>
      </c>
      <c r="H222" s="2">
        <v>0</v>
      </c>
      <c r="I222" s="2">
        <v>0</v>
      </c>
      <c r="J222" s="2">
        <v>0</v>
      </c>
      <c r="K222" s="2">
        <v>0</v>
      </c>
      <c r="L222" s="2">
        <v>0.26586956521739125</v>
      </c>
      <c r="M222" s="2">
        <v>0</v>
      </c>
      <c r="N222" s="2">
        <v>6.5951086956521729</v>
      </c>
      <c r="O222" s="2">
        <v>0.10669069808334797</v>
      </c>
      <c r="P222" s="2">
        <v>5.6254347826086981</v>
      </c>
      <c r="Q222" s="2">
        <v>0.55065217391304355</v>
      </c>
      <c r="R222" s="2">
        <v>9.9912080182873259E-2</v>
      </c>
      <c r="S222" s="2">
        <v>2.850869565217391</v>
      </c>
      <c r="T222" s="2">
        <v>6.2667391304347833</v>
      </c>
      <c r="U222" s="2">
        <v>0</v>
      </c>
      <c r="V222" s="2">
        <v>0.14749780200457183</v>
      </c>
      <c r="W222" s="2">
        <v>1.9323913043478267</v>
      </c>
      <c r="X222" s="2">
        <v>9.2423913043478247</v>
      </c>
      <c r="Y222" s="2">
        <v>0</v>
      </c>
      <c r="Z222" s="2">
        <v>0.1807772111834007</v>
      </c>
      <c r="AA222" s="2">
        <v>0</v>
      </c>
      <c r="AB222" s="2">
        <v>0</v>
      </c>
      <c r="AC222" s="2">
        <v>0</v>
      </c>
      <c r="AD222" s="2">
        <v>0</v>
      </c>
      <c r="AE222" s="2">
        <v>0</v>
      </c>
      <c r="AF222" s="2">
        <v>0</v>
      </c>
      <c r="AG222" s="2">
        <v>0</v>
      </c>
      <c r="AH222" t="s">
        <v>47</v>
      </c>
      <c r="AI222">
        <v>7</v>
      </c>
    </row>
    <row r="223" spans="1:35" x14ac:dyDescent="0.25">
      <c r="A223" t="s">
        <v>940</v>
      </c>
      <c r="B223" t="s">
        <v>403</v>
      </c>
      <c r="C223" t="s">
        <v>678</v>
      </c>
      <c r="D223" t="s">
        <v>860</v>
      </c>
      <c r="E223" s="2">
        <v>125.08695652173913</v>
      </c>
      <c r="F223" s="2">
        <v>0</v>
      </c>
      <c r="G223" s="2">
        <v>0</v>
      </c>
      <c r="H223" s="2">
        <v>0</v>
      </c>
      <c r="I223" s="2">
        <v>0.84782608695652173</v>
      </c>
      <c r="J223" s="2">
        <v>0</v>
      </c>
      <c r="K223" s="2">
        <v>0</v>
      </c>
      <c r="L223" s="2">
        <v>1.1983695652173914</v>
      </c>
      <c r="M223" s="2">
        <v>15.540760869565217</v>
      </c>
      <c r="N223" s="2">
        <v>0</v>
      </c>
      <c r="O223" s="2">
        <v>0.12423965936739659</v>
      </c>
      <c r="P223" s="2">
        <v>0</v>
      </c>
      <c r="Q223" s="2">
        <v>3.2119565217391304</v>
      </c>
      <c r="R223" s="2">
        <v>2.5677789363920751E-2</v>
      </c>
      <c r="S223" s="2">
        <v>3.2880434782608696</v>
      </c>
      <c r="T223" s="2">
        <v>0</v>
      </c>
      <c r="U223" s="2">
        <v>18.461956521739129</v>
      </c>
      <c r="V223" s="2">
        <v>0.17387904066736184</v>
      </c>
      <c r="W223" s="2">
        <v>4.3368478260869558</v>
      </c>
      <c r="X223" s="2">
        <v>0</v>
      </c>
      <c r="Y223" s="2">
        <v>28.035326086956523</v>
      </c>
      <c r="Z223" s="2">
        <v>0.25879735835940221</v>
      </c>
      <c r="AA223" s="2">
        <v>0</v>
      </c>
      <c r="AB223" s="2">
        <v>0</v>
      </c>
      <c r="AC223" s="2">
        <v>0</v>
      </c>
      <c r="AD223" s="2">
        <v>0</v>
      </c>
      <c r="AE223" s="2">
        <v>0</v>
      </c>
      <c r="AF223" s="2">
        <v>0</v>
      </c>
      <c r="AG223" s="2">
        <v>0</v>
      </c>
      <c r="AH223" t="s">
        <v>80</v>
      </c>
      <c r="AI223">
        <v>7</v>
      </c>
    </row>
    <row r="224" spans="1:35" x14ac:dyDescent="0.25">
      <c r="A224" t="s">
        <v>940</v>
      </c>
      <c r="B224" t="s">
        <v>386</v>
      </c>
      <c r="C224" t="s">
        <v>711</v>
      </c>
      <c r="D224" t="s">
        <v>876</v>
      </c>
      <c r="E224" s="2">
        <v>43.967391304347828</v>
      </c>
      <c r="F224" s="2">
        <v>13.340217391304348</v>
      </c>
      <c r="G224" s="2">
        <v>0.89456521739130435</v>
      </c>
      <c r="H224" s="2">
        <v>0</v>
      </c>
      <c r="I224" s="2">
        <v>0.25271739130434784</v>
      </c>
      <c r="J224" s="2">
        <v>1.5652173913043479</v>
      </c>
      <c r="K224" s="2">
        <v>0</v>
      </c>
      <c r="L224" s="2">
        <v>0</v>
      </c>
      <c r="M224" s="2">
        <v>5.446739130434783</v>
      </c>
      <c r="N224" s="2">
        <v>0</v>
      </c>
      <c r="O224" s="2">
        <v>0.12388133498145859</v>
      </c>
      <c r="P224" s="2">
        <v>13.24565217391304</v>
      </c>
      <c r="Q224" s="2">
        <v>0</v>
      </c>
      <c r="R224" s="2">
        <v>0.30126081582200237</v>
      </c>
      <c r="S224" s="2">
        <v>0</v>
      </c>
      <c r="T224" s="2">
        <v>0</v>
      </c>
      <c r="U224" s="2">
        <v>0</v>
      </c>
      <c r="V224" s="2">
        <v>0</v>
      </c>
      <c r="W224" s="2">
        <v>0</v>
      </c>
      <c r="X224" s="2">
        <v>0</v>
      </c>
      <c r="Y224" s="2">
        <v>0</v>
      </c>
      <c r="Z224" s="2">
        <v>0</v>
      </c>
      <c r="AA224" s="2">
        <v>0</v>
      </c>
      <c r="AB224" s="2">
        <v>0</v>
      </c>
      <c r="AC224" s="2">
        <v>0</v>
      </c>
      <c r="AD224" s="2">
        <v>24.524999999999991</v>
      </c>
      <c r="AE224" s="2">
        <v>0</v>
      </c>
      <c r="AF224" s="2">
        <v>0</v>
      </c>
      <c r="AG224" s="2">
        <v>0</v>
      </c>
      <c r="AH224" t="s">
        <v>62</v>
      </c>
      <c r="AI224">
        <v>7</v>
      </c>
    </row>
    <row r="225" spans="1:35" x14ac:dyDescent="0.25">
      <c r="A225" t="s">
        <v>940</v>
      </c>
      <c r="B225" t="s">
        <v>323</v>
      </c>
      <c r="C225" t="s">
        <v>762</v>
      </c>
      <c r="D225" t="s">
        <v>899</v>
      </c>
      <c r="E225" s="2">
        <v>81.141304347826093</v>
      </c>
      <c r="F225" s="2">
        <v>4.9293478260869561</v>
      </c>
      <c r="G225" s="2">
        <v>6.5217391304347824E-2</v>
      </c>
      <c r="H225" s="2">
        <v>0.3173913043478262</v>
      </c>
      <c r="I225" s="2">
        <v>0.41304347826086957</v>
      </c>
      <c r="J225" s="2">
        <v>0</v>
      </c>
      <c r="K225" s="2">
        <v>0</v>
      </c>
      <c r="L225" s="2">
        <v>1.218152173913043</v>
      </c>
      <c r="M225" s="2">
        <v>4.6467391304347823</v>
      </c>
      <c r="N225" s="2">
        <v>0</v>
      </c>
      <c r="O225" s="2">
        <v>5.7267247153382446E-2</v>
      </c>
      <c r="P225" s="2">
        <v>0</v>
      </c>
      <c r="Q225" s="2">
        <v>17.714673913043477</v>
      </c>
      <c r="R225" s="2">
        <v>0.21831882116543869</v>
      </c>
      <c r="S225" s="2">
        <v>2.3365217391304349</v>
      </c>
      <c r="T225" s="2">
        <v>3.9844565217391308</v>
      </c>
      <c r="U225" s="2">
        <v>0</v>
      </c>
      <c r="V225" s="2">
        <v>7.7900870730073679E-2</v>
      </c>
      <c r="W225" s="2">
        <v>2.1865217391304355</v>
      </c>
      <c r="X225" s="2">
        <v>2.8625000000000016</v>
      </c>
      <c r="Y225" s="2">
        <v>0</v>
      </c>
      <c r="Z225" s="2">
        <v>6.2225050234427343E-2</v>
      </c>
      <c r="AA225" s="2">
        <v>0</v>
      </c>
      <c r="AB225" s="2">
        <v>0</v>
      </c>
      <c r="AC225" s="2">
        <v>0</v>
      </c>
      <c r="AD225" s="2">
        <v>0</v>
      </c>
      <c r="AE225" s="2">
        <v>0</v>
      </c>
      <c r="AF225" s="2">
        <v>0</v>
      </c>
      <c r="AG225" s="2">
        <v>0</v>
      </c>
      <c r="AH225" t="s">
        <v>164</v>
      </c>
      <c r="AI225">
        <v>7</v>
      </c>
    </row>
    <row r="226" spans="1:35" x14ac:dyDescent="0.25">
      <c r="A226" t="s">
        <v>940</v>
      </c>
      <c r="B226" t="s">
        <v>524</v>
      </c>
      <c r="C226" t="s">
        <v>777</v>
      </c>
      <c r="D226" t="s">
        <v>872</v>
      </c>
      <c r="E226" s="2">
        <v>37.858695652173914</v>
      </c>
      <c r="F226" s="2">
        <v>5.7291304347826078</v>
      </c>
      <c r="G226" s="2">
        <v>0</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c r="AB226" s="2">
        <v>0</v>
      </c>
      <c r="AC226" s="2">
        <v>0</v>
      </c>
      <c r="AD226" s="2">
        <v>0</v>
      </c>
      <c r="AE226" s="2">
        <v>0</v>
      </c>
      <c r="AF226" s="2">
        <v>0</v>
      </c>
      <c r="AG226" s="2">
        <v>0</v>
      </c>
      <c r="AH226" t="s">
        <v>206</v>
      </c>
      <c r="AI226">
        <v>7</v>
      </c>
    </row>
    <row r="227" spans="1:35" x14ac:dyDescent="0.25">
      <c r="A227" t="s">
        <v>940</v>
      </c>
      <c r="B227" t="s">
        <v>538</v>
      </c>
      <c r="C227" t="s">
        <v>785</v>
      </c>
      <c r="D227" t="s">
        <v>862</v>
      </c>
      <c r="E227" s="2">
        <v>39.456521739130437</v>
      </c>
      <c r="F227" s="2">
        <v>5.4</v>
      </c>
      <c r="G227" s="2">
        <v>0.14130434782608695</v>
      </c>
      <c r="H227" s="2">
        <v>0.2608695652173913</v>
      </c>
      <c r="I227" s="2">
        <v>5.0259782608695636</v>
      </c>
      <c r="J227" s="2">
        <v>0</v>
      </c>
      <c r="K227" s="2">
        <v>0</v>
      </c>
      <c r="L227" s="2">
        <v>1.4507608695652174</v>
      </c>
      <c r="M227" s="2">
        <v>1.6304347826086956E-2</v>
      </c>
      <c r="N227" s="2">
        <v>6.2652173913043478</v>
      </c>
      <c r="O227" s="2">
        <v>0.15920110192837464</v>
      </c>
      <c r="P227" s="2">
        <v>0</v>
      </c>
      <c r="Q227" s="2">
        <v>5.3759782608695659</v>
      </c>
      <c r="R227" s="2">
        <v>0.13625068870523416</v>
      </c>
      <c r="S227" s="2">
        <v>0.22760869565217393</v>
      </c>
      <c r="T227" s="2">
        <v>4.0319565217391302</v>
      </c>
      <c r="U227" s="2">
        <v>0</v>
      </c>
      <c r="V227" s="2">
        <v>0.10795592286501376</v>
      </c>
      <c r="W227" s="2">
        <v>0.4353260869565217</v>
      </c>
      <c r="X227" s="2">
        <v>4.1970652173913034</v>
      </c>
      <c r="Y227" s="2">
        <v>0</v>
      </c>
      <c r="Z227" s="2">
        <v>0.11740495867768592</v>
      </c>
      <c r="AA227" s="2">
        <v>0</v>
      </c>
      <c r="AB227" s="2">
        <v>0</v>
      </c>
      <c r="AC227" s="2">
        <v>0</v>
      </c>
      <c r="AD227" s="2">
        <v>0</v>
      </c>
      <c r="AE227" s="2">
        <v>0</v>
      </c>
      <c r="AF227" s="2">
        <v>0</v>
      </c>
      <c r="AG227" s="2">
        <v>0</v>
      </c>
      <c r="AH227" t="s">
        <v>220</v>
      </c>
      <c r="AI227">
        <v>7</v>
      </c>
    </row>
    <row r="228" spans="1:35" x14ac:dyDescent="0.25">
      <c r="A228" t="s">
        <v>940</v>
      </c>
      <c r="B228" t="s">
        <v>438</v>
      </c>
      <c r="C228" t="s">
        <v>733</v>
      </c>
      <c r="D228" t="s">
        <v>890</v>
      </c>
      <c r="E228" s="2">
        <v>39.739130434782609</v>
      </c>
      <c r="F228" s="2">
        <v>5.2173913043478262</v>
      </c>
      <c r="G228" s="2">
        <v>3.2608695652173912E-2</v>
      </c>
      <c r="H228" s="2">
        <v>0.17054347826086955</v>
      </c>
      <c r="I228" s="2">
        <v>0</v>
      </c>
      <c r="J228" s="2">
        <v>1.6304347826086956E-2</v>
      </c>
      <c r="K228" s="2">
        <v>1.6304347826086956E-2</v>
      </c>
      <c r="L228" s="2">
        <v>0.33097826086956517</v>
      </c>
      <c r="M228" s="2">
        <v>3.4542391304347824</v>
      </c>
      <c r="N228" s="2">
        <v>0</v>
      </c>
      <c r="O228" s="2">
        <v>8.6922866520787734E-2</v>
      </c>
      <c r="P228" s="2">
        <v>3.410760869565217</v>
      </c>
      <c r="Q228" s="2">
        <v>0</v>
      </c>
      <c r="R228" s="2">
        <v>8.5828774617067824E-2</v>
      </c>
      <c r="S228" s="2">
        <v>0.53510869565217389</v>
      </c>
      <c r="T228" s="2">
        <v>3.619456521739131</v>
      </c>
      <c r="U228" s="2">
        <v>0</v>
      </c>
      <c r="V228" s="2">
        <v>0.10454595185995624</v>
      </c>
      <c r="W228" s="2">
        <v>0.60793478260869571</v>
      </c>
      <c r="X228" s="2">
        <v>4.5292391304347825</v>
      </c>
      <c r="Y228" s="2">
        <v>0</v>
      </c>
      <c r="Z228" s="2">
        <v>0.12927242888402624</v>
      </c>
      <c r="AA228" s="2">
        <v>0</v>
      </c>
      <c r="AB228" s="2">
        <v>0</v>
      </c>
      <c r="AC228" s="2">
        <v>0</v>
      </c>
      <c r="AD228" s="2">
        <v>0</v>
      </c>
      <c r="AE228" s="2">
        <v>0</v>
      </c>
      <c r="AF228" s="2">
        <v>0</v>
      </c>
      <c r="AG228" s="2">
        <v>9.7826086956521743E-2</v>
      </c>
      <c r="AH228" t="s">
        <v>115</v>
      </c>
      <c r="AI228">
        <v>7</v>
      </c>
    </row>
    <row r="229" spans="1:35" x14ac:dyDescent="0.25">
      <c r="A229" t="s">
        <v>940</v>
      </c>
      <c r="B229" t="s">
        <v>606</v>
      </c>
      <c r="C229" t="s">
        <v>806</v>
      </c>
      <c r="D229" t="s">
        <v>911</v>
      </c>
      <c r="E229" s="2">
        <v>36.478260869565219</v>
      </c>
      <c r="F229" s="2">
        <v>5.5652173913043477</v>
      </c>
      <c r="G229" s="2">
        <v>3.2608695652173912E-2</v>
      </c>
      <c r="H229" s="2">
        <v>0.21054347826086958</v>
      </c>
      <c r="I229" s="2">
        <v>5.9194565217391295</v>
      </c>
      <c r="J229" s="2">
        <v>0</v>
      </c>
      <c r="K229" s="2">
        <v>0</v>
      </c>
      <c r="L229" s="2">
        <v>0</v>
      </c>
      <c r="M229" s="2">
        <v>0</v>
      </c>
      <c r="N229" s="2">
        <v>4.2860869565217374</v>
      </c>
      <c r="O229" s="2">
        <v>0.11749702026221688</v>
      </c>
      <c r="P229" s="2">
        <v>0</v>
      </c>
      <c r="Q229" s="2">
        <v>10.715652173913037</v>
      </c>
      <c r="R229" s="2">
        <v>0.29375446960667445</v>
      </c>
      <c r="S229" s="2">
        <v>0</v>
      </c>
      <c r="T229" s="2">
        <v>0</v>
      </c>
      <c r="U229" s="2">
        <v>0</v>
      </c>
      <c r="V229" s="2">
        <v>0</v>
      </c>
      <c r="W229" s="2">
        <v>0</v>
      </c>
      <c r="X229" s="2">
        <v>0</v>
      </c>
      <c r="Y229" s="2">
        <v>6.4079347826086952</v>
      </c>
      <c r="Z229" s="2">
        <v>0.17566448152562572</v>
      </c>
      <c r="AA229" s="2">
        <v>0</v>
      </c>
      <c r="AB229" s="2">
        <v>0</v>
      </c>
      <c r="AC229" s="2">
        <v>0</v>
      </c>
      <c r="AD229" s="2">
        <v>0</v>
      </c>
      <c r="AE229" s="2">
        <v>0</v>
      </c>
      <c r="AF229" s="2">
        <v>0</v>
      </c>
      <c r="AG229" s="2">
        <v>0</v>
      </c>
      <c r="AH229" t="s">
        <v>288</v>
      </c>
      <c r="AI229">
        <v>7</v>
      </c>
    </row>
    <row r="230" spans="1:35" x14ac:dyDescent="0.25">
      <c r="A230" t="s">
        <v>940</v>
      </c>
      <c r="B230" t="s">
        <v>492</v>
      </c>
      <c r="C230" t="s">
        <v>678</v>
      </c>
      <c r="D230" t="s">
        <v>860</v>
      </c>
      <c r="E230" s="2">
        <v>68.489130434782609</v>
      </c>
      <c r="F230" s="2">
        <v>5.7391304347826084</v>
      </c>
      <c r="G230" s="2">
        <v>0.78260869565217395</v>
      </c>
      <c r="H230" s="2">
        <v>0</v>
      </c>
      <c r="I230" s="2">
        <v>0.10869565217391304</v>
      </c>
      <c r="J230" s="2">
        <v>0</v>
      </c>
      <c r="K230" s="2">
        <v>1.173913043478261</v>
      </c>
      <c r="L230" s="2">
        <v>0.81978260869565223</v>
      </c>
      <c r="M230" s="2">
        <v>4.051086956521738</v>
      </c>
      <c r="N230" s="2">
        <v>5.3019565217391307</v>
      </c>
      <c r="O230" s="2">
        <v>0.13656245040469767</v>
      </c>
      <c r="P230" s="2">
        <v>4.3969565217391304</v>
      </c>
      <c r="Q230" s="2">
        <v>0.73739130434782607</v>
      </c>
      <c r="R230" s="2">
        <v>7.4965878431994912E-2</v>
      </c>
      <c r="S230" s="2">
        <v>0.40565217391304342</v>
      </c>
      <c r="T230" s="2">
        <v>1.7513043478260868</v>
      </c>
      <c r="U230" s="2">
        <v>0</v>
      </c>
      <c r="V230" s="2">
        <v>3.1493413743850181E-2</v>
      </c>
      <c r="W230" s="2">
        <v>1.8398913043478262</v>
      </c>
      <c r="X230" s="2">
        <v>1.4205434782608692</v>
      </c>
      <c r="Y230" s="2">
        <v>0</v>
      </c>
      <c r="Z230" s="2">
        <v>4.7605142040945875E-2</v>
      </c>
      <c r="AA230" s="2">
        <v>0</v>
      </c>
      <c r="AB230" s="2">
        <v>0</v>
      </c>
      <c r="AC230" s="2">
        <v>0</v>
      </c>
      <c r="AD230" s="2">
        <v>0</v>
      </c>
      <c r="AE230" s="2">
        <v>0</v>
      </c>
      <c r="AF230" s="2">
        <v>0</v>
      </c>
      <c r="AG230" s="2">
        <v>0</v>
      </c>
      <c r="AH230" t="s">
        <v>174</v>
      </c>
      <c r="AI230">
        <v>7</v>
      </c>
    </row>
    <row r="231" spans="1:35" x14ac:dyDescent="0.25">
      <c r="A231" t="s">
        <v>940</v>
      </c>
      <c r="B231" t="s">
        <v>348</v>
      </c>
      <c r="C231" t="s">
        <v>688</v>
      </c>
      <c r="D231" t="s">
        <v>864</v>
      </c>
      <c r="E231" s="2">
        <v>33.043478260869563</v>
      </c>
      <c r="F231" s="2">
        <v>5.1739130434782608</v>
      </c>
      <c r="G231" s="2">
        <v>0</v>
      </c>
      <c r="H231" s="2">
        <v>0</v>
      </c>
      <c r="I231" s="2">
        <v>3.8119565217391305</v>
      </c>
      <c r="J231" s="2">
        <v>0</v>
      </c>
      <c r="K231" s="2">
        <v>0</v>
      </c>
      <c r="L231" s="2">
        <v>0.26956521739130435</v>
      </c>
      <c r="M231" s="2">
        <v>4.906521739130433</v>
      </c>
      <c r="N231" s="2">
        <v>0</v>
      </c>
      <c r="O231" s="2">
        <v>0.14848684210526311</v>
      </c>
      <c r="P231" s="2">
        <v>0</v>
      </c>
      <c r="Q231" s="2">
        <v>0</v>
      </c>
      <c r="R231" s="2">
        <v>0</v>
      </c>
      <c r="S231" s="2">
        <v>0</v>
      </c>
      <c r="T231" s="2">
        <v>13.985869565217394</v>
      </c>
      <c r="U231" s="2">
        <v>2.4913043478260875</v>
      </c>
      <c r="V231" s="2">
        <v>0.49865131578947375</v>
      </c>
      <c r="W231" s="2">
        <v>13.260869565217394</v>
      </c>
      <c r="X231" s="2">
        <v>4.3500000000000005</v>
      </c>
      <c r="Y231" s="2">
        <v>0</v>
      </c>
      <c r="Z231" s="2">
        <v>0.53296052631578961</v>
      </c>
      <c r="AA231" s="2">
        <v>0</v>
      </c>
      <c r="AB231" s="2">
        <v>0</v>
      </c>
      <c r="AC231" s="2">
        <v>0</v>
      </c>
      <c r="AD231" s="2">
        <v>0</v>
      </c>
      <c r="AE231" s="2">
        <v>0</v>
      </c>
      <c r="AF231" s="2">
        <v>0</v>
      </c>
      <c r="AG231" s="2">
        <v>0</v>
      </c>
      <c r="AH231" t="s">
        <v>24</v>
      </c>
      <c r="AI231">
        <v>7</v>
      </c>
    </row>
    <row r="232" spans="1:35" x14ac:dyDescent="0.25">
      <c r="A232" t="s">
        <v>940</v>
      </c>
      <c r="B232" t="s">
        <v>525</v>
      </c>
      <c r="C232" t="s">
        <v>778</v>
      </c>
      <c r="D232" t="s">
        <v>836</v>
      </c>
      <c r="E232" s="2">
        <v>37.706521739130437</v>
      </c>
      <c r="F232" s="2">
        <v>17.285869565217393</v>
      </c>
      <c r="G232" s="2">
        <v>0</v>
      </c>
      <c r="H232" s="2">
        <v>0</v>
      </c>
      <c r="I232" s="2">
        <v>0</v>
      </c>
      <c r="J232" s="2">
        <v>0</v>
      </c>
      <c r="K232" s="2">
        <v>0</v>
      </c>
      <c r="L232" s="2">
        <v>2.1601086956521742</v>
      </c>
      <c r="M232" s="2">
        <v>7.468478260869567</v>
      </c>
      <c r="N232" s="2">
        <v>0</v>
      </c>
      <c r="O232" s="2">
        <v>0.19806860766791587</v>
      </c>
      <c r="P232" s="2">
        <v>8.886956521739128</v>
      </c>
      <c r="Q232" s="2">
        <v>0</v>
      </c>
      <c r="R232" s="2">
        <v>0.23568751801671944</v>
      </c>
      <c r="S232" s="2">
        <v>0.43543478260869567</v>
      </c>
      <c r="T232" s="2">
        <v>10.712934782608697</v>
      </c>
      <c r="U232" s="2">
        <v>0</v>
      </c>
      <c r="V232" s="2">
        <v>0.29566157394061687</v>
      </c>
      <c r="W232" s="2">
        <v>0.32456521739130439</v>
      </c>
      <c r="X232" s="2">
        <v>8.1129347826086953</v>
      </c>
      <c r="Y232" s="2">
        <v>0</v>
      </c>
      <c r="Z232" s="2">
        <v>0.22376765638512539</v>
      </c>
      <c r="AA232" s="2">
        <v>0</v>
      </c>
      <c r="AB232" s="2">
        <v>0</v>
      </c>
      <c r="AC232" s="2">
        <v>0</v>
      </c>
      <c r="AD232" s="2">
        <v>26.860869565217396</v>
      </c>
      <c r="AE232" s="2">
        <v>0</v>
      </c>
      <c r="AF232" s="2">
        <v>0</v>
      </c>
      <c r="AG232" s="2">
        <v>0</v>
      </c>
      <c r="AH232" t="s">
        <v>207</v>
      </c>
      <c r="AI232">
        <v>7</v>
      </c>
    </row>
    <row r="233" spans="1:35" x14ac:dyDescent="0.25">
      <c r="A233" t="s">
        <v>940</v>
      </c>
      <c r="B233" t="s">
        <v>596</v>
      </c>
      <c r="C233" t="s">
        <v>695</v>
      </c>
      <c r="D233" t="s">
        <v>868</v>
      </c>
      <c r="E233" s="2">
        <v>43.717391304347828</v>
      </c>
      <c r="F233" s="2">
        <v>10.142608695652173</v>
      </c>
      <c r="G233" s="2">
        <v>9.7826086956521743E-2</v>
      </c>
      <c r="H233" s="2">
        <v>0.16304347826086957</v>
      </c>
      <c r="I233" s="2">
        <v>0.34782608695652173</v>
      </c>
      <c r="J233" s="2">
        <v>0</v>
      </c>
      <c r="K233" s="2">
        <v>6.5217391304347824E-2</v>
      </c>
      <c r="L233" s="2">
        <v>1.5679347826086956</v>
      </c>
      <c r="M233" s="2">
        <v>0.13043478260869565</v>
      </c>
      <c r="N233" s="2">
        <v>5.567499999999999</v>
      </c>
      <c r="O233" s="2">
        <v>0.13033565390353055</v>
      </c>
      <c r="P233" s="2">
        <v>5.05</v>
      </c>
      <c r="Q233" s="2">
        <v>0</v>
      </c>
      <c r="R233" s="2">
        <v>0.11551466931874688</v>
      </c>
      <c r="S233" s="2">
        <v>4.9014130434782599</v>
      </c>
      <c r="T233" s="2">
        <v>0</v>
      </c>
      <c r="U233" s="2">
        <v>0</v>
      </c>
      <c r="V233" s="2">
        <v>0.11211586275484831</v>
      </c>
      <c r="W233" s="2">
        <v>10.21445652173913</v>
      </c>
      <c r="X233" s="2">
        <v>0</v>
      </c>
      <c r="Y233" s="2">
        <v>0</v>
      </c>
      <c r="Z233" s="2">
        <v>0.2336474390850323</v>
      </c>
      <c r="AA233" s="2">
        <v>0</v>
      </c>
      <c r="AB233" s="2">
        <v>0</v>
      </c>
      <c r="AC233" s="2">
        <v>0</v>
      </c>
      <c r="AD233" s="2">
        <v>42.483478260869582</v>
      </c>
      <c r="AE233" s="2">
        <v>0</v>
      </c>
      <c r="AF233" s="2">
        <v>0</v>
      </c>
      <c r="AG233" s="2">
        <v>0.19565217391304349</v>
      </c>
      <c r="AH233" t="s">
        <v>278</v>
      </c>
      <c r="AI233">
        <v>7</v>
      </c>
    </row>
    <row r="234" spans="1:35" x14ac:dyDescent="0.25">
      <c r="A234" t="s">
        <v>940</v>
      </c>
      <c r="B234" t="s">
        <v>507</v>
      </c>
      <c r="C234" t="s">
        <v>642</v>
      </c>
      <c r="D234" t="s">
        <v>829</v>
      </c>
      <c r="E234" s="2">
        <v>43.152173913043477</v>
      </c>
      <c r="F234" s="2">
        <v>0</v>
      </c>
      <c r="G234" s="2">
        <v>0</v>
      </c>
      <c r="H234" s="2">
        <v>0</v>
      </c>
      <c r="I234" s="2">
        <v>0.14673913043478262</v>
      </c>
      <c r="J234" s="2">
        <v>0</v>
      </c>
      <c r="K234" s="2">
        <v>0</v>
      </c>
      <c r="L234" s="2">
        <v>2.8232608695652175</v>
      </c>
      <c r="M234" s="2">
        <v>4.7119565217391308</v>
      </c>
      <c r="N234" s="2">
        <v>0</v>
      </c>
      <c r="O234" s="2">
        <v>0.10919395465994963</v>
      </c>
      <c r="P234" s="2">
        <v>0</v>
      </c>
      <c r="Q234" s="2">
        <v>0.2608695652173913</v>
      </c>
      <c r="R234" s="2">
        <v>6.0453400503778336E-3</v>
      </c>
      <c r="S234" s="2">
        <v>4.871956521739131</v>
      </c>
      <c r="T234" s="2">
        <v>7.4074999999999989</v>
      </c>
      <c r="U234" s="2">
        <v>0</v>
      </c>
      <c r="V234" s="2">
        <v>0.28456171284634763</v>
      </c>
      <c r="W234" s="2">
        <v>1.3335869565217391</v>
      </c>
      <c r="X234" s="2">
        <v>6.228478260869565</v>
      </c>
      <c r="Y234" s="2">
        <v>0</v>
      </c>
      <c r="Z234" s="2">
        <v>0.1752418136020151</v>
      </c>
      <c r="AA234" s="2">
        <v>0</v>
      </c>
      <c r="AB234" s="2">
        <v>0</v>
      </c>
      <c r="AC234" s="2">
        <v>0</v>
      </c>
      <c r="AD234" s="2">
        <v>0</v>
      </c>
      <c r="AE234" s="2">
        <v>0</v>
      </c>
      <c r="AF234" s="2">
        <v>0</v>
      </c>
      <c r="AG234" s="2">
        <v>0</v>
      </c>
      <c r="AH234" t="s">
        <v>189</v>
      </c>
      <c r="AI234">
        <v>7</v>
      </c>
    </row>
    <row r="235" spans="1:35" x14ac:dyDescent="0.25">
      <c r="A235" t="s">
        <v>940</v>
      </c>
      <c r="B235" t="s">
        <v>426</v>
      </c>
      <c r="C235" t="s">
        <v>688</v>
      </c>
      <c r="D235" t="s">
        <v>864</v>
      </c>
      <c r="E235" s="2">
        <v>93.782608695652172</v>
      </c>
      <c r="F235" s="2">
        <v>5.7391304347826084</v>
      </c>
      <c r="G235" s="2">
        <v>0</v>
      </c>
      <c r="H235" s="2">
        <v>0</v>
      </c>
      <c r="I235" s="2">
        <v>0.28532608695652173</v>
      </c>
      <c r="J235" s="2">
        <v>0</v>
      </c>
      <c r="K235" s="2">
        <v>0</v>
      </c>
      <c r="L235" s="2">
        <v>10.100869565217391</v>
      </c>
      <c r="M235" s="2">
        <v>0</v>
      </c>
      <c r="N235" s="2">
        <v>15.126521739130435</v>
      </c>
      <c r="O235" s="2">
        <v>0.16129346314325452</v>
      </c>
      <c r="P235" s="2">
        <v>5.6521739130434785</v>
      </c>
      <c r="Q235" s="2">
        <v>10.251630434782607</v>
      </c>
      <c r="R235" s="2">
        <v>0.16958159480760313</v>
      </c>
      <c r="S235" s="2">
        <v>5.2296739130434764</v>
      </c>
      <c r="T235" s="2">
        <v>16.19880434782608</v>
      </c>
      <c r="U235" s="2">
        <v>0</v>
      </c>
      <c r="V235" s="2">
        <v>0.22849095966620298</v>
      </c>
      <c r="W235" s="2">
        <v>7.077934782608696</v>
      </c>
      <c r="X235" s="2">
        <v>23.501304347826089</v>
      </c>
      <c r="Y235" s="2">
        <v>0</v>
      </c>
      <c r="Z235" s="2">
        <v>0.32606513676402415</v>
      </c>
      <c r="AA235" s="2">
        <v>0</v>
      </c>
      <c r="AB235" s="2">
        <v>0</v>
      </c>
      <c r="AC235" s="2">
        <v>0</v>
      </c>
      <c r="AD235" s="2">
        <v>0</v>
      </c>
      <c r="AE235" s="2">
        <v>0</v>
      </c>
      <c r="AF235" s="2">
        <v>0</v>
      </c>
      <c r="AG235" s="2">
        <v>0</v>
      </c>
      <c r="AH235" t="s">
        <v>103</v>
      </c>
      <c r="AI235">
        <v>7</v>
      </c>
    </row>
    <row r="236" spans="1:35" x14ac:dyDescent="0.25">
      <c r="A236" t="s">
        <v>940</v>
      </c>
      <c r="B236" t="s">
        <v>543</v>
      </c>
      <c r="C236" t="s">
        <v>322</v>
      </c>
      <c r="D236" t="s">
        <v>899</v>
      </c>
      <c r="E236" s="2">
        <v>30.239130434782609</v>
      </c>
      <c r="F236" s="2">
        <v>5.5652173913043477</v>
      </c>
      <c r="G236" s="2">
        <v>0</v>
      </c>
      <c r="H236" s="2">
        <v>3.4782608695652174E-2</v>
      </c>
      <c r="I236" s="2">
        <v>3.7391304347826089</v>
      </c>
      <c r="J236" s="2">
        <v>0</v>
      </c>
      <c r="K236" s="2">
        <v>0</v>
      </c>
      <c r="L236" s="2">
        <v>4.5326086956521738E-2</v>
      </c>
      <c r="M236" s="2">
        <v>0.10869565217391304</v>
      </c>
      <c r="N236" s="2">
        <v>5.1285869565217403</v>
      </c>
      <c r="O236" s="2">
        <v>0.17319554277498206</v>
      </c>
      <c r="P236" s="2">
        <v>0</v>
      </c>
      <c r="Q236" s="2">
        <v>5.7432608695652183</v>
      </c>
      <c r="R236" s="2">
        <v>0.18992810927390369</v>
      </c>
      <c r="S236" s="2">
        <v>0.24989130434782611</v>
      </c>
      <c r="T236" s="2">
        <v>0.73836956521739139</v>
      </c>
      <c r="U236" s="2">
        <v>5.1086956521739129E-3</v>
      </c>
      <c r="V236" s="2">
        <v>3.2850467289719631E-2</v>
      </c>
      <c r="W236" s="2">
        <v>0.38391304347826094</v>
      </c>
      <c r="X236" s="2">
        <v>0.36945652173913052</v>
      </c>
      <c r="Y236" s="2">
        <v>5.9133695652173897</v>
      </c>
      <c r="Z236" s="2">
        <v>0.22046728971962612</v>
      </c>
      <c r="AA236" s="2">
        <v>0</v>
      </c>
      <c r="AB236" s="2">
        <v>0</v>
      </c>
      <c r="AC236" s="2">
        <v>0</v>
      </c>
      <c r="AD236" s="2">
        <v>0</v>
      </c>
      <c r="AE236" s="2">
        <v>0</v>
      </c>
      <c r="AF236" s="2">
        <v>0</v>
      </c>
      <c r="AG236" s="2">
        <v>0</v>
      </c>
      <c r="AH236" t="s">
        <v>225</v>
      </c>
      <c r="AI236">
        <v>7</v>
      </c>
    </row>
    <row r="237" spans="1:35" x14ac:dyDescent="0.25">
      <c r="A237" t="s">
        <v>940</v>
      </c>
      <c r="B237" t="s">
        <v>445</v>
      </c>
      <c r="C237" t="s">
        <v>659</v>
      </c>
      <c r="D237" t="s">
        <v>829</v>
      </c>
      <c r="E237" s="2">
        <v>63.804347826086953</v>
      </c>
      <c r="F237" s="2">
        <v>5.3043478260869561</v>
      </c>
      <c r="G237" s="2">
        <v>0.22826086956521738</v>
      </c>
      <c r="H237" s="2">
        <v>0.31717391304347842</v>
      </c>
      <c r="I237" s="2">
        <v>0.65760869565217395</v>
      </c>
      <c r="J237" s="2">
        <v>0</v>
      </c>
      <c r="K237" s="2">
        <v>0</v>
      </c>
      <c r="L237" s="2">
        <v>8.0033695652173922</v>
      </c>
      <c r="M237" s="2">
        <v>0</v>
      </c>
      <c r="N237" s="2">
        <v>10.782608695652174</v>
      </c>
      <c r="O237" s="2">
        <v>0.16899488926746167</v>
      </c>
      <c r="P237" s="2">
        <v>5.4782608695652177</v>
      </c>
      <c r="Q237" s="2">
        <v>6.0748913043478261</v>
      </c>
      <c r="R237" s="2">
        <v>0.18107155025553665</v>
      </c>
      <c r="S237" s="2">
        <v>15.188043478260875</v>
      </c>
      <c r="T237" s="2">
        <v>10.219239130434786</v>
      </c>
      <c r="U237" s="2">
        <v>0</v>
      </c>
      <c r="V237" s="2">
        <v>0.39820613287904616</v>
      </c>
      <c r="W237" s="2">
        <v>6.8718478260869533</v>
      </c>
      <c r="X237" s="2">
        <v>15.031956521739133</v>
      </c>
      <c r="Y237" s="2">
        <v>0</v>
      </c>
      <c r="Z237" s="2">
        <v>0.34329642248722314</v>
      </c>
      <c r="AA237" s="2">
        <v>0</v>
      </c>
      <c r="AB237" s="2">
        <v>0</v>
      </c>
      <c r="AC237" s="2">
        <v>0</v>
      </c>
      <c r="AD237" s="2">
        <v>0</v>
      </c>
      <c r="AE237" s="2">
        <v>0</v>
      </c>
      <c r="AF237" s="2">
        <v>0</v>
      </c>
      <c r="AG237" s="2">
        <v>0</v>
      </c>
      <c r="AH237" t="s">
        <v>122</v>
      </c>
      <c r="AI237">
        <v>7</v>
      </c>
    </row>
    <row r="238" spans="1:35" x14ac:dyDescent="0.25">
      <c r="A238" t="s">
        <v>940</v>
      </c>
      <c r="B238" t="s">
        <v>401</v>
      </c>
      <c r="C238" t="s">
        <v>677</v>
      </c>
      <c r="D238" t="s">
        <v>848</v>
      </c>
      <c r="E238" s="2">
        <v>58.760869565217391</v>
      </c>
      <c r="F238" s="2">
        <v>4.8695652173913047</v>
      </c>
      <c r="G238" s="2">
        <v>0.13043478260869565</v>
      </c>
      <c r="H238" s="2">
        <v>0.23217391304347834</v>
      </c>
      <c r="I238" s="2">
        <v>0</v>
      </c>
      <c r="J238" s="2">
        <v>0</v>
      </c>
      <c r="K238" s="2">
        <v>1.2826086956521738</v>
      </c>
      <c r="L238" s="2">
        <v>2.5998913043478269</v>
      </c>
      <c r="M238" s="2">
        <v>3.1564130434782607</v>
      </c>
      <c r="N238" s="2">
        <v>0</v>
      </c>
      <c r="O238" s="2">
        <v>5.3716241213466513E-2</v>
      </c>
      <c r="P238" s="2">
        <v>5.5640217391304354</v>
      </c>
      <c r="Q238" s="2">
        <v>0</v>
      </c>
      <c r="R238" s="2">
        <v>9.4689234184239746E-2</v>
      </c>
      <c r="S238" s="2">
        <v>1.1492391304347829</v>
      </c>
      <c r="T238" s="2">
        <v>4.9911956521739116</v>
      </c>
      <c r="U238" s="2">
        <v>0</v>
      </c>
      <c r="V238" s="2">
        <v>0.10449870514243431</v>
      </c>
      <c r="W238" s="2">
        <v>0.90663043478260885</v>
      </c>
      <c r="X238" s="2">
        <v>6.8566304347826073</v>
      </c>
      <c r="Y238" s="2">
        <v>0</v>
      </c>
      <c r="Z238" s="2">
        <v>0.1321161672216056</v>
      </c>
      <c r="AA238" s="2">
        <v>0</v>
      </c>
      <c r="AB238" s="2">
        <v>0</v>
      </c>
      <c r="AC238" s="2">
        <v>0</v>
      </c>
      <c r="AD238" s="2">
        <v>0</v>
      </c>
      <c r="AE238" s="2">
        <v>0</v>
      </c>
      <c r="AF238" s="2">
        <v>0</v>
      </c>
      <c r="AG238" s="2">
        <v>3.8043478260869568E-2</v>
      </c>
      <c r="AH238" t="s">
        <v>78</v>
      </c>
      <c r="AI238">
        <v>7</v>
      </c>
    </row>
    <row r="239" spans="1:35" x14ac:dyDescent="0.25">
      <c r="A239" t="s">
        <v>940</v>
      </c>
      <c r="B239" t="s">
        <v>350</v>
      </c>
      <c r="C239" t="s">
        <v>678</v>
      </c>
      <c r="D239" t="s">
        <v>860</v>
      </c>
      <c r="E239" s="2">
        <v>43.826086956521742</v>
      </c>
      <c r="F239" s="2">
        <v>15.257608695652182</v>
      </c>
      <c r="G239" s="2">
        <v>1.2173913043478262</v>
      </c>
      <c r="H239" s="2">
        <v>0.79728260869565215</v>
      </c>
      <c r="I239" s="2">
        <v>1.0978260869565217</v>
      </c>
      <c r="J239" s="2">
        <v>0</v>
      </c>
      <c r="K239" s="2">
        <v>1.1304347826086956</v>
      </c>
      <c r="L239" s="2">
        <v>2.0586956521739133</v>
      </c>
      <c r="M239" s="2">
        <v>7.3815217391304353</v>
      </c>
      <c r="N239" s="2">
        <v>0</v>
      </c>
      <c r="O239" s="2">
        <v>0.16842757936507938</v>
      </c>
      <c r="P239" s="2">
        <v>4.3293478260869556</v>
      </c>
      <c r="Q239" s="2">
        <v>0</v>
      </c>
      <c r="R239" s="2">
        <v>9.878472222222219E-2</v>
      </c>
      <c r="S239" s="2">
        <v>7.7995652173913053</v>
      </c>
      <c r="T239" s="2">
        <v>0</v>
      </c>
      <c r="U239" s="2">
        <v>0</v>
      </c>
      <c r="V239" s="2">
        <v>0.17796626984126984</v>
      </c>
      <c r="W239" s="2">
        <v>6.2086956521739127</v>
      </c>
      <c r="X239" s="2">
        <v>0</v>
      </c>
      <c r="Y239" s="2">
        <v>0</v>
      </c>
      <c r="Z239" s="2">
        <v>0.14166666666666666</v>
      </c>
      <c r="AA239" s="2">
        <v>0</v>
      </c>
      <c r="AB239" s="2">
        <v>0</v>
      </c>
      <c r="AC239" s="2">
        <v>0</v>
      </c>
      <c r="AD239" s="2">
        <v>53.531521739130433</v>
      </c>
      <c r="AE239" s="2">
        <v>0</v>
      </c>
      <c r="AF239" s="2">
        <v>0</v>
      </c>
      <c r="AG239" s="2">
        <v>0.28260869565217389</v>
      </c>
      <c r="AH239" t="s">
        <v>26</v>
      </c>
      <c r="AI239">
        <v>7</v>
      </c>
    </row>
    <row r="240" spans="1:35" x14ac:dyDescent="0.25">
      <c r="A240" t="s">
        <v>940</v>
      </c>
      <c r="B240" t="s">
        <v>610</v>
      </c>
      <c r="C240" t="s">
        <v>649</v>
      </c>
      <c r="D240" t="s">
        <v>915</v>
      </c>
      <c r="E240" s="2">
        <v>22.771739130434781</v>
      </c>
      <c r="F240" s="2">
        <v>0</v>
      </c>
      <c r="G240" s="2">
        <v>1.0869565217391304E-2</v>
      </c>
      <c r="H240" s="2">
        <v>6.8478260869565211E-2</v>
      </c>
      <c r="I240" s="2">
        <v>6.8521739130434769</v>
      </c>
      <c r="J240" s="2">
        <v>0</v>
      </c>
      <c r="K240" s="2">
        <v>0</v>
      </c>
      <c r="L240" s="2">
        <v>0</v>
      </c>
      <c r="M240" s="2">
        <v>0.17119565217391305</v>
      </c>
      <c r="N240" s="2">
        <v>5.5407608695652177</v>
      </c>
      <c r="O240" s="2">
        <v>0.25083532219570409</v>
      </c>
      <c r="P240" s="2">
        <v>0</v>
      </c>
      <c r="Q240" s="2">
        <v>2.829456521739131</v>
      </c>
      <c r="R240" s="2">
        <v>0.12425298329355612</v>
      </c>
      <c r="S240" s="2">
        <v>0</v>
      </c>
      <c r="T240" s="2">
        <v>0</v>
      </c>
      <c r="U240" s="2">
        <v>0</v>
      </c>
      <c r="V240" s="2">
        <v>0</v>
      </c>
      <c r="W240" s="2">
        <v>2.3260869565217387E-2</v>
      </c>
      <c r="X240" s="2">
        <v>0</v>
      </c>
      <c r="Y240" s="2">
        <v>1.0436956521739129</v>
      </c>
      <c r="Z240" s="2">
        <v>4.6854415274463004E-2</v>
      </c>
      <c r="AA240" s="2">
        <v>0</v>
      </c>
      <c r="AB240" s="2">
        <v>0</v>
      </c>
      <c r="AC240" s="2">
        <v>0</v>
      </c>
      <c r="AD240" s="2">
        <v>0</v>
      </c>
      <c r="AE240" s="2">
        <v>0</v>
      </c>
      <c r="AF240" s="2">
        <v>0</v>
      </c>
      <c r="AG240" s="2">
        <v>0</v>
      </c>
      <c r="AH240" t="s">
        <v>292</v>
      </c>
      <c r="AI240">
        <v>7</v>
      </c>
    </row>
    <row r="241" spans="1:35" x14ac:dyDescent="0.25">
      <c r="A241" t="s">
        <v>940</v>
      </c>
      <c r="B241" t="s">
        <v>480</v>
      </c>
      <c r="C241" t="s">
        <v>653</v>
      </c>
      <c r="D241" t="s">
        <v>860</v>
      </c>
      <c r="E241" s="2">
        <v>68.347826086956516</v>
      </c>
      <c r="F241" s="2">
        <v>0</v>
      </c>
      <c r="G241" s="2">
        <v>0</v>
      </c>
      <c r="H241" s="2">
        <v>0</v>
      </c>
      <c r="I241" s="2">
        <v>0.15217391304347827</v>
      </c>
      <c r="J241" s="2">
        <v>0</v>
      </c>
      <c r="K241" s="2">
        <v>0</v>
      </c>
      <c r="L241" s="2">
        <v>4.3086956521739133</v>
      </c>
      <c r="M241" s="2">
        <v>5.2934782608695654</v>
      </c>
      <c r="N241" s="2">
        <v>0</v>
      </c>
      <c r="O241" s="2">
        <v>7.7449109414758285E-2</v>
      </c>
      <c r="P241" s="2">
        <v>0</v>
      </c>
      <c r="Q241" s="2">
        <v>4.2880434782608692</v>
      </c>
      <c r="R241" s="2">
        <v>6.2738549618320608E-2</v>
      </c>
      <c r="S241" s="2">
        <v>5.1715217391304353</v>
      </c>
      <c r="T241" s="2">
        <v>5.3515217391304351</v>
      </c>
      <c r="U241" s="2">
        <v>0</v>
      </c>
      <c r="V241" s="2">
        <v>0.15396310432569976</v>
      </c>
      <c r="W241" s="2">
        <v>0.99086956521739122</v>
      </c>
      <c r="X241" s="2">
        <v>10.346847826086956</v>
      </c>
      <c r="Y241" s="2">
        <v>0</v>
      </c>
      <c r="Z241" s="2">
        <v>0.16588263358778627</v>
      </c>
      <c r="AA241" s="2">
        <v>0</v>
      </c>
      <c r="AB241" s="2">
        <v>5.1222826086956523</v>
      </c>
      <c r="AC241" s="2">
        <v>0</v>
      </c>
      <c r="AD241" s="2">
        <v>0</v>
      </c>
      <c r="AE241" s="2">
        <v>0</v>
      </c>
      <c r="AF241" s="2">
        <v>0</v>
      </c>
      <c r="AG241" s="2">
        <v>0</v>
      </c>
      <c r="AH241" t="s">
        <v>158</v>
      </c>
      <c r="AI241">
        <v>7</v>
      </c>
    </row>
    <row r="242" spans="1:35" x14ac:dyDescent="0.25">
      <c r="A242" t="s">
        <v>940</v>
      </c>
      <c r="B242" t="s">
        <v>394</v>
      </c>
      <c r="C242" t="s">
        <v>716</v>
      </c>
      <c r="D242" t="s">
        <v>879</v>
      </c>
      <c r="E242" s="2">
        <v>22.847826086956523</v>
      </c>
      <c r="F242" s="2">
        <v>3.7304347826086963</v>
      </c>
      <c r="G242" s="2">
        <v>1.0869565217391304E-2</v>
      </c>
      <c r="H242" s="2">
        <v>5.434782608695652E-2</v>
      </c>
      <c r="I242" s="2">
        <v>6.5217391304347824E-2</v>
      </c>
      <c r="J242" s="2">
        <v>0</v>
      </c>
      <c r="K242" s="2">
        <v>0</v>
      </c>
      <c r="L242" s="2">
        <v>0.55663043478260865</v>
      </c>
      <c r="M242" s="2">
        <v>2.508695652173913</v>
      </c>
      <c r="N242" s="2">
        <v>0</v>
      </c>
      <c r="O242" s="2">
        <v>0.10980019029495718</v>
      </c>
      <c r="P242" s="2">
        <v>0</v>
      </c>
      <c r="Q242" s="2">
        <v>0</v>
      </c>
      <c r="R242" s="2">
        <v>0</v>
      </c>
      <c r="S242" s="2">
        <v>0.20869565217391309</v>
      </c>
      <c r="T242" s="2">
        <v>3.2078260869565218</v>
      </c>
      <c r="U242" s="2">
        <v>0</v>
      </c>
      <c r="V242" s="2">
        <v>0.14953377735490009</v>
      </c>
      <c r="W242" s="2">
        <v>6.6195652173913044E-2</v>
      </c>
      <c r="X242" s="2">
        <v>1.6597826086956524</v>
      </c>
      <c r="Y242" s="2">
        <v>0.34380434782608693</v>
      </c>
      <c r="Z242" s="2">
        <v>9.0589914367269278E-2</v>
      </c>
      <c r="AA242" s="2">
        <v>0</v>
      </c>
      <c r="AB242" s="2">
        <v>0</v>
      </c>
      <c r="AC242" s="2">
        <v>0</v>
      </c>
      <c r="AD242" s="2">
        <v>17.896739130434781</v>
      </c>
      <c r="AE242" s="2">
        <v>0</v>
      </c>
      <c r="AF242" s="2">
        <v>0</v>
      </c>
      <c r="AG242" s="2">
        <v>0</v>
      </c>
      <c r="AH242" t="s">
        <v>70</v>
      </c>
      <c r="AI242">
        <v>7</v>
      </c>
    </row>
    <row r="243" spans="1:35" x14ac:dyDescent="0.25">
      <c r="A243" t="s">
        <v>940</v>
      </c>
      <c r="B243" t="s">
        <v>535</v>
      </c>
      <c r="C243" t="s">
        <v>661</v>
      </c>
      <c r="D243" t="s">
        <v>832</v>
      </c>
      <c r="E243" s="2">
        <v>38.641304347826086</v>
      </c>
      <c r="F243" s="2">
        <v>4.5543478260869561</v>
      </c>
      <c r="G243" s="2">
        <v>0</v>
      </c>
      <c r="H243" s="2">
        <v>0.13043478260869565</v>
      </c>
      <c r="I243" s="2">
        <v>0.34782608695652173</v>
      </c>
      <c r="J243" s="2">
        <v>0</v>
      </c>
      <c r="K243" s="2">
        <v>0</v>
      </c>
      <c r="L243" s="2">
        <v>0.30586956521739139</v>
      </c>
      <c r="M243" s="2">
        <v>2.1739130434782608E-2</v>
      </c>
      <c r="N243" s="2">
        <v>4.2733695652173909</v>
      </c>
      <c r="O243" s="2">
        <v>0.1111533052039381</v>
      </c>
      <c r="P243" s="2">
        <v>5.0969565217391315</v>
      </c>
      <c r="Q243" s="2">
        <v>0</v>
      </c>
      <c r="R243" s="2">
        <v>0.13190436005625883</v>
      </c>
      <c r="S243" s="2">
        <v>0.22565217391304349</v>
      </c>
      <c r="T243" s="2">
        <v>0.80684782608695638</v>
      </c>
      <c r="U243" s="2">
        <v>0</v>
      </c>
      <c r="V243" s="2">
        <v>2.6720112517580868E-2</v>
      </c>
      <c r="W243" s="2">
        <v>0.24684782608695652</v>
      </c>
      <c r="X243" s="2">
        <v>3.8630434782608698</v>
      </c>
      <c r="Y243" s="2">
        <v>0</v>
      </c>
      <c r="Z243" s="2">
        <v>0.10636005625879044</v>
      </c>
      <c r="AA243" s="2">
        <v>0</v>
      </c>
      <c r="AB243" s="2">
        <v>0</v>
      </c>
      <c r="AC243" s="2">
        <v>0</v>
      </c>
      <c r="AD243" s="2">
        <v>0</v>
      </c>
      <c r="AE243" s="2">
        <v>0</v>
      </c>
      <c r="AF243" s="2">
        <v>0</v>
      </c>
      <c r="AG243" s="2">
        <v>0</v>
      </c>
      <c r="AH243" t="s">
        <v>217</v>
      </c>
      <c r="AI243">
        <v>7</v>
      </c>
    </row>
    <row r="244" spans="1:35" x14ac:dyDescent="0.25">
      <c r="A244" t="s">
        <v>940</v>
      </c>
      <c r="B244" t="s">
        <v>428</v>
      </c>
      <c r="C244" t="s">
        <v>685</v>
      </c>
      <c r="D244" t="s">
        <v>840</v>
      </c>
      <c r="E244" s="2">
        <v>53.967391304347828</v>
      </c>
      <c r="F244" s="2">
        <v>5.7391304347826084</v>
      </c>
      <c r="G244" s="2">
        <v>0</v>
      </c>
      <c r="H244" s="2">
        <v>0</v>
      </c>
      <c r="I244" s="2">
        <v>0</v>
      </c>
      <c r="J244" s="2">
        <v>0</v>
      </c>
      <c r="K244" s="2">
        <v>0</v>
      </c>
      <c r="L244" s="2">
        <v>4.813695652173914</v>
      </c>
      <c r="M244" s="2">
        <v>4.9565217391304346</v>
      </c>
      <c r="N244" s="2">
        <v>0</v>
      </c>
      <c r="O244" s="2">
        <v>9.1842900302114797E-2</v>
      </c>
      <c r="P244" s="2">
        <v>3.3913043478260869</v>
      </c>
      <c r="Q244" s="2">
        <v>18.079347826086948</v>
      </c>
      <c r="R244" s="2">
        <v>0.39784491440080544</v>
      </c>
      <c r="S244" s="2">
        <v>2.8417391304347825</v>
      </c>
      <c r="T244" s="2">
        <v>9.3795652173913044</v>
      </c>
      <c r="U244" s="2">
        <v>0</v>
      </c>
      <c r="V244" s="2">
        <v>0.22645720040281975</v>
      </c>
      <c r="W244" s="2">
        <v>4.0664130434782626</v>
      </c>
      <c r="X244" s="2">
        <v>4.2590217391304357</v>
      </c>
      <c r="Y244" s="2">
        <v>0</v>
      </c>
      <c r="Z244" s="2">
        <v>0.15426787512588122</v>
      </c>
      <c r="AA244" s="2">
        <v>0</v>
      </c>
      <c r="AB244" s="2">
        <v>0</v>
      </c>
      <c r="AC244" s="2">
        <v>0</v>
      </c>
      <c r="AD244" s="2">
        <v>0</v>
      </c>
      <c r="AE244" s="2">
        <v>0</v>
      </c>
      <c r="AF244" s="2">
        <v>0</v>
      </c>
      <c r="AG244" s="2">
        <v>0</v>
      </c>
      <c r="AH244" t="s">
        <v>105</v>
      </c>
      <c r="AI244">
        <v>7</v>
      </c>
    </row>
    <row r="245" spans="1:35" x14ac:dyDescent="0.25">
      <c r="A245" t="s">
        <v>940</v>
      </c>
      <c r="B245" t="s">
        <v>454</v>
      </c>
      <c r="C245" t="s">
        <v>677</v>
      </c>
      <c r="D245" t="s">
        <v>848</v>
      </c>
      <c r="E245" s="2">
        <v>93.271739130434781</v>
      </c>
      <c r="F245" s="2">
        <v>0</v>
      </c>
      <c r="G245" s="2">
        <v>0</v>
      </c>
      <c r="H245" s="2">
        <v>0</v>
      </c>
      <c r="I245" s="2">
        <v>0.68478260869565222</v>
      </c>
      <c r="J245" s="2">
        <v>0</v>
      </c>
      <c r="K245" s="2">
        <v>0</v>
      </c>
      <c r="L245" s="2">
        <v>2.4366304347826087</v>
      </c>
      <c r="M245" s="2">
        <v>4.8913043478260869</v>
      </c>
      <c r="N245" s="2">
        <v>0</v>
      </c>
      <c r="O245" s="2">
        <v>5.2441440391562753E-2</v>
      </c>
      <c r="P245" s="2">
        <v>0</v>
      </c>
      <c r="Q245" s="2">
        <v>0</v>
      </c>
      <c r="R245" s="2">
        <v>0</v>
      </c>
      <c r="S245" s="2">
        <v>6.2360869565217403</v>
      </c>
      <c r="T245" s="2">
        <v>15.544239130434777</v>
      </c>
      <c r="U245" s="2">
        <v>0</v>
      </c>
      <c r="V245" s="2">
        <v>0.2335147418715767</v>
      </c>
      <c r="W245" s="2">
        <v>6.5016304347826095</v>
      </c>
      <c r="X245" s="2">
        <v>16.049891304347828</v>
      </c>
      <c r="Y245" s="2">
        <v>0</v>
      </c>
      <c r="Z245" s="2">
        <v>0.24178300897331315</v>
      </c>
      <c r="AA245" s="2">
        <v>0</v>
      </c>
      <c r="AB245" s="2">
        <v>9.2391304347826093</v>
      </c>
      <c r="AC245" s="2">
        <v>0</v>
      </c>
      <c r="AD245" s="2">
        <v>0</v>
      </c>
      <c r="AE245" s="2">
        <v>0</v>
      </c>
      <c r="AF245" s="2">
        <v>0</v>
      </c>
      <c r="AG245" s="2">
        <v>0</v>
      </c>
      <c r="AH245" t="s">
        <v>131</v>
      </c>
      <c r="AI245">
        <v>7</v>
      </c>
    </row>
    <row r="246" spans="1:35" x14ac:dyDescent="0.25">
      <c r="A246" t="s">
        <v>940</v>
      </c>
      <c r="B246" t="s">
        <v>555</v>
      </c>
      <c r="C246" t="s">
        <v>794</v>
      </c>
      <c r="D246" t="s">
        <v>888</v>
      </c>
      <c r="E246" s="2">
        <v>22.826086956521738</v>
      </c>
      <c r="F246" s="2">
        <v>5.6521739130434785</v>
      </c>
      <c r="G246" s="2">
        <v>7.0652173913043473E-2</v>
      </c>
      <c r="H246" s="2">
        <v>9.9782608695652183E-2</v>
      </c>
      <c r="I246" s="2">
        <v>6.7967391304347817</v>
      </c>
      <c r="J246" s="2">
        <v>0</v>
      </c>
      <c r="K246" s="2">
        <v>0</v>
      </c>
      <c r="L246" s="2">
        <v>0.30760869565217391</v>
      </c>
      <c r="M246" s="2">
        <v>0.13043478260869565</v>
      </c>
      <c r="N246" s="2">
        <v>2.8171739130434785</v>
      </c>
      <c r="O246" s="2">
        <v>0.12913333333333335</v>
      </c>
      <c r="P246" s="2">
        <v>0</v>
      </c>
      <c r="Q246" s="2">
        <v>5.0724999999999998</v>
      </c>
      <c r="R246" s="2">
        <v>0.22222380952380952</v>
      </c>
      <c r="S246" s="2">
        <v>0.30173913043478268</v>
      </c>
      <c r="T246" s="2">
        <v>1.6407608695652178</v>
      </c>
      <c r="U246" s="2">
        <v>0</v>
      </c>
      <c r="V246" s="2">
        <v>8.5100000000000023E-2</v>
      </c>
      <c r="W246" s="2">
        <v>0.42771739130434783</v>
      </c>
      <c r="X246" s="2">
        <v>1.7827173913043477</v>
      </c>
      <c r="Y246" s="2">
        <v>0</v>
      </c>
      <c r="Z246" s="2">
        <v>9.6838095238095237E-2</v>
      </c>
      <c r="AA246" s="2">
        <v>0</v>
      </c>
      <c r="AB246" s="2">
        <v>0</v>
      </c>
      <c r="AC246" s="2">
        <v>0</v>
      </c>
      <c r="AD246" s="2">
        <v>0</v>
      </c>
      <c r="AE246" s="2">
        <v>0</v>
      </c>
      <c r="AF246" s="2">
        <v>0</v>
      </c>
      <c r="AG246" s="2">
        <v>0</v>
      </c>
      <c r="AH246" t="s">
        <v>237</v>
      </c>
      <c r="AI246">
        <v>7</v>
      </c>
    </row>
    <row r="247" spans="1:35" x14ac:dyDescent="0.25">
      <c r="A247" t="s">
        <v>940</v>
      </c>
      <c r="B247" t="s">
        <v>613</v>
      </c>
      <c r="C247" t="s">
        <v>811</v>
      </c>
      <c r="D247" t="s">
        <v>916</v>
      </c>
      <c r="E247" s="2">
        <v>37.684782608695649</v>
      </c>
      <c r="F247" s="2">
        <v>0.78260869565217395</v>
      </c>
      <c r="G247" s="2">
        <v>6.5217391304347824E-2</v>
      </c>
      <c r="H247" s="2">
        <v>0.30978260869565216</v>
      </c>
      <c r="I247" s="2">
        <v>0.20108695652173914</v>
      </c>
      <c r="J247" s="2">
        <v>9.2391304347826081E-2</v>
      </c>
      <c r="K247" s="2">
        <v>0.10054347826086957</v>
      </c>
      <c r="L247" s="2">
        <v>0</v>
      </c>
      <c r="M247" s="2">
        <v>0</v>
      </c>
      <c r="N247" s="2">
        <v>4.5215217391304341</v>
      </c>
      <c r="O247" s="2">
        <v>0.11998269397173347</v>
      </c>
      <c r="P247" s="2">
        <v>3.5894565217391312</v>
      </c>
      <c r="Q247" s="2">
        <v>4.8683695652173906</v>
      </c>
      <c r="R247" s="2">
        <v>0.22443611191231616</v>
      </c>
      <c r="S247" s="2">
        <v>0</v>
      </c>
      <c r="T247" s="2">
        <v>0</v>
      </c>
      <c r="U247" s="2">
        <v>0</v>
      </c>
      <c r="V247" s="2">
        <v>0</v>
      </c>
      <c r="W247" s="2">
        <v>0.20945652173913043</v>
      </c>
      <c r="X247" s="2">
        <v>0.28934782608695658</v>
      </c>
      <c r="Y247" s="2">
        <v>0</v>
      </c>
      <c r="Z247" s="2">
        <v>1.3236227285837903E-2</v>
      </c>
      <c r="AA247" s="2">
        <v>0</v>
      </c>
      <c r="AB247" s="2">
        <v>0</v>
      </c>
      <c r="AC247" s="2">
        <v>0</v>
      </c>
      <c r="AD247" s="2">
        <v>0</v>
      </c>
      <c r="AE247" s="2">
        <v>0</v>
      </c>
      <c r="AF247" s="2">
        <v>0</v>
      </c>
      <c r="AG247" s="2">
        <v>0.30434782608695654</v>
      </c>
      <c r="AH247" t="s">
        <v>295</v>
      </c>
      <c r="AI247">
        <v>7</v>
      </c>
    </row>
    <row r="248" spans="1:35" x14ac:dyDescent="0.25">
      <c r="A248" t="s">
        <v>940</v>
      </c>
      <c r="B248" t="s">
        <v>477</v>
      </c>
      <c r="C248" t="s">
        <v>755</v>
      </c>
      <c r="D248" t="s">
        <v>881</v>
      </c>
      <c r="E248" s="2">
        <v>90.445652173913047</v>
      </c>
      <c r="F248" s="2">
        <v>4.4347826086956523</v>
      </c>
      <c r="G248" s="2">
        <v>2.9021739130434782E-2</v>
      </c>
      <c r="H248" s="2">
        <v>0.35695652173913045</v>
      </c>
      <c r="I248" s="2">
        <v>2.4402173913043477</v>
      </c>
      <c r="J248" s="2">
        <v>0</v>
      </c>
      <c r="K248" s="2">
        <v>0</v>
      </c>
      <c r="L248" s="2">
        <v>2.0263043478260867</v>
      </c>
      <c r="M248" s="2">
        <v>10.608695652173912</v>
      </c>
      <c r="N248" s="2">
        <v>0</v>
      </c>
      <c r="O248" s="2">
        <v>0.11729359451988942</v>
      </c>
      <c r="P248" s="2">
        <v>6.1689130434782609</v>
      </c>
      <c r="Q248" s="2">
        <v>16.426413043478259</v>
      </c>
      <c r="R248" s="2">
        <v>0.24982213676240833</v>
      </c>
      <c r="S248" s="2">
        <v>0.78423913043478255</v>
      </c>
      <c r="T248" s="2">
        <v>6.093260869565218</v>
      </c>
      <c r="U248" s="2">
        <v>0</v>
      </c>
      <c r="V248" s="2">
        <v>7.6040139406321358E-2</v>
      </c>
      <c r="W248" s="2">
        <v>0.85652173913043472</v>
      </c>
      <c r="X248" s="2">
        <v>3.4606521739130445</v>
      </c>
      <c r="Y248" s="2">
        <v>0</v>
      </c>
      <c r="Z248" s="2">
        <v>4.7732243720706655E-2</v>
      </c>
      <c r="AA248" s="2">
        <v>0</v>
      </c>
      <c r="AB248" s="2">
        <v>0</v>
      </c>
      <c r="AC248" s="2">
        <v>0</v>
      </c>
      <c r="AD248" s="2">
        <v>0</v>
      </c>
      <c r="AE248" s="2">
        <v>0</v>
      </c>
      <c r="AF248" s="2">
        <v>0</v>
      </c>
      <c r="AG248" s="2">
        <v>0</v>
      </c>
      <c r="AH248" t="s">
        <v>155</v>
      </c>
      <c r="AI248">
        <v>7</v>
      </c>
    </row>
    <row r="249" spans="1:35" x14ac:dyDescent="0.25">
      <c r="A249" t="s">
        <v>940</v>
      </c>
      <c r="B249" t="s">
        <v>405</v>
      </c>
      <c r="C249" t="s">
        <v>721</v>
      </c>
      <c r="D249" t="s">
        <v>839</v>
      </c>
      <c r="E249" s="2">
        <v>55.434782608695649</v>
      </c>
      <c r="F249" s="2">
        <v>5.7391304347826084</v>
      </c>
      <c r="G249" s="2">
        <v>0</v>
      </c>
      <c r="H249" s="2">
        <v>0</v>
      </c>
      <c r="I249" s="2">
        <v>0.48097826086956524</v>
      </c>
      <c r="J249" s="2">
        <v>0</v>
      </c>
      <c r="K249" s="2">
        <v>0</v>
      </c>
      <c r="L249" s="2">
        <v>2.1517391304347826</v>
      </c>
      <c r="M249" s="2">
        <v>4.3043478260869561</v>
      </c>
      <c r="N249" s="2">
        <v>0</v>
      </c>
      <c r="O249" s="2">
        <v>7.7647058823529402E-2</v>
      </c>
      <c r="P249" s="2">
        <v>1.4347826086956521</v>
      </c>
      <c r="Q249" s="2">
        <v>21.489130434782609</v>
      </c>
      <c r="R249" s="2">
        <v>0.41352941176470592</v>
      </c>
      <c r="S249" s="2">
        <v>1.5467391304347822</v>
      </c>
      <c r="T249" s="2">
        <v>4.3422826086956521</v>
      </c>
      <c r="U249" s="2">
        <v>0</v>
      </c>
      <c r="V249" s="2">
        <v>0.10623333333333333</v>
      </c>
      <c r="W249" s="2">
        <v>4.4875000000000007</v>
      </c>
      <c r="X249" s="2">
        <v>5.4563043478260864</v>
      </c>
      <c r="Y249" s="2">
        <v>1.1277173913043479</v>
      </c>
      <c r="Z249" s="2">
        <v>0.199721568627451</v>
      </c>
      <c r="AA249" s="2">
        <v>0</v>
      </c>
      <c r="AB249" s="2">
        <v>0</v>
      </c>
      <c r="AC249" s="2">
        <v>0</v>
      </c>
      <c r="AD249" s="2">
        <v>0</v>
      </c>
      <c r="AE249" s="2">
        <v>0</v>
      </c>
      <c r="AF249" s="2">
        <v>0</v>
      </c>
      <c r="AG249" s="2">
        <v>0</v>
      </c>
      <c r="AH249" t="s">
        <v>82</v>
      </c>
      <c r="AI249">
        <v>7</v>
      </c>
    </row>
    <row r="250" spans="1:35" x14ac:dyDescent="0.25">
      <c r="A250" t="s">
        <v>940</v>
      </c>
      <c r="B250" t="s">
        <v>410</v>
      </c>
      <c r="C250" t="s">
        <v>721</v>
      </c>
      <c r="D250" t="s">
        <v>839</v>
      </c>
      <c r="E250" s="2">
        <v>106.60869565217391</v>
      </c>
      <c r="F250" s="2">
        <v>0</v>
      </c>
      <c r="G250" s="2">
        <v>0</v>
      </c>
      <c r="H250" s="2">
        <v>0</v>
      </c>
      <c r="I250" s="2">
        <v>2.7635869565217392</v>
      </c>
      <c r="J250" s="2">
        <v>0</v>
      </c>
      <c r="K250" s="2">
        <v>0</v>
      </c>
      <c r="L250" s="2">
        <v>3.883586956521738</v>
      </c>
      <c r="M250" s="2">
        <v>0</v>
      </c>
      <c r="N250" s="2">
        <v>14.197065217391305</v>
      </c>
      <c r="O250" s="2">
        <v>0.13316986133768355</v>
      </c>
      <c r="P250" s="2">
        <v>0</v>
      </c>
      <c r="Q250" s="2">
        <v>23.554347826086957</v>
      </c>
      <c r="R250" s="2">
        <v>0.22094208809135402</v>
      </c>
      <c r="S250" s="2">
        <v>4.8492391304347846</v>
      </c>
      <c r="T250" s="2">
        <v>8.00195652173913</v>
      </c>
      <c r="U250" s="2">
        <v>0</v>
      </c>
      <c r="V250" s="2">
        <v>0.12054547308319741</v>
      </c>
      <c r="W250" s="2">
        <v>5.3511956521739119</v>
      </c>
      <c r="X250" s="2">
        <v>11.316521739130437</v>
      </c>
      <c r="Y250" s="2">
        <v>0</v>
      </c>
      <c r="Z250" s="2">
        <v>0.15634482055464929</v>
      </c>
      <c r="AA250" s="2">
        <v>0</v>
      </c>
      <c r="AB250" s="2">
        <v>5.9076086956521738</v>
      </c>
      <c r="AC250" s="2">
        <v>0</v>
      </c>
      <c r="AD250" s="2">
        <v>0</v>
      </c>
      <c r="AE250" s="2">
        <v>0</v>
      </c>
      <c r="AF250" s="2">
        <v>0</v>
      </c>
      <c r="AG250" s="2">
        <v>0</v>
      </c>
      <c r="AH250" t="s">
        <v>87</v>
      </c>
      <c r="AI250">
        <v>7</v>
      </c>
    </row>
    <row r="251" spans="1:35" x14ac:dyDescent="0.25">
      <c r="A251" t="s">
        <v>940</v>
      </c>
      <c r="B251" t="s">
        <v>585</v>
      </c>
      <c r="C251" t="s">
        <v>693</v>
      </c>
      <c r="D251" t="s">
        <v>839</v>
      </c>
      <c r="E251" s="2">
        <v>79.293478260869563</v>
      </c>
      <c r="F251" s="2">
        <v>5.1304347826086953</v>
      </c>
      <c r="G251" s="2">
        <v>0</v>
      </c>
      <c r="H251" s="2">
        <v>0</v>
      </c>
      <c r="I251" s="2">
        <v>0</v>
      </c>
      <c r="J251" s="2">
        <v>0</v>
      </c>
      <c r="K251" s="2">
        <v>0</v>
      </c>
      <c r="L251" s="2">
        <v>13.401739130434782</v>
      </c>
      <c r="M251" s="2">
        <v>3.5895652173913044</v>
      </c>
      <c r="N251" s="2">
        <v>10.173913043478262</v>
      </c>
      <c r="O251" s="2">
        <v>0.1735764222069911</v>
      </c>
      <c r="P251" s="2">
        <v>5.6521739130434785</v>
      </c>
      <c r="Q251" s="2">
        <v>3.3470652173913034</v>
      </c>
      <c r="R251" s="2">
        <v>0.1134928032899246</v>
      </c>
      <c r="S251" s="2">
        <v>9.1606521739130446</v>
      </c>
      <c r="T251" s="2">
        <v>18.247391304347826</v>
      </c>
      <c r="U251" s="2">
        <v>0</v>
      </c>
      <c r="V251" s="2">
        <v>0.34565318711446202</v>
      </c>
      <c r="W251" s="2">
        <v>11.450434782608696</v>
      </c>
      <c r="X251" s="2">
        <v>16.919130434782605</v>
      </c>
      <c r="Y251" s="2">
        <v>4.4014130434782626</v>
      </c>
      <c r="Z251" s="2">
        <v>0.41328718300205619</v>
      </c>
      <c r="AA251" s="2">
        <v>0</v>
      </c>
      <c r="AB251" s="2">
        <v>0</v>
      </c>
      <c r="AC251" s="2">
        <v>0</v>
      </c>
      <c r="AD251" s="2">
        <v>0</v>
      </c>
      <c r="AE251" s="2">
        <v>0</v>
      </c>
      <c r="AF251" s="2">
        <v>0</v>
      </c>
      <c r="AG251" s="2">
        <v>0</v>
      </c>
      <c r="AH251" t="s">
        <v>267</v>
      </c>
      <c r="AI251">
        <v>7</v>
      </c>
    </row>
    <row r="252" spans="1:35" x14ac:dyDescent="0.25">
      <c r="A252" t="s">
        <v>940</v>
      </c>
      <c r="B252" t="s">
        <v>614</v>
      </c>
      <c r="C252" t="s">
        <v>812</v>
      </c>
      <c r="D252" t="s">
        <v>917</v>
      </c>
      <c r="E252" s="2">
        <v>27.195652173913043</v>
      </c>
      <c r="F252" s="2">
        <v>0</v>
      </c>
      <c r="G252" s="2">
        <v>0</v>
      </c>
      <c r="H252" s="2">
        <v>0.29347826086956524</v>
      </c>
      <c r="I252" s="2">
        <v>0.21739130434782608</v>
      </c>
      <c r="J252" s="2">
        <v>0</v>
      </c>
      <c r="K252" s="2">
        <v>0</v>
      </c>
      <c r="L252" s="2">
        <v>0</v>
      </c>
      <c r="M252" s="2">
        <v>0</v>
      </c>
      <c r="N252" s="2">
        <v>0</v>
      </c>
      <c r="O252" s="2">
        <v>0</v>
      </c>
      <c r="P252" s="2">
        <v>4.9945652173913047</v>
      </c>
      <c r="Q252" s="2">
        <v>4.1576086956521729</v>
      </c>
      <c r="R252" s="2">
        <v>0.33653077537969617</v>
      </c>
      <c r="S252" s="2">
        <v>1.8695652173913044E-2</v>
      </c>
      <c r="T252" s="2">
        <v>0.11304347826086955</v>
      </c>
      <c r="U252" s="2">
        <v>0</v>
      </c>
      <c r="V252" s="2">
        <v>4.8441247002398071E-3</v>
      </c>
      <c r="W252" s="2">
        <v>3.8043478260869568E-2</v>
      </c>
      <c r="X252" s="2">
        <v>0.17978260869565221</v>
      </c>
      <c r="Y252" s="2">
        <v>0</v>
      </c>
      <c r="Z252" s="2">
        <v>8.0095923261390908E-3</v>
      </c>
      <c r="AA252" s="2">
        <v>0</v>
      </c>
      <c r="AB252" s="2">
        <v>0</v>
      </c>
      <c r="AC252" s="2">
        <v>0</v>
      </c>
      <c r="AD252" s="2">
        <v>0</v>
      </c>
      <c r="AE252" s="2">
        <v>0</v>
      </c>
      <c r="AF252" s="2">
        <v>0</v>
      </c>
      <c r="AG252" s="2">
        <v>0</v>
      </c>
      <c r="AH252" t="s">
        <v>296</v>
      </c>
      <c r="AI252">
        <v>7</v>
      </c>
    </row>
    <row r="253" spans="1:35" x14ac:dyDescent="0.25">
      <c r="A253" t="s">
        <v>940</v>
      </c>
      <c r="B253" t="s">
        <v>424</v>
      </c>
      <c r="C253" t="s">
        <v>730</v>
      </c>
      <c r="D253" t="s">
        <v>887</v>
      </c>
      <c r="E253" s="2">
        <v>44.489130434782609</v>
      </c>
      <c r="F253" s="2">
        <v>5.3043478260869561</v>
      </c>
      <c r="G253" s="2">
        <v>6.5217391304347824E-2</v>
      </c>
      <c r="H253" s="2">
        <v>0.10967391304347826</v>
      </c>
      <c r="I253" s="2">
        <v>0.55434782608695654</v>
      </c>
      <c r="J253" s="2">
        <v>4.8913043478260872E-2</v>
      </c>
      <c r="K253" s="2">
        <v>0.11413043478260869</v>
      </c>
      <c r="L253" s="2">
        <v>9.6304347826086947E-2</v>
      </c>
      <c r="M253" s="2">
        <v>3.4605434782608695</v>
      </c>
      <c r="N253" s="2">
        <v>0</v>
      </c>
      <c r="O253" s="2">
        <v>7.7784021500122161E-2</v>
      </c>
      <c r="P253" s="2">
        <v>4.3208695652173903</v>
      </c>
      <c r="Q253" s="2">
        <v>0</v>
      </c>
      <c r="R253" s="2">
        <v>9.7121915465428754E-2</v>
      </c>
      <c r="S253" s="2">
        <v>0.85489130434782612</v>
      </c>
      <c r="T253" s="2">
        <v>5.0754347826086965</v>
      </c>
      <c r="U253" s="2">
        <v>0</v>
      </c>
      <c r="V253" s="2">
        <v>0.13329831419496704</v>
      </c>
      <c r="W253" s="2">
        <v>0.79967391304347823</v>
      </c>
      <c r="X253" s="2">
        <v>4.6546739130434789</v>
      </c>
      <c r="Y253" s="2">
        <v>0</v>
      </c>
      <c r="Z253" s="2">
        <v>0.12259956022477402</v>
      </c>
      <c r="AA253" s="2">
        <v>0</v>
      </c>
      <c r="AB253" s="2">
        <v>0</v>
      </c>
      <c r="AC253" s="2">
        <v>0</v>
      </c>
      <c r="AD253" s="2">
        <v>0</v>
      </c>
      <c r="AE253" s="2">
        <v>0</v>
      </c>
      <c r="AF253" s="2">
        <v>0</v>
      </c>
      <c r="AG253" s="2">
        <v>0</v>
      </c>
      <c r="AH253" t="s">
        <v>101</v>
      </c>
      <c r="AI253">
        <v>7</v>
      </c>
    </row>
    <row r="254" spans="1:35" x14ac:dyDescent="0.25">
      <c r="A254" t="s">
        <v>940</v>
      </c>
      <c r="B254" t="s">
        <v>363</v>
      </c>
      <c r="C254" t="s">
        <v>685</v>
      </c>
      <c r="D254" t="s">
        <v>840</v>
      </c>
      <c r="E254" s="2">
        <v>60.369565217391305</v>
      </c>
      <c r="F254" s="2">
        <v>5.3913043478260869</v>
      </c>
      <c r="G254" s="2">
        <v>0.32608695652173914</v>
      </c>
      <c r="H254" s="2">
        <v>0</v>
      </c>
      <c r="I254" s="2">
        <v>1.0434782608695652</v>
      </c>
      <c r="J254" s="2">
        <v>0</v>
      </c>
      <c r="K254" s="2">
        <v>0</v>
      </c>
      <c r="L254" s="2">
        <v>9.0543478260869587E-2</v>
      </c>
      <c r="M254" s="2">
        <v>4.6086956521739131</v>
      </c>
      <c r="N254" s="2">
        <v>0</v>
      </c>
      <c r="O254" s="2">
        <v>7.6341375585163851E-2</v>
      </c>
      <c r="P254" s="2">
        <v>4.4293478260869561</v>
      </c>
      <c r="Q254" s="2">
        <v>0</v>
      </c>
      <c r="R254" s="2">
        <v>7.3370543752250619E-2</v>
      </c>
      <c r="S254" s="2">
        <v>4.4739130434782615</v>
      </c>
      <c r="T254" s="2">
        <v>4.9595652173913045</v>
      </c>
      <c r="U254" s="2">
        <v>0</v>
      </c>
      <c r="V254" s="2">
        <v>0.15626215340295285</v>
      </c>
      <c r="W254" s="2">
        <v>4.003152173913044</v>
      </c>
      <c r="X254" s="2">
        <v>6.3613043478260849</v>
      </c>
      <c r="Y254" s="2">
        <v>0.17793478260869566</v>
      </c>
      <c r="Z254" s="2">
        <v>0.17463089665106227</v>
      </c>
      <c r="AA254" s="2">
        <v>0</v>
      </c>
      <c r="AB254" s="2">
        <v>0</v>
      </c>
      <c r="AC254" s="2">
        <v>0</v>
      </c>
      <c r="AD254" s="2">
        <v>0</v>
      </c>
      <c r="AE254" s="2">
        <v>0</v>
      </c>
      <c r="AF254" s="2">
        <v>0</v>
      </c>
      <c r="AG254" s="2">
        <v>0</v>
      </c>
      <c r="AH254" t="s">
        <v>39</v>
      </c>
      <c r="AI254">
        <v>7</v>
      </c>
    </row>
    <row r="255" spans="1:35" x14ac:dyDescent="0.25">
      <c r="A255" t="s">
        <v>940</v>
      </c>
      <c r="B255" t="s">
        <v>631</v>
      </c>
      <c r="C255" t="s">
        <v>641</v>
      </c>
      <c r="D255" t="s">
        <v>915</v>
      </c>
      <c r="E255" s="2">
        <v>29.913043478260871</v>
      </c>
      <c r="F255" s="2">
        <v>4.7391304347826084</v>
      </c>
      <c r="G255" s="2">
        <v>2.1739130434782608E-2</v>
      </c>
      <c r="H255" s="2">
        <v>9.7826086956521743E-2</v>
      </c>
      <c r="I255" s="2">
        <v>0.15217391304347827</v>
      </c>
      <c r="J255" s="2">
        <v>0</v>
      </c>
      <c r="K255" s="2">
        <v>0</v>
      </c>
      <c r="L255" s="2">
        <v>0</v>
      </c>
      <c r="M255" s="2">
        <v>0</v>
      </c>
      <c r="N255" s="2">
        <v>3.2369565217391307</v>
      </c>
      <c r="O255" s="2">
        <v>0.10821220930232558</v>
      </c>
      <c r="P255" s="2">
        <v>0</v>
      </c>
      <c r="Q255" s="2">
        <v>0</v>
      </c>
      <c r="R255" s="2">
        <v>0</v>
      </c>
      <c r="S255" s="2">
        <v>0</v>
      </c>
      <c r="T255" s="2">
        <v>0</v>
      </c>
      <c r="U255" s="2">
        <v>0</v>
      </c>
      <c r="V255" s="2">
        <v>0</v>
      </c>
      <c r="W255" s="2">
        <v>1.1956521739130435E-2</v>
      </c>
      <c r="X255" s="2">
        <v>0</v>
      </c>
      <c r="Y255" s="2">
        <v>0</v>
      </c>
      <c r="Z255" s="2">
        <v>3.9970930232558139E-4</v>
      </c>
      <c r="AA255" s="2">
        <v>0</v>
      </c>
      <c r="AB255" s="2">
        <v>0</v>
      </c>
      <c r="AC255" s="2">
        <v>0</v>
      </c>
      <c r="AD255" s="2">
        <v>0</v>
      </c>
      <c r="AE255" s="2">
        <v>0</v>
      </c>
      <c r="AF255" s="2">
        <v>0</v>
      </c>
      <c r="AG255" s="2">
        <v>0</v>
      </c>
      <c r="AH255" t="s">
        <v>314</v>
      </c>
      <c r="AI255">
        <v>7</v>
      </c>
    </row>
    <row r="256" spans="1:35" x14ac:dyDescent="0.25">
      <c r="A256" t="s">
        <v>940</v>
      </c>
      <c r="B256" t="s">
        <v>498</v>
      </c>
      <c r="C256" t="s">
        <v>651</v>
      </c>
      <c r="D256" t="s">
        <v>839</v>
      </c>
      <c r="E256" s="2">
        <v>42.445652173913047</v>
      </c>
      <c r="F256" s="2">
        <v>5.1304347826086953</v>
      </c>
      <c r="G256" s="2">
        <v>0.15217391304347827</v>
      </c>
      <c r="H256" s="2">
        <v>0</v>
      </c>
      <c r="I256" s="2">
        <v>0</v>
      </c>
      <c r="J256" s="2">
        <v>0</v>
      </c>
      <c r="K256" s="2">
        <v>0</v>
      </c>
      <c r="L256" s="2">
        <v>0.66467391304347823</v>
      </c>
      <c r="M256" s="2">
        <v>5.6521739130434785</v>
      </c>
      <c r="N256" s="2">
        <v>0</v>
      </c>
      <c r="O256" s="2">
        <v>0.13316261203585147</v>
      </c>
      <c r="P256" s="2">
        <v>4.9915217391304365</v>
      </c>
      <c r="Q256" s="2">
        <v>4.8100000000000005</v>
      </c>
      <c r="R256" s="2">
        <v>0.23091933418693983</v>
      </c>
      <c r="S256" s="2">
        <v>0.47195652173913039</v>
      </c>
      <c r="T256" s="2">
        <v>6.4606521739130445</v>
      </c>
      <c r="U256" s="2">
        <v>0</v>
      </c>
      <c r="V256" s="2">
        <v>0.1633290653008963</v>
      </c>
      <c r="W256" s="2">
        <v>2.0828260869565218</v>
      </c>
      <c r="X256" s="2">
        <v>12.552934782608691</v>
      </c>
      <c r="Y256" s="2">
        <v>0</v>
      </c>
      <c r="Z256" s="2">
        <v>0.34481177976952615</v>
      </c>
      <c r="AA256" s="2">
        <v>0</v>
      </c>
      <c r="AB256" s="2">
        <v>0</v>
      </c>
      <c r="AC256" s="2">
        <v>0</v>
      </c>
      <c r="AD256" s="2">
        <v>0</v>
      </c>
      <c r="AE256" s="2">
        <v>0</v>
      </c>
      <c r="AF256" s="2">
        <v>0</v>
      </c>
      <c r="AG256" s="2">
        <v>0</v>
      </c>
      <c r="AH256" t="s">
        <v>180</v>
      </c>
      <c r="AI256">
        <v>7</v>
      </c>
    </row>
    <row r="257" spans="1:35" x14ac:dyDescent="0.25">
      <c r="A257" t="s">
        <v>940</v>
      </c>
      <c r="B257" t="s">
        <v>550</v>
      </c>
      <c r="C257" t="s">
        <v>791</v>
      </c>
      <c r="D257" t="s">
        <v>894</v>
      </c>
      <c r="E257" s="2">
        <v>28.293478260869566</v>
      </c>
      <c r="F257" s="2">
        <v>0</v>
      </c>
      <c r="G257" s="2">
        <v>0</v>
      </c>
      <c r="H257" s="2">
        <v>0</v>
      </c>
      <c r="I257" s="2">
        <v>0</v>
      </c>
      <c r="J257" s="2">
        <v>0</v>
      </c>
      <c r="K257" s="2">
        <v>0</v>
      </c>
      <c r="L257" s="2">
        <v>0.32565217391304346</v>
      </c>
      <c r="M257" s="2">
        <v>4.6548913043478262</v>
      </c>
      <c r="N257" s="2">
        <v>0</v>
      </c>
      <c r="O257" s="2">
        <v>0.16452170572416441</v>
      </c>
      <c r="P257" s="2">
        <v>0</v>
      </c>
      <c r="Q257" s="2">
        <v>0</v>
      </c>
      <c r="R257" s="2">
        <v>0</v>
      </c>
      <c r="S257" s="2">
        <v>2.7014130434782606</v>
      </c>
      <c r="T257" s="2">
        <v>1.2719565217391307</v>
      </c>
      <c r="U257" s="2">
        <v>0</v>
      </c>
      <c r="V257" s="2">
        <v>0.14043411448328849</v>
      </c>
      <c r="W257" s="2">
        <v>2.9782608695652173</v>
      </c>
      <c r="X257" s="2">
        <v>3.3707608695652174</v>
      </c>
      <c r="Y257" s="2">
        <v>0</v>
      </c>
      <c r="Z257" s="2">
        <v>0.22439877064925084</v>
      </c>
      <c r="AA257" s="2">
        <v>0</v>
      </c>
      <c r="AB257" s="2">
        <v>3.6467391304347827</v>
      </c>
      <c r="AC257" s="2">
        <v>0</v>
      </c>
      <c r="AD257" s="2">
        <v>0</v>
      </c>
      <c r="AE257" s="2">
        <v>0</v>
      </c>
      <c r="AF257" s="2">
        <v>0</v>
      </c>
      <c r="AG257" s="2">
        <v>0</v>
      </c>
      <c r="AH257" t="s">
        <v>232</v>
      </c>
      <c r="AI257">
        <v>7</v>
      </c>
    </row>
    <row r="258" spans="1:35" x14ac:dyDescent="0.25">
      <c r="A258" t="s">
        <v>940</v>
      </c>
      <c r="B258" t="s">
        <v>603</v>
      </c>
      <c r="C258" t="s">
        <v>633</v>
      </c>
      <c r="D258" t="s">
        <v>832</v>
      </c>
      <c r="E258" s="2">
        <v>23.173913043478262</v>
      </c>
      <c r="F258" s="2">
        <v>0</v>
      </c>
      <c r="G258" s="2">
        <v>1.0869565217391304E-2</v>
      </c>
      <c r="H258" s="2">
        <v>0</v>
      </c>
      <c r="I258" s="2">
        <v>0</v>
      </c>
      <c r="J258" s="2">
        <v>0</v>
      </c>
      <c r="K258" s="2">
        <v>0</v>
      </c>
      <c r="L258" s="2">
        <v>0</v>
      </c>
      <c r="M258" s="2">
        <v>0</v>
      </c>
      <c r="N258" s="2">
        <v>2.2391304347826089</v>
      </c>
      <c r="O258" s="2">
        <v>9.662288930581614E-2</v>
      </c>
      <c r="P258" s="2">
        <v>4.7065217391304346</v>
      </c>
      <c r="Q258" s="2">
        <v>0.58423913043478259</v>
      </c>
      <c r="R258" s="2">
        <v>0.22830675422138832</v>
      </c>
      <c r="S258" s="2">
        <v>0</v>
      </c>
      <c r="T258" s="2">
        <v>0</v>
      </c>
      <c r="U258" s="2">
        <v>0</v>
      </c>
      <c r="V258" s="2">
        <v>0</v>
      </c>
      <c r="W258" s="2">
        <v>0</v>
      </c>
      <c r="X258" s="2">
        <v>0</v>
      </c>
      <c r="Y258" s="2">
        <v>0</v>
      </c>
      <c r="Z258" s="2">
        <v>0</v>
      </c>
      <c r="AA258" s="2">
        <v>0</v>
      </c>
      <c r="AB258" s="2">
        <v>4.1385869565217392</v>
      </c>
      <c r="AC258" s="2">
        <v>0</v>
      </c>
      <c r="AD258" s="2">
        <v>0</v>
      </c>
      <c r="AE258" s="2">
        <v>0</v>
      </c>
      <c r="AF258" s="2">
        <v>0</v>
      </c>
      <c r="AG258" s="2">
        <v>0</v>
      </c>
      <c r="AH258" t="s">
        <v>285</v>
      </c>
      <c r="AI258">
        <v>7</v>
      </c>
    </row>
    <row r="259" spans="1:35" x14ac:dyDescent="0.25">
      <c r="A259" t="s">
        <v>940</v>
      </c>
      <c r="B259" t="s">
        <v>615</v>
      </c>
      <c r="C259" t="s">
        <v>813</v>
      </c>
      <c r="D259" t="s">
        <v>918</v>
      </c>
      <c r="E259" s="2">
        <v>23.5</v>
      </c>
      <c r="F259" s="2">
        <v>0</v>
      </c>
      <c r="G259" s="2">
        <v>0</v>
      </c>
      <c r="H259" s="2">
        <v>0</v>
      </c>
      <c r="I259" s="2">
        <v>0</v>
      </c>
      <c r="J259" s="2">
        <v>0</v>
      </c>
      <c r="K259" s="2">
        <v>0</v>
      </c>
      <c r="L259" s="2">
        <v>0</v>
      </c>
      <c r="M259" s="2">
        <v>4.8668478260869561</v>
      </c>
      <c r="N259" s="2">
        <v>0</v>
      </c>
      <c r="O259" s="2">
        <v>0.20709990749306195</v>
      </c>
      <c r="P259" s="2">
        <v>4.485760869565218</v>
      </c>
      <c r="Q259" s="2">
        <v>0</v>
      </c>
      <c r="R259" s="2">
        <v>0.19088344125809439</v>
      </c>
      <c r="S259" s="2">
        <v>0</v>
      </c>
      <c r="T259" s="2">
        <v>0</v>
      </c>
      <c r="U259" s="2">
        <v>0</v>
      </c>
      <c r="V259" s="2">
        <v>0</v>
      </c>
      <c r="W259" s="2">
        <v>0</v>
      </c>
      <c r="X259" s="2">
        <v>0</v>
      </c>
      <c r="Y259" s="2">
        <v>5.2604347826086961</v>
      </c>
      <c r="Z259" s="2">
        <v>0.22384828862164666</v>
      </c>
      <c r="AA259" s="2">
        <v>0</v>
      </c>
      <c r="AB259" s="2">
        <v>0</v>
      </c>
      <c r="AC259" s="2">
        <v>0</v>
      </c>
      <c r="AD259" s="2">
        <v>0</v>
      </c>
      <c r="AE259" s="2">
        <v>0</v>
      </c>
      <c r="AF259" s="2">
        <v>0</v>
      </c>
      <c r="AG259" s="2">
        <v>0</v>
      </c>
      <c r="AH259" t="s">
        <v>297</v>
      </c>
      <c r="AI259">
        <v>7</v>
      </c>
    </row>
    <row r="260" spans="1:35" x14ac:dyDescent="0.25">
      <c r="A260" t="s">
        <v>940</v>
      </c>
      <c r="B260" t="s">
        <v>427</v>
      </c>
      <c r="C260" t="s">
        <v>646</v>
      </c>
      <c r="D260" t="s">
        <v>888</v>
      </c>
      <c r="E260" s="2">
        <v>33.391304347826086</v>
      </c>
      <c r="F260" s="2">
        <v>5.4510869565217392</v>
      </c>
      <c r="G260" s="2">
        <v>3.2608695652173912E-2</v>
      </c>
      <c r="H260" s="2">
        <v>0.1217391304347826</v>
      </c>
      <c r="I260" s="2">
        <v>0.23369565217391305</v>
      </c>
      <c r="J260" s="2">
        <v>0</v>
      </c>
      <c r="K260" s="2">
        <v>0</v>
      </c>
      <c r="L260" s="2">
        <v>3.7717391304347821E-2</v>
      </c>
      <c r="M260" s="2">
        <v>0</v>
      </c>
      <c r="N260" s="2">
        <v>5.1304347826086953</v>
      </c>
      <c r="O260" s="2">
        <v>0.15364583333333331</v>
      </c>
      <c r="P260" s="2">
        <v>0</v>
      </c>
      <c r="Q260" s="2">
        <v>4.9026086956521748</v>
      </c>
      <c r="R260" s="2">
        <v>0.14682291666666669</v>
      </c>
      <c r="S260" s="2">
        <v>0.49804347826086948</v>
      </c>
      <c r="T260" s="2">
        <v>1.6133695652173914</v>
      </c>
      <c r="U260" s="2">
        <v>0</v>
      </c>
      <c r="V260" s="2">
        <v>6.3232421875E-2</v>
      </c>
      <c r="W260" s="2">
        <v>0.48119565217391314</v>
      </c>
      <c r="X260" s="2">
        <v>2.42</v>
      </c>
      <c r="Y260" s="2">
        <v>0</v>
      </c>
      <c r="Z260" s="2">
        <v>8.6884765624999999E-2</v>
      </c>
      <c r="AA260" s="2">
        <v>0</v>
      </c>
      <c r="AB260" s="2">
        <v>0</v>
      </c>
      <c r="AC260" s="2">
        <v>0</v>
      </c>
      <c r="AD260" s="2">
        <v>0</v>
      </c>
      <c r="AE260" s="2">
        <v>0</v>
      </c>
      <c r="AF260" s="2">
        <v>0</v>
      </c>
      <c r="AG260" s="2">
        <v>0</v>
      </c>
      <c r="AH260" t="s">
        <v>104</v>
      </c>
      <c r="AI260">
        <v>7</v>
      </c>
    </row>
    <row r="261" spans="1:35" x14ac:dyDescent="0.25">
      <c r="A261" t="s">
        <v>940</v>
      </c>
      <c r="B261" t="s">
        <v>622</v>
      </c>
      <c r="C261" t="s">
        <v>819</v>
      </c>
      <c r="D261" t="s">
        <v>921</v>
      </c>
      <c r="E261" s="2">
        <v>66.565217391304344</v>
      </c>
      <c r="F261" s="2">
        <v>4.7635869565217392</v>
      </c>
      <c r="G261" s="2">
        <v>0</v>
      </c>
      <c r="H261" s="2">
        <v>0.24456521739130435</v>
      </c>
      <c r="I261" s="2">
        <v>5.2173913043478262</v>
      </c>
      <c r="J261" s="2">
        <v>0</v>
      </c>
      <c r="K261" s="2">
        <v>0</v>
      </c>
      <c r="L261" s="2">
        <v>0</v>
      </c>
      <c r="M261" s="2">
        <v>0.24456521739130435</v>
      </c>
      <c r="N261" s="2">
        <v>0</v>
      </c>
      <c r="O261" s="2">
        <v>3.6740692357935993E-3</v>
      </c>
      <c r="P261" s="2">
        <v>0</v>
      </c>
      <c r="Q261" s="2">
        <v>5.5652173913043477</v>
      </c>
      <c r="R261" s="2">
        <v>8.3605486610058788E-2</v>
      </c>
      <c r="S261" s="2">
        <v>0</v>
      </c>
      <c r="T261" s="2">
        <v>0</v>
      </c>
      <c r="U261" s="2">
        <v>0</v>
      </c>
      <c r="V261" s="2">
        <v>0</v>
      </c>
      <c r="W261" s="2">
        <v>0</v>
      </c>
      <c r="X261" s="2">
        <v>0</v>
      </c>
      <c r="Y261" s="2">
        <v>0</v>
      </c>
      <c r="Z261" s="2">
        <v>0</v>
      </c>
      <c r="AA261" s="2">
        <v>0</v>
      </c>
      <c r="AB261" s="2">
        <v>0</v>
      </c>
      <c r="AC261" s="2">
        <v>0</v>
      </c>
      <c r="AD261" s="2">
        <v>0</v>
      </c>
      <c r="AE261" s="2">
        <v>0</v>
      </c>
      <c r="AF261" s="2">
        <v>0</v>
      </c>
      <c r="AG261" s="2">
        <v>0</v>
      </c>
      <c r="AH261" t="s">
        <v>305</v>
      </c>
      <c r="AI261">
        <v>7</v>
      </c>
    </row>
    <row r="262" spans="1:35" x14ac:dyDescent="0.25">
      <c r="A262" t="s">
        <v>940</v>
      </c>
      <c r="B262" t="s">
        <v>365</v>
      </c>
      <c r="C262" t="s">
        <v>680</v>
      </c>
      <c r="D262" t="s">
        <v>861</v>
      </c>
      <c r="E262" s="2">
        <v>35.619565217391305</v>
      </c>
      <c r="F262" s="2">
        <v>18.182608695652178</v>
      </c>
      <c r="G262" s="2">
        <v>0.2608695652173913</v>
      </c>
      <c r="H262" s="2">
        <v>0.53043478260869559</v>
      </c>
      <c r="I262" s="2">
        <v>0.60869565217391308</v>
      </c>
      <c r="J262" s="2">
        <v>0</v>
      </c>
      <c r="K262" s="2">
        <v>0</v>
      </c>
      <c r="L262" s="2">
        <v>6.1304347826086965E-2</v>
      </c>
      <c r="M262" s="2">
        <v>4.035869565217391</v>
      </c>
      <c r="N262" s="2">
        <v>0</v>
      </c>
      <c r="O262" s="2">
        <v>0.11330485199877936</v>
      </c>
      <c r="P262" s="2">
        <v>7.8152173913043494</v>
      </c>
      <c r="Q262" s="2">
        <v>0</v>
      </c>
      <c r="R262" s="2">
        <v>0.21940799511748554</v>
      </c>
      <c r="S262" s="2">
        <v>1.835</v>
      </c>
      <c r="T262" s="2">
        <v>0</v>
      </c>
      <c r="U262" s="2">
        <v>0</v>
      </c>
      <c r="V262" s="2">
        <v>5.1516631064998472E-2</v>
      </c>
      <c r="W262" s="2">
        <v>3.7752173913043485</v>
      </c>
      <c r="X262" s="2">
        <v>0</v>
      </c>
      <c r="Y262" s="2">
        <v>0</v>
      </c>
      <c r="Z262" s="2">
        <v>0.10598718339945074</v>
      </c>
      <c r="AA262" s="2">
        <v>0</v>
      </c>
      <c r="AB262" s="2">
        <v>0</v>
      </c>
      <c r="AC262" s="2">
        <v>0</v>
      </c>
      <c r="AD262" s="2">
        <v>31.345652173913042</v>
      </c>
      <c r="AE262" s="2">
        <v>0</v>
      </c>
      <c r="AF262" s="2">
        <v>0</v>
      </c>
      <c r="AG262" s="2">
        <v>0</v>
      </c>
      <c r="AH262" t="s">
        <v>41</v>
      </c>
      <c r="AI262">
        <v>7</v>
      </c>
    </row>
    <row r="263" spans="1:35" x14ac:dyDescent="0.25">
      <c r="A263" t="s">
        <v>940</v>
      </c>
      <c r="B263" t="s">
        <v>584</v>
      </c>
      <c r="C263" t="s">
        <v>693</v>
      </c>
      <c r="D263" t="s">
        <v>839</v>
      </c>
      <c r="E263" s="2">
        <v>40.173913043478258</v>
      </c>
      <c r="F263" s="2">
        <v>33.682065217391305</v>
      </c>
      <c r="G263" s="2">
        <v>0</v>
      </c>
      <c r="H263" s="2">
        <v>0</v>
      </c>
      <c r="I263" s="2">
        <v>5.9782608695652176E-2</v>
      </c>
      <c r="J263" s="2">
        <v>0</v>
      </c>
      <c r="K263" s="2">
        <v>0</v>
      </c>
      <c r="L263" s="2">
        <v>3.1631521739130419</v>
      </c>
      <c r="M263" s="2">
        <v>4.0326086956521738</v>
      </c>
      <c r="N263" s="2">
        <v>7.6358695652173916</v>
      </c>
      <c r="O263" s="2">
        <v>0.29044913419913426</v>
      </c>
      <c r="P263" s="2">
        <v>0</v>
      </c>
      <c r="Q263" s="2">
        <v>2.0380434782608696</v>
      </c>
      <c r="R263" s="2">
        <v>5.0730519480519487E-2</v>
      </c>
      <c r="S263" s="2">
        <v>3.97</v>
      </c>
      <c r="T263" s="2">
        <v>8.2396739130434824</v>
      </c>
      <c r="U263" s="2">
        <v>0</v>
      </c>
      <c r="V263" s="2">
        <v>0.30392045454545469</v>
      </c>
      <c r="W263" s="2">
        <v>12.808695652173917</v>
      </c>
      <c r="X263" s="2">
        <v>8.7260869565217405</v>
      </c>
      <c r="Y263" s="2">
        <v>0</v>
      </c>
      <c r="Z263" s="2">
        <v>0.5360389610389612</v>
      </c>
      <c r="AA263" s="2">
        <v>0</v>
      </c>
      <c r="AB263" s="2">
        <v>0</v>
      </c>
      <c r="AC263" s="2">
        <v>0</v>
      </c>
      <c r="AD263" s="2">
        <v>0</v>
      </c>
      <c r="AE263" s="2">
        <v>0</v>
      </c>
      <c r="AF263" s="2">
        <v>0</v>
      </c>
      <c r="AG263" s="2">
        <v>0</v>
      </c>
      <c r="AH263" t="s">
        <v>266</v>
      </c>
      <c r="AI263">
        <v>7</v>
      </c>
    </row>
    <row r="264" spans="1:35" x14ac:dyDescent="0.25">
      <c r="A264" t="s">
        <v>940</v>
      </c>
      <c r="B264" t="s">
        <v>370</v>
      </c>
      <c r="C264" t="s">
        <v>699</v>
      </c>
      <c r="D264" t="s">
        <v>853</v>
      </c>
      <c r="E264" s="2">
        <v>36.760869565217391</v>
      </c>
      <c r="F264" s="2">
        <v>5.6358695652173916</v>
      </c>
      <c r="G264" s="2">
        <v>3.2608695652173912E-2</v>
      </c>
      <c r="H264" s="2">
        <v>0.12065217391304349</v>
      </c>
      <c r="I264" s="2">
        <v>0.28260869565217389</v>
      </c>
      <c r="J264" s="2">
        <v>0</v>
      </c>
      <c r="K264" s="2">
        <v>0</v>
      </c>
      <c r="L264" s="2">
        <v>0.36163043478260876</v>
      </c>
      <c r="M264" s="2">
        <v>3.2608695652173912E-2</v>
      </c>
      <c r="N264" s="2">
        <v>5.3334782608695663</v>
      </c>
      <c r="O264" s="2">
        <v>0.14597279716144296</v>
      </c>
      <c r="P264" s="2">
        <v>0.22815217391304346</v>
      </c>
      <c r="Q264" s="2">
        <v>0</v>
      </c>
      <c r="R264" s="2">
        <v>6.2063867534003546E-3</v>
      </c>
      <c r="S264" s="2">
        <v>1.3543478260869566</v>
      </c>
      <c r="T264" s="2">
        <v>0.28293478260869565</v>
      </c>
      <c r="U264" s="2">
        <v>0</v>
      </c>
      <c r="V264" s="2">
        <v>4.4538734476641043E-2</v>
      </c>
      <c r="W264" s="2">
        <v>0.99195652173913029</v>
      </c>
      <c r="X264" s="2">
        <v>3.1096739130434772</v>
      </c>
      <c r="Y264" s="2">
        <v>0</v>
      </c>
      <c r="Z264" s="2">
        <v>0.11157599053814307</v>
      </c>
      <c r="AA264" s="2">
        <v>0</v>
      </c>
      <c r="AB264" s="2">
        <v>0</v>
      </c>
      <c r="AC264" s="2">
        <v>0</v>
      </c>
      <c r="AD264" s="2">
        <v>0</v>
      </c>
      <c r="AE264" s="2">
        <v>0</v>
      </c>
      <c r="AF264" s="2">
        <v>0</v>
      </c>
      <c r="AG264" s="2">
        <v>0</v>
      </c>
      <c r="AH264" t="s">
        <v>46</v>
      </c>
      <c r="AI264">
        <v>7</v>
      </c>
    </row>
    <row r="265" spans="1:35" x14ac:dyDescent="0.25">
      <c r="A265" t="s">
        <v>940</v>
      </c>
      <c r="B265" t="s">
        <v>599</v>
      </c>
      <c r="C265" t="s">
        <v>730</v>
      </c>
      <c r="D265" t="s">
        <v>887</v>
      </c>
      <c r="E265" s="2">
        <v>21.597826086956523</v>
      </c>
      <c r="F265" s="2">
        <v>5.7282608695652177</v>
      </c>
      <c r="G265" s="2">
        <v>1.0869565217391304E-2</v>
      </c>
      <c r="H265" s="2">
        <v>0.11336956521739132</v>
      </c>
      <c r="I265" s="2">
        <v>0.22010869565217392</v>
      </c>
      <c r="J265" s="2">
        <v>0</v>
      </c>
      <c r="K265" s="2">
        <v>0</v>
      </c>
      <c r="L265" s="2">
        <v>0.32391304347826083</v>
      </c>
      <c r="M265" s="2">
        <v>2.1739130434782608E-2</v>
      </c>
      <c r="N265" s="2">
        <v>4.1413043478260869</v>
      </c>
      <c r="O265" s="2">
        <v>0.19275289380976343</v>
      </c>
      <c r="P265" s="2">
        <v>0</v>
      </c>
      <c r="Q265" s="2">
        <v>0</v>
      </c>
      <c r="R265" s="2">
        <v>0</v>
      </c>
      <c r="S265" s="2">
        <v>0.12141304347826089</v>
      </c>
      <c r="T265" s="2">
        <v>0.40967391304347817</v>
      </c>
      <c r="U265" s="2">
        <v>0</v>
      </c>
      <c r="V265" s="2">
        <v>2.4589833920483136E-2</v>
      </c>
      <c r="W265" s="2">
        <v>0.37902173913043474</v>
      </c>
      <c r="X265" s="2">
        <v>1.2816304347826086</v>
      </c>
      <c r="Y265" s="2">
        <v>0</v>
      </c>
      <c r="Z265" s="2">
        <v>7.6889783593356811E-2</v>
      </c>
      <c r="AA265" s="2">
        <v>0</v>
      </c>
      <c r="AB265" s="2">
        <v>0</v>
      </c>
      <c r="AC265" s="2">
        <v>0</v>
      </c>
      <c r="AD265" s="2">
        <v>0</v>
      </c>
      <c r="AE265" s="2">
        <v>0</v>
      </c>
      <c r="AF265" s="2">
        <v>0</v>
      </c>
      <c r="AG265" s="2">
        <v>0</v>
      </c>
      <c r="AH265" t="s">
        <v>281</v>
      </c>
      <c r="AI265">
        <v>7</v>
      </c>
    </row>
    <row r="266" spans="1:35" x14ac:dyDescent="0.25">
      <c r="A266" t="s">
        <v>940</v>
      </c>
      <c r="B266" t="s">
        <v>495</v>
      </c>
      <c r="C266" t="s">
        <v>767</v>
      </c>
      <c r="D266" t="s">
        <v>901</v>
      </c>
      <c r="E266" s="2">
        <v>27.456521739130434</v>
      </c>
      <c r="F266" s="2">
        <v>5.7391304347826084</v>
      </c>
      <c r="G266" s="2">
        <v>0.38043478260869568</v>
      </c>
      <c r="H266" s="2">
        <v>0.13043478260869565</v>
      </c>
      <c r="I266" s="2">
        <v>0.17391304347826086</v>
      </c>
      <c r="J266" s="2">
        <v>0</v>
      </c>
      <c r="K266" s="2">
        <v>0</v>
      </c>
      <c r="L266" s="2">
        <v>3.6597826086956515</v>
      </c>
      <c r="M266" s="2">
        <v>0</v>
      </c>
      <c r="N266" s="2">
        <v>0</v>
      </c>
      <c r="O266" s="2">
        <v>0</v>
      </c>
      <c r="P266" s="2">
        <v>0</v>
      </c>
      <c r="Q266" s="2">
        <v>0</v>
      </c>
      <c r="R266" s="2">
        <v>0</v>
      </c>
      <c r="S266" s="2">
        <v>0.62706521739130439</v>
      </c>
      <c r="T266" s="2">
        <v>2.9238043478260871</v>
      </c>
      <c r="U266" s="2">
        <v>0</v>
      </c>
      <c r="V266" s="2">
        <v>0.12932699920823437</v>
      </c>
      <c r="W266" s="2">
        <v>3.0863043478260876</v>
      </c>
      <c r="X266" s="2">
        <v>1.9601086956521738</v>
      </c>
      <c r="Y266" s="2">
        <v>0</v>
      </c>
      <c r="Z266" s="2">
        <v>0.18379651623119558</v>
      </c>
      <c r="AA266" s="2">
        <v>0</v>
      </c>
      <c r="AB266" s="2">
        <v>0</v>
      </c>
      <c r="AC266" s="2">
        <v>0</v>
      </c>
      <c r="AD266" s="2">
        <v>0</v>
      </c>
      <c r="AE266" s="2">
        <v>0</v>
      </c>
      <c r="AF266" s="2">
        <v>0</v>
      </c>
      <c r="AG266" s="2">
        <v>0</v>
      </c>
      <c r="AH266" t="s">
        <v>177</v>
      </c>
      <c r="AI266">
        <v>7</v>
      </c>
    </row>
    <row r="267" spans="1:35" x14ac:dyDescent="0.25">
      <c r="A267" t="s">
        <v>940</v>
      </c>
      <c r="B267" t="s">
        <v>576</v>
      </c>
      <c r="C267" t="s">
        <v>693</v>
      </c>
      <c r="D267" t="s">
        <v>839</v>
      </c>
      <c r="E267" s="2">
        <v>40.510869565217391</v>
      </c>
      <c r="F267" s="2">
        <v>5.0869565217391308</v>
      </c>
      <c r="G267" s="2">
        <v>0.42391304347826086</v>
      </c>
      <c r="H267" s="2">
        <v>0.2195652173913043</v>
      </c>
      <c r="I267" s="2">
        <v>4.9565217391304346</v>
      </c>
      <c r="J267" s="2">
        <v>0</v>
      </c>
      <c r="K267" s="2">
        <v>0</v>
      </c>
      <c r="L267" s="2">
        <v>2.4538043478260869</v>
      </c>
      <c r="M267" s="2">
        <v>4.9565217391304346</v>
      </c>
      <c r="N267" s="2">
        <v>0</v>
      </c>
      <c r="O267" s="2">
        <v>0.12235041588408907</v>
      </c>
      <c r="P267" s="2">
        <v>4.9565217391304346</v>
      </c>
      <c r="Q267" s="2">
        <v>5.3097826086956532</v>
      </c>
      <c r="R267" s="2">
        <v>0.25342098202307489</v>
      </c>
      <c r="S267" s="2">
        <v>6.2173913043478262</v>
      </c>
      <c r="T267" s="2">
        <v>0</v>
      </c>
      <c r="U267" s="2">
        <v>0</v>
      </c>
      <c r="V267" s="2">
        <v>0.15347464448618192</v>
      </c>
      <c r="W267" s="2">
        <v>3.9375</v>
      </c>
      <c r="X267" s="2">
        <v>3.6059782608695654</v>
      </c>
      <c r="Y267" s="2">
        <v>0</v>
      </c>
      <c r="Z267" s="2">
        <v>0.18620874698148646</v>
      </c>
      <c r="AA267" s="2">
        <v>0</v>
      </c>
      <c r="AB267" s="2">
        <v>0</v>
      </c>
      <c r="AC267" s="2">
        <v>0</v>
      </c>
      <c r="AD267" s="2">
        <v>0</v>
      </c>
      <c r="AE267" s="2">
        <v>0</v>
      </c>
      <c r="AF267" s="2">
        <v>0</v>
      </c>
      <c r="AG267" s="2">
        <v>0</v>
      </c>
      <c r="AH267" t="s">
        <v>258</v>
      </c>
      <c r="AI267">
        <v>7</v>
      </c>
    </row>
    <row r="268" spans="1:35" x14ac:dyDescent="0.25">
      <c r="A268" t="s">
        <v>940</v>
      </c>
      <c r="B268" t="s">
        <v>519</v>
      </c>
      <c r="C268" t="s">
        <v>678</v>
      </c>
      <c r="D268" t="s">
        <v>860</v>
      </c>
      <c r="E268" s="2">
        <v>41.434782608695649</v>
      </c>
      <c r="F268" s="2">
        <v>5.7391304347826084</v>
      </c>
      <c r="G268" s="2">
        <v>0.32608695652173914</v>
      </c>
      <c r="H268" s="2">
        <v>0</v>
      </c>
      <c r="I268" s="2">
        <v>0.55434782608695654</v>
      </c>
      <c r="J268" s="2">
        <v>0</v>
      </c>
      <c r="K268" s="2">
        <v>0</v>
      </c>
      <c r="L268" s="2">
        <v>2.698152173913043</v>
      </c>
      <c r="M268" s="2">
        <v>4.9076086956521738</v>
      </c>
      <c r="N268" s="2">
        <v>0</v>
      </c>
      <c r="O268" s="2">
        <v>0.11844176285414482</v>
      </c>
      <c r="P268" s="2">
        <v>10.209239130434783</v>
      </c>
      <c r="Q268" s="2">
        <v>0</v>
      </c>
      <c r="R268" s="2">
        <v>0.24639296956977969</v>
      </c>
      <c r="S268" s="2">
        <v>1.7456521739130435</v>
      </c>
      <c r="T268" s="2">
        <v>5.9750000000000005</v>
      </c>
      <c r="U268" s="2">
        <v>0</v>
      </c>
      <c r="V268" s="2">
        <v>0.1863326337880378</v>
      </c>
      <c r="W268" s="2">
        <v>4.8619565217391294</v>
      </c>
      <c r="X268" s="2">
        <v>4.5703260869565216</v>
      </c>
      <c r="Y268" s="2">
        <v>1.1032608695652173</v>
      </c>
      <c r="Z268" s="2">
        <v>0.25426810073452255</v>
      </c>
      <c r="AA268" s="2">
        <v>0</v>
      </c>
      <c r="AB268" s="2">
        <v>0</v>
      </c>
      <c r="AC268" s="2">
        <v>0</v>
      </c>
      <c r="AD268" s="2">
        <v>0</v>
      </c>
      <c r="AE268" s="2">
        <v>0</v>
      </c>
      <c r="AF268" s="2">
        <v>0</v>
      </c>
      <c r="AG268" s="2">
        <v>0</v>
      </c>
      <c r="AH268" t="s">
        <v>201</v>
      </c>
      <c r="AI268">
        <v>7</v>
      </c>
    </row>
    <row r="269" spans="1:35" x14ac:dyDescent="0.25">
      <c r="A269" t="s">
        <v>940</v>
      </c>
      <c r="B269" t="s">
        <v>474</v>
      </c>
      <c r="C269" t="s">
        <v>754</v>
      </c>
      <c r="D269" t="s">
        <v>899</v>
      </c>
      <c r="E269" s="2">
        <v>63.478260869565219</v>
      </c>
      <c r="F269" s="2">
        <v>5.4782608695652177</v>
      </c>
      <c r="G269" s="2">
        <v>2.717391304347826E-2</v>
      </c>
      <c r="H269" s="2">
        <v>0.21195652173913043</v>
      </c>
      <c r="I269" s="2">
        <v>3.2642391304347824</v>
      </c>
      <c r="J269" s="2">
        <v>0</v>
      </c>
      <c r="K269" s="2">
        <v>0</v>
      </c>
      <c r="L269" s="2">
        <v>0</v>
      </c>
      <c r="M269" s="2">
        <v>3.302282608695652</v>
      </c>
      <c r="N269" s="2">
        <v>0</v>
      </c>
      <c r="O269" s="2">
        <v>5.2022260273972602E-2</v>
      </c>
      <c r="P269" s="2">
        <v>13.898478260869563</v>
      </c>
      <c r="Q269" s="2">
        <v>0</v>
      </c>
      <c r="R269" s="2">
        <v>0.21894863013698626</v>
      </c>
      <c r="S269" s="2">
        <v>0</v>
      </c>
      <c r="T269" s="2">
        <v>0</v>
      </c>
      <c r="U269" s="2">
        <v>0</v>
      </c>
      <c r="V269" s="2">
        <v>0</v>
      </c>
      <c r="W269" s="2">
        <v>0</v>
      </c>
      <c r="X269" s="2">
        <v>0</v>
      </c>
      <c r="Y269" s="2">
        <v>0</v>
      </c>
      <c r="Z269" s="2">
        <v>0</v>
      </c>
      <c r="AA269" s="2">
        <v>0</v>
      </c>
      <c r="AB269" s="2">
        <v>0</v>
      </c>
      <c r="AC269" s="2">
        <v>0</v>
      </c>
      <c r="AD269" s="2">
        <v>0</v>
      </c>
      <c r="AE269" s="2">
        <v>0</v>
      </c>
      <c r="AF269" s="2">
        <v>0</v>
      </c>
      <c r="AG269" s="2">
        <v>0</v>
      </c>
      <c r="AH269" t="s">
        <v>152</v>
      </c>
      <c r="AI269">
        <v>7</v>
      </c>
    </row>
    <row r="270" spans="1:35" x14ac:dyDescent="0.25">
      <c r="A270" t="s">
        <v>940</v>
      </c>
      <c r="B270" t="s">
        <v>452</v>
      </c>
      <c r="C270" t="s">
        <v>678</v>
      </c>
      <c r="D270" t="s">
        <v>860</v>
      </c>
      <c r="E270" s="2">
        <v>132.28260869565219</v>
      </c>
      <c r="F270" s="2">
        <v>0</v>
      </c>
      <c r="G270" s="2">
        <v>0</v>
      </c>
      <c r="H270" s="2">
        <v>0</v>
      </c>
      <c r="I270" s="2">
        <v>0</v>
      </c>
      <c r="J270" s="2">
        <v>0</v>
      </c>
      <c r="K270" s="2">
        <v>0</v>
      </c>
      <c r="L270" s="2">
        <v>1.9811956521739134</v>
      </c>
      <c r="M270" s="2">
        <v>14.503043478260869</v>
      </c>
      <c r="N270" s="2">
        <v>0</v>
      </c>
      <c r="O270" s="2">
        <v>0.10963681183237468</v>
      </c>
      <c r="P270" s="2">
        <v>0</v>
      </c>
      <c r="Q270" s="2">
        <v>5.1157608695652188</v>
      </c>
      <c r="R270" s="2">
        <v>3.8672966310599841E-2</v>
      </c>
      <c r="S270" s="2">
        <v>11.575326086956522</v>
      </c>
      <c r="T270" s="2">
        <v>0</v>
      </c>
      <c r="U270" s="2">
        <v>13.38076086956522</v>
      </c>
      <c r="V270" s="2">
        <v>0.1886573541495481</v>
      </c>
      <c r="W270" s="2">
        <v>11.780978260869563</v>
      </c>
      <c r="X270" s="2">
        <v>0</v>
      </c>
      <c r="Y270" s="2">
        <v>24.3675</v>
      </c>
      <c r="Z270" s="2">
        <v>0.27326705012325386</v>
      </c>
      <c r="AA270" s="2">
        <v>0</v>
      </c>
      <c r="AB270" s="2">
        <v>3.6684782608695654</v>
      </c>
      <c r="AC270" s="2">
        <v>0</v>
      </c>
      <c r="AD270" s="2">
        <v>0</v>
      </c>
      <c r="AE270" s="2">
        <v>0</v>
      </c>
      <c r="AF270" s="2">
        <v>0</v>
      </c>
      <c r="AG270" s="2">
        <v>0</v>
      </c>
      <c r="AH270" t="s">
        <v>129</v>
      </c>
      <c r="AI270">
        <v>7</v>
      </c>
    </row>
    <row r="271" spans="1:35" x14ac:dyDescent="0.25">
      <c r="A271" t="s">
        <v>940</v>
      </c>
      <c r="B271" t="s">
        <v>583</v>
      </c>
      <c r="C271" t="s">
        <v>688</v>
      </c>
      <c r="D271" t="s">
        <v>864</v>
      </c>
      <c r="E271" s="2">
        <v>48.163043478260867</v>
      </c>
      <c r="F271" s="2">
        <v>6.0869565217391308</v>
      </c>
      <c r="G271" s="2">
        <v>0</v>
      </c>
      <c r="H271" s="2">
        <v>0</v>
      </c>
      <c r="I271" s="2">
        <v>0</v>
      </c>
      <c r="J271" s="2">
        <v>0</v>
      </c>
      <c r="K271" s="2">
        <v>0</v>
      </c>
      <c r="L271" s="2">
        <v>3.7134782608695645</v>
      </c>
      <c r="M271" s="2">
        <v>0</v>
      </c>
      <c r="N271" s="2">
        <v>10.956521739130435</v>
      </c>
      <c r="O271" s="2">
        <v>0.22748815165876779</v>
      </c>
      <c r="P271" s="2">
        <v>5.5767391304347829</v>
      </c>
      <c r="Q271" s="2">
        <v>1.327391304347826</v>
      </c>
      <c r="R271" s="2">
        <v>0.14334913112164296</v>
      </c>
      <c r="S271" s="2">
        <v>9.311847826086959</v>
      </c>
      <c r="T271" s="2">
        <v>6.5773913043478247</v>
      </c>
      <c r="U271" s="2">
        <v>3.4640217391304349</v>
      </c>
      <c r="V271" s="2">
        <v>0.40182802979011512</v>
      </c>
      <c r="W271" s="2">
        <v>9.6189130434782601</v>
      </c>
      <c r="X271" s="2">
        <v>8.5150000000000006</v>
      </c>
      <c r="Y271" s="2">
        <v>0</v>
      </c>
      <c r="Z271" s="2">
        <v>0.37651094561047166</v>
      </c>
      <c r="AA271" s="2">
        <v>0</v>
      </c>
      <c r="AB271" s="2">
        <v>0</v>
      </c>
      <c r="AC271" s="2">
        <v>0</v>
      </c>
      <c r="AD271" s="2">
        <v>0</v>
      </c>
      <c r="AE271" s="2">
        <v>0</v>
      </c>
      <c r="AF271" s="2">
        <v>0</v>
      </c>
      <c r="AG271" s="2">
        <v>0</v>
      </c>
      <c r="AH271" t="s">
        <v>265</v>
      </c>
      <c r="AI271">
        <v>7</v>
      </c>
    </row>
    <row r="272" spans="1:35" x14ac:dyDescent="0.25">
      <c r="A272" t="s">
        <v>940</v>
      </c>
      <c r="B272" t="s">
        <v>592</v>
      </c>
      <c r="C272" t="s">
        <v>800</v>
      </c>
      <c r="D272" t="s">
        <v>839</v>
      </c>
      <c r="E272" s="2">
        <v>57.782608695652172</v>
      </c>
      <c r="F272" s="2">
        <v>4.6956521739130439</v>
      </c>
      <c r="G272" s="2">
        <v>0</v>
      </c>
      <c r="H272" s="2">
        <v>0</v>
      </c>
      <c r="I272" s="2">
        <v>0.42934782608695654</v>
      </c>
      <c r="J272" s="2">
        <v>0</v>
      </c>
      <c r="K272" s="2">
        <v>0</v>
      </c>
      <c r="L272" s="2">
        <v>10.996195652173913</v>
      </c>
      <c r="M272" s="2">
        <v>0</v>
      </c>
      <c r="N272" s="2">
        <v>11.565217391304348</v>
      </c>
      <c r="O272" s="2">
        <v>0.200150489089541</v>
      </c>
      <c r="P272" s="2">
        <v>5.7391304347826084</v>
      </c>
      <c r="Q272" s="2">
        <v>3.7207608695652175</v>
      </c>
      <c r="R272" s="2">
        <v>0.16371519939804363</v>
      </c>
      <c r="S272" s="2">
        <v>16.128260869565221</v>
      </c>
      <c r="T272" s="2">
        <v>14.919347826086955</v>
      </c>
      <c r="U272" s="2">
        <v>0</v>
      </c>
      <c r="V272" s="2">
        <v>0.53731753197893162</v>
      </c>
      <c r="W272" s="2">
        <v>8.8694565217391315</v>
      </c>
      <c r="X272" s="2">
        <v>12.212282608695649</v>
      </c>
      <c r="Y272" s="2">
        <v>0</v>
      </c>
      <c r="Z272" s="2">
        <v>0.36484574868322045</v>
      </c>
      <c r="AA272" s="2">
        <v>0</v>
      </c>
      <c r="AB272" s="2">
        <v>0</v>
      </c>
      <c r="AC272" s="2">
        <v>0</v>
      </c>
      <c r="AD272" s="2">
        <v>0</v>
      </c>
      <c r="AE272" s="2">
        <v>0</v>
      </c>
      <c r="AF272" s="2">
        <v>0</v>
      </c>
      <c r="AG272" s="2">
        <v>0</v>
      </c>
      <c r="AH272" t="s">
        <v>274</v>
      </c>
      <c r="AI272">
        <v>7</v>
      </c>
    </row>
    <row r="273" spans="1:35" x14ac:dyDescent="0.25">
      <c r="A273" t="s">
        <v>940</v>
      </c>
      <c r="B273" t="s">
        <v>586</v>
      </c>
      <c r="C273" t="s">
        <v>648</v>
      </c>
      <c r="D273" t="s">
        <v>839</v>
      </c>
      <c r="E273" s="2">
        <v>58.673913043478258</v>
      </c>
      <c r="F273" s="2">
        <v>1.9130434782608696</v>
      </c>
      <c r="G273" s="2">
        <v>0</v>
      </c>
      <c r="H273" s="2">
        <v>0</v>
      </c>
      <c r="I273" s="2">
        <v>0.57608695652173914</v>
      </c>
      <c r="J273" s="2">
        <v>0</v>
      </c>
      <c r="K273" s="2">
        <v>0</v>
      </c>
      <c r="L273" s="2">
        <v>10.585108695652176</v>
      </c>
      <c r="M273" s="2">
        <v>0</v>
      </c>
      <c r="N273" s="2">
        <v>15.902173913043478</v>
      </c>
      <c r="O273" s="2">
        <v>0.2710263060392738</v>
      </c>
      <c r="P273" s="2">
        <v>0</v>
      </c>
      <c r="Q273" s="2">
        <v>0</v>
      </c>
      <c r="R273" s="2">
        <v>0</v>
      </c>
      <c r="S273" s="2">
        <v>8.3045652173913069</v>
      </c>
      <c r="T273" s="2">
        <v>18.250978260869566</v>
      </c>
      <c r="U273" s="2">
        <v>0</v>
      </c>
      <c r="V273" s="2">
        <v>0.45259540570581702</v>
      </c>
      <c r="W273" s="2">
        <v>9.6358695652173925</v>
      </c>
      <c r="X273" s="2">
        <v>21.284456521739138</v>
      </c>
      <c r="Y273" s="2">
        <v>0</v>
      </c>
      <c r="Z273" s="2">
        <v>0.52698592071137473</v>
      </c>
      <c r="AA273" s="2">
        <v>0</v>
      </c>
      <c r="AB273" s="2">
        <v>5.3043478260869561</v>
      </c>
      <c r="AC273" s="2">
        <v>0</v>
      </c>
      <c r="AD273" s="2">
        <v>0</v>
      </c>
      <c r="AE273" s="2">
        <v>0</v>
      </c>
      <c r="AF273" s="2">
        <v>0</v>
      </c>
      <c r="AG273" s="2">
        <v>0</v>
      </c>
      <c r="AH273" t="s">
        <v>268</v>
      </c>
      <c r="AI273">
        <v>7</v>
      </c>
    </row>
    <row r="274" spans="1:35" x14ac:dyDescent="0.25">
      <c r="A274" t="s">
        <v>940</v>
      </c>
      <c r="B274" t="s">
        <v>590</v>
      </c>
      <c r="C274" t="s">
        <v>678</v>
      </c>
      <c r="D274" t="s">
        <v>860</v>
      </c>
      <c r="E274" s="2">
        <v>64.543478260869563</v>
      </c>
      <c r="F274" s="2">
        <v>5.7391304347826084</v>
      </c>
      <c r="G274" s="2">
        <v>0.14641304347826087</v>
      </c>
      <c r="H274" s="2">
        <v>0</v>
      </c>
      <c r="I274" s="2">
        <v>5.4782608695652177</v>
      </c>
      <c r="J274" s="2">
        <v>0</v>
      </c>
      <c r="K274" s="2">
        <v>0</v>
      </c>
      <c r="L274" s="2">
        <v>8.7555434782608703</v>
      </c>
      <c r="M274" s="2">
        <v>5.6521739130434785</v>
      </c>
      <c r="N274" s="2">
        <v>16.956739130434784</v>
      </c>
      <c r="O274" s="2">
        <v>0.3502896598181206</v>
      </c>
      <c r="P274" s="2">
        <v>5.3913043478260869</v>
      </c>
      <c r="Q274" s="2">
        <v>8.1211956521739115</v>
      </c>
      <c r="R274" s="2">
        <v>0.2093550016840687</v>
      </c>
      <c r="S274" s="2">
        <v>6.648804347826089</v>
      </c>
      <c r="T274" s="2">
        <v>20.578913043478266</v>
      </c>
      <c r="U274" s="2">
        <v>0</v>
      </c>
      <c r="V274" s="2">
        <v>0.42185079151229382</v>
      </c>
      <c r="W274" s="2">
        <v>12.431956521739126</v>
      </c>
      <c r="X274" s="2">
        <v>25.630000000000017</v>
      </c>
      <c r="Y274" s="2">
        <v>0</v>
      </c>
      <c r="Z274" s="2">
        <v>0.58971034018187962</v>
      </c>
      <c r="AA274" s="2">
        <v>0</v>
      </c>
      <c r="AB274" s="2">
        <v>0</v>
      </c>
      <c r="AC274" s="2">
        <v>0</v>
      </c>
      <c r="AD274" s="2">
        <v>2.3807608695652176</v>
      </c>
      <c r="AE274" s="2">
        <v>0</v>
      </c>
      <c r="AF274" s="2">
        <v>0</v>
      </c>
      <c r="AG274" s="2">
        <v>0</v>
      </c>
      <c r="AH274" t="s">
        <v>272</v>
      </c>
      <c r="AI274">
        <v>7</v>
      </c>
    </row>
    <row r="275" spans="1:35" x14ac:dyDescent="0.25">
      <c r="A275" t="s">
        <v>940</v>
      </c>
      <c r="B275" t="s">
        <v>528</v>
      </c>
      <c r="C275" t="s">
        <v>781</v>
      </c>
      <c r="D275" t="s">
        <v>901</v>
      </c>
      <c r="E275" s="2">
        <v>29.576086956521738</v>
      </c>
      <c r="F275" s="2">
        <v>5.7391304347826084</v>
      </c>
      <c r="G275" s="2">
        <v>0.16304347826086957</v>
      </c>
      <c r="H275" s="2">
        <v>0.13043478260869565</v>
      </c>
      <c r="I275" s="2">
        <v>0.22826086956521738</v>
      </c>
      <c r="J275" s="2">
        <v>0</v>
      </c>
      <c r="K275" s="2">
        <v>0</v>
      </c>
      <c r="L275" s="2">
        <v>0.2845652173913043</v>
      </c>
      <c r="M275" s="2">
        <v>6.5217391304347824E-2</v>
      </c>
      <c r="N275" s="2">
        <v>0</v>
      </c>
      <c r="O275" s="2">
        <v>2.205071664829107E-3</v>
      </c>
      <c r="P275" s="2">
        <v>0</v>
      </c>
      <c r="Q275" s="2">
        <v>4.9215217391304362</v>
      </c>
      <c r="R275" s="2">
        <v>0.16640205806688724</v>
      </c>
      <c r="S275" s="2">
        <v>0.50836956521739129</v>
      </c>
      <c r="T275" s="2">
        <v>0.80565217391304356</v>
      </c>
      <c r="U275" s="2">
        <v>0</v>
      </c>
      <c r="V275" s="2">
        <v>4.4428518926865133E-2</v>
      </c>
      <c r="W275" s="2">
        <v>0.42586956521739128</v>
      </c>
      <c r="X275" s="2">
        <v>2.3072826086956524</v>
      </c>
      <c r="Y275" s="2">
        <v>0</v>
      </c>
      <c r="Z275" s="2">
        <v>9.2410878353546499E-2</v>
      </c>
      <c r="AA275" s="2">
        <v>0</v>
      </c>
      <c r="AB275" s="2">
        <v>0</v>
      </c>
      <c r="AC275" s="2">
        <v>0</v>
      </c>
      <c r="AD275" s="2">
        <v>6.1072826086956535</v>
      </c>
      <c r="AE275" s="2">
        <v>0</v>
      </c>
      <c r="AF275" s="2">
        <v>0</v>
      </c>
      <c r="AG275" s="2">
        <v>0</v>
      </c>
      <c r="AH275" t="s">
        <v>210</v>
      </c>
      <c r="AI275">
        <v>7</v>
      </c>
    </row>
    <row r="276" spans="1:35" x14ac:dyDescent="0.25">
      <c r="A276" t="s">
        <v>940</v>
      </c>
      <c r="B276" t="s">
        <v>549</v>
      </c>
      <c r="C276" t="s">
        <v>648</v>
      </c>
      <c r="D276" t="s">
        <v>839</v>
      </c>
      <c r="E276" s="2">
        <v>32.902173913043477</v>
      </c>
      <c r="F276" s="2">
        <v>5.7391304347826084</v>
      </c>
      <c r="G276" s="2">
        <v>0.56521739130434778</v>
      </c>
      <c r="H276" s="2">
        <v>0.33467391304347827</v>
      </c>
      <c r="I276" s="2">
        <v>1.1304347826086956</v>
      </c>
      <c r="J276" s="2">
        <v>0</v>
      </c>
      <c r="K276" s="2">
        <v>0</v>
      </c>
      <c r="L276" s="2">
        <v>3.1742391304347835</v>
      </c>
      <c r="M276" s="2">
        <v>5.7391304347826084</v>
      </c>
      <c r="N276" s="2">
        <v>0</v>
      </c>
      <c r="O276" s="2">
        <v>0.17443012884043607</v>
      </c>
      <c r="P276" s="2">
        <v>0</v>
      </c>
      <c r="Q276" s="2">
        <v>0</v>
      </c>
      <c r="R276" s="2">
        <v>0</v>
      </c>
      <c r="S276" s="2">
        <v>3.2730434782608695</v>
      </c>
      <c r="T276" s="2">
        <v>2.3313043478260869</v>
      </c>
      <c r="U276" s="2">
        <v>0</v>
      </c>
      <c r="V276" s="2">
        <v>0.17033366369342581</v>
      </c>
      <c r="W276" s="2">
        <v>5.4427173913043481</v>
      </c>
      <c r="X276" s="2">
        <v>4.2482608695652155</v>
      </c>
      <c r="Y276" s="2">
        <v>0</v>
      </c>
      <c r="Z276" s="2">
        <v>0.29453914767096129</v>
      </c>
      <c r="AA276" s="2">
        <v>0</v>
      </c>
      <c r="AB276" s="2">
        <v>0</v>
      </c>
      <c r="AC276" s="2">
        <v>0</v>
      </c>
      <c r="AD276" s="2">
        <v>0</v>
      </c>
      <c r="AE276" s="2">
        <v>0</v>
      </c>
      <c r="AF276" s="2">
        <v>0</v>
      </c>
      <c r="AG276" s="2">
        <v>0</v>
      </c>
      <c r="AH276" t="s">
        <v>231</v>
      </c>
      <c r="AI276">
        <v>7</v>
      </c>
    </row>
    <row r="277" spans="1:35" x14ac:dyDescent="0.25">
      <c r="A277" t="s">
        <v>940</v>
      </c>
      <c r="B277" t="s">
        <v>619</v>
      </c>
      <c r="C277" t="s">
        <v>816</v>
      </c>
      <c r="D277" t="s">
        <v>906</v>
      </c>
      <c r="E277" s="2">
        <v>25.206521739130434</v>
      </c>
      <c r="F277" s="2">
        <v>5.2173913043478262</v>
      </c>
      <c r="G277" s="2">
        <v>0</v>
      </c>
      <c r="H277" s="2">
        <v>0.33695652173913043</v>
      </c>
      <c r="I277" s="2">
        <v>6.2063043478260873</v>
      </c>
      <c r="J277" s="2">
        <v>0</v>
      </c>
      <c r="K277" s="2">
        <v>0</v>
      </c>
      <c r="L277" s="2">
        <v>0</v>
      </c>
      <c r="M277" s="2">
        <v>3.2608695652173912E-2</v>
      </c>
      <c r="N277" s="2">
        <v>4.9105434782608697</v>
      </c>
      <c r="O277" s="2">
        <v>0.19610608020698578</v>
      </c>
      <c r="P277" s="2">
        <v>0</v>
      </c>
      <c r="Q277" s="2">
        <v>4.1366304347826084</v>
      </c>
      <c r="R277" s="2">
        <v>0.16410952996981457</v>
      </c>
      <c r="S277" s="2">
        <v>4.8913043478260872E-2</v>
      </c>
      <c r="T277" s="2">
        <v>0</v>
      </c>
      <c r="U277" s="2">
        <v>0</v>
      </c>
      <c r="V277" s="2">
        <v>1.9404915912031051E-3</v>
      </c>
      <c r="W277" s="2">
        <v>0</v>
      </c>
      <c r="X277" s="2">
        <v>0</v>
      </c>
      <c r="Y277" s="2">
        <v>6.3353260869565204</v>
      </c>
      <c r="Z277" s="2">
        <v>0.25133678309616209</v>
      </c>
      <c r="AA277" s="2">
        <v>0</v>
      </c>
      <c r="AB277" s="2">
        <v>0</v>
      </c>
      <c r="AC277" s="2">
        <v>0</v>
      </c>
      <c r="AD277" s="2">
        <v>0</v>
      </c>
      <c r="AE277" s="2">
        <v>0</v>
      </c>
      <c r="AF277" s="2">
        <v>0</v>
      </c>
      <c r="AG277" s="2">
        <v>0</v>
      </c>
      <c r="AH277" t="s">
        <v>301</v>
      </c>
      <c r="AI277">
        <v>7</v>
      </c>
    </row>
    <row r="278" spans="1:35" x14ac:dyDescent="0.25">
      <c r="A278" t="s">
        <v>940</v>
      </c>
      <c r="B278" t="s">
        <v>562</v>
      </c>
      <c r="C278" t="s">
        <v>637</v>
      </c>
      <c r="D278" t="s">
        <v>904</v>
      </c>
      <c r="E278" s="2">
        <v>44.608695652173914</v>
      </c>
      <c r="F278" s="2">
        <v>5.2065217391304346</v>
      </c>
      <c r="G278" s="2">
        <v>0</v>
      </c>
      <c r="H278" s="2">
        <v>0.2608695652173913</v>
      </c>
      <c r="I278" s="2">
        <v>3.4510869565217392</v>
      </c>
      <c r="J278" s="2">
        <v>0</v>
      </c>
      <c r="K278" s="2">
        <v>0</v>
      </c>
      <c r="L278" s="2">
        <v>0.33695652173913043</v>
      </c>
      <c r="M278" s="2">
        <v>0.13043478260869565</v>
      </c>
      <c r="N278" s="2">
        <v>4.607608695652174</v>
      </c>
      <c r="O278" s="2">
        <v>0.10621345029239765</v>
      </c>
      <c r="P278" s="2">
        <v>0.41304347826086957</v>
      </c>
      <c r="Q278" s="2">
        <v>14.416304347826085</v>
      </c>
      <c r="R278" s="2">
        <v>0.33243177387914224</v>
      </c>
      <c r="S278" s="2">
        <v>1.0038043478260865</v>
      </c>
      <c r="T278" s="2">
        <v>0.22750000000000001</v>
      </c>
      <c r="U278" s="2">
        <v>0</v>
      </c>
      <c r="V278" s="2">
        <v>2.7602339181286541E-2</v>
      </c>
      <c r="W278" s="2">
        <v>0.42532608695652169</v>
      </c>
      <c r="X278" s="2">
        <v>2.5156521739130437</v>
      </c>
      <c r="Y278" s="2">
        <v>0</v>
      </c>
      <c r="Z278" s="2">
        <v>6.5928362573099419E-2</v>
      </c>
      <c r="AA278" s="2">
        <v>0</v>
      </c>
      <c r="AB278" s="2">
        <v>0</v>
      </c>
      <c r="AC278" s="2">
        <v>0</v>
      </c>
      <c r="AD278" s="2">
        <v>0</v>
      </c>
      <c r="AE278" s="2">
        <v>0</v>
      </c>
      <c r="AF278" s="2">
        <v>0</v>
      </c>
      <c r="AG278" s="2">
        <v>0</v>
      </c>
      <c r="AH278" t="s">
        <v>244</v>
      </c>
      <c r="AI278">
        <v>7</v>
      </c>
    </row>
    <row r="279" spans="1:35" x14ac:dyDescent="0.25">
      <c r="A279" t="s">
        <v>940</v>
      </c>
      <c r="B279" t="s">
        <v>353</v>
      </c>
      <c r="C279" t="s">
        <v>678</v>
      </c>
      <c r="D279" t="s">
        <v>860</v>
      </c>
      <c r="E279" s="2">
        <v>74.467391304347828</v>
      </c>
      <c r="F279" s="2">
        <v>7.5788043478260869</v>
      </c>
      <c r="G279" s="2">
        <v>0</v>
      </c>
      <c r="H279" s="2">
        <v>0</v>
      </c>
      <c r="I279" s="2">
        <v>5.7146739130434785</v>
      </c>
      <c r="J279" s="2">
        <v>0</v>
      </c>
      <c r="K279" s="2">
        <v>0</v>
      </c>
      <c r="L279" s="2">
        <v>4.6486956521739122</v>
      </c>
      <c r="M279" s="2">
        <v>10.391304347826088</v>
      </c>
      <c r="N279" s="2">
        <v>0</v>
      </c>
      <c r="O279" s="2">
        <v>0.13954167274850388</v>
      </c>
      <c r="P279" s="2">
        <v>0</v>
      </c>
      <c r="Q279" s="2">
        <v>1.4538043478260869</v>
      </c>
      <c r="R279" s="2">
        <v>1.9522697416435555E-2</v>
      </c>
      <c r="S279" s="2">
        <v>9.4031521739130408</v>
      </c>
      <c r="T279" s="2">
        <v>17.139673913043481</v>
      </c>
      <c r="U279" s="2">
        <v>0</v>
      </c>
      <c r="V279" s="2">
        <v>0.3564355568530142</v>
      </c>
      <c r="W279" s="2">
        <v>13.204347826086959</v>
      </c>
      <c r="X279" s="2">
        <v>23.271630434782605</v>
      </c>
      <c r="Y279" s="2">
        <v>0</v>
      </c>
      <c r="Z279" s="2">
        <v>0.48982484308860019</v>
      </c>
      <c r="AA279" s="2">
        <v>0</v>
      </c>
      <c r="AB279" s="2">
        <v>0.37771739130434784</v>
      </c>
      <c r="AC279" s="2">
        <v>0</v>
      </c>
      <c r="AD279" s="2">
        <v>0</v>
      </c>
      <c r="AE279" s="2">
        <v>0</v>
      </c>
      <c r="AF279" s="2">
        <v>0</v>
      </c>
      <c r="AG279" s="2">
        <v>0</v>
      </c>
      <c r="AH279" t="s">
        <v>29</v>
      </c>
      <c r="AI279">
        <v>7</v>
      </c>
    </row>
    <row r="280" spans="1:35" x14ac:dyDescent="0.25">
      <c r="A280" t="s">
        <v>940</v>
      </c>
      <c r="B280" t="s">
        <v>425</v>
      </c>
      <c r="C280" t="s">
        <v>678</v>
      </c>
      <c r="D280" t="s">
        <v>860</v>
      </c>
      <c r="E280" s="2">
        <v>51.130434782608695</v>
      </c>
      <c r="F280" s="2">
        <v>4.9565217391304346</v>
      </c>
      <c r="G280" s="2">
        <v>5.434782608695652E-3</v>
      </c>
      <c r="H280" s="2">
        <v>0.46467391304347827</v>
      </c>
      <c r="I280" s="2">
        <v>1.2934782608695652</v>
      </c>
      <c r="J280" s="2">
        <v>0</v>
      </c>
      <c r="K280" s="2">
        <v>0</v>
      </c>
      <c r="L280" s="2">
        <v>1.6746739130434778</v>
      </c>
      <c r="M280" s="2">
        <v>5.3777173913043468</v>
      </c>
      <c r="N280" s="2">
        <v>0</v>
      </c>
      <c r="O280" s="2">
        <v>0.10517644557823128</v>
      </c>
      <c r="P280" s="2">
        <v>4.8603260869565226</v>
      </c>
      <c r="Q280" s="2">
        <v>7.6221739130434756</v>
      </c>
      <c r="R280" s="2">
        <v>0.24413052721088432</v>
      </c>
      <c r="S280" s="2">
        <v>3.0303260869565221</v>
      </c>
      <c r="T280" s="2">
        <v>3.2831521739130429</v>
      </c>
      <c r="U280" s="2">
        <v>0</v>
      </c>
      <c r="V280" s="2">
        <v>0.12347789115646259</v>
      </c>
      <c r="W280" s="2">
        <v>3.0869565217391304</v>
      </c>
      <c r="X280" s="2">
        <v>5.3663043478260866</v>
      </c>
      <c r="Y280" s="2">
        <v>0</v>
      </c>
      <c r="Z280" s="2">
        <v>0.16532738095238095</v>
      </c>
      <c r="AA280" s="2">
        <v>0</v>
      </c>
      <c r="AB280" s="2">
        <v>0</v>
      </c>
      <c r="AC280" s="2">
        <v>0</v>
      </c>
      <c r="AD280" s="2">
        <v>0</v>
      </c>
      <c r="AE280" s="2">
        <v>0</v>
      </c>
      <c r="AF280" s="2">
        <v>0</v>
      </c>
      <c r="AG280" s="2">
        <v>0</v>
      </c>
      <c r="AH280" t="s">
        <v>102</v>
      </c>
      <c r="AI280">
        <v>7</v>
      </c>
    </row>
    <row r="281" spans="1:35" x14ac:dyDescent="0.25">
      <c r="A281" t="s">
        <v>940</v>
      </c>
      <c r="B281" t="s">
        <v>466</v>
      </c>
      <c r="C281" t="s">
        <v>749</v>
      </c>
      <c r="D281" t="s">
        <v>896</v>
      </c>
      <c r="E281" s="2">
        <v>39.195652173913047</v>
      </c>
      <c r="F281" s="2">
        <v>5.5434782608695654</v>
      </c>
      <c r="G281" s="2">
        <v>3.2608695652173912E-2</v>
      </c>
      <c r="H281" s="2">
        <v>0.15217391304347827</v>
      </c>
      <c r="I281" s="2">
        <v>0.32065217391304346</v>
      </c>
      <c r="J281" s="2">
        <v>0</v>
      </c>
      <c r="K281" s="2">
        <v>0</v>
      </c>
      <c r="L281" s="2">
        <v>0.30239130434782607</v>
      </c>
      <c r="M281" s="2">
        <v>0</v>
      </c>
      <c r="N281" s="2">
        <v>4.9594565217391304</v>
      </c>
      <c r="O281" s="2">
        <v>0.12653078202995008</v>
      </c>
      <c r="P281" s="2">
        <v>5.628043478260869</v>
      </c>
      <c r="Q281" s="2">
        <v>2.051195652173913</v>
      </c>
      <c r="R281" s="2">
        <v>0.19592068774265112</v>
      </c>
      <c r="S281" s="2">
        <v>1.8466304347826088</v>
      </c>
      <c r="T281" s="2">
        <v>6.8478260869565211E-2</v>
      </c>
      <c r="U281" s="2">
        <v>0</v>
      </c>
      <c r="V281" s="2">
        <v>4.8860232945091515E-2</v>
      </c>
      <c r="W281" s="2">
        <v>1.3566304347826088</v>
      </c>
      <c r="X281" s="2">
        <v>1.8677173913043483</v>
      </c>
      <c r="Y281" s="2">
        <v>0</v>
      </c>
      <c r="Z281" s="2">
        <v>8.2262895174708819E-2</v>
      </c>
      <c r="AA281" s="2">
        <v>0</v>
      </c>
      <c r="AB281" s="2">
        <v>0</v>
      </c>
      <c r="AC281" s="2">
        <v>0</v>
      </c>
      <c r="AD281" s="2">
        <v>0</v>
      </c>
      <c r="AE281" s="2">
        <v>0</v>
      </c>
      <c r="AF281" s="2">
        <v>0</v>
      </c>
      <c r="AG281" s="2">
        <v>0</v>
      </c>
      <c r="AH281" t="s">
        <v>143</v>
      </c>
      <c r="AI281">
        <v>7</v>
      </c>
    </row>
    <row r="282" spans="1:35" x14ac:dyDescent="0.25">
      <c r="A282" t="s">
        <v>940</v>
      </c>
      <c r="B282" t="s">
        <v>602</v>
      </c>
      <c r="C282" t="s">
        <v>803</v>
      </c>
      <c r="D282" t="s">
        <v>909</v>
      </c>
      <c r="E282" s="2">
        <v>32.076086956521742</v>
      </c>
      <c r="F282" s="2">
        <v>0.67391304347826086</v>
      </c>
      <c r="G282" s="2">
        <v>0.14130434782608695</v>
      </c>
      <c r="H282" s="2">
        <v>0.35326086956521741</v>
      </c>
      <c r="I282" s="2">
        <v>1.9347826086956521</v>
      </c>
      <c r="J282" s="2">
        <v>0</v>
      </c>
      <c r="K282" s="2">
        <v>0</v>
      </c>
      <c r="L282" s="2">
        <v>0</v>
      </c>
      <c r="M282" s="2">
        <v>3.1886956521739127</v>
      </c>
      <c r="N282" s="2">
        <v>0</v>
      </c>
      <c r="O282" s="2">
        <v>9.9410369366316489E-2</v>
      </c>
      <c r="P282" s="2">
        <v>8.3577173913043463</v>
      </c>
      <c r="Q282" s="2">
        <v>0</v>
      </c>
      <c r="R282" s="2">
        <v>0.26055913249745843</v>
      </c>
      <c r="S282" s="2">
        <v>0</v>
      </c>
      <c r="T282" s="2">
        <v>0</v>
      </c>
      <c r="U282" s="2">
        <v>0</v>
      </c>
      <c r="V282" s="2">
        <v>0</v>
      </c>
      <c r="W282" s="2">
        <v>0</v>
      </c>
      <c r="X282" s="2">
        <v>0</v>
      </c>
      <c r="Y282" s="2">
        <v>0</v>
      </c>
      <c r="Z282" s="2">
        <v>0</v>
      </c>
      <c r="AA282" s="2">
        <v>0</v>
      </c>
      <c r="AB282" s="2">
        <v>0</v>
      </c>
      <c r="AC282" s="2">
        <v>0</v>
      </c>
      <c r="AD282" s="2">
        <v>0</v>
      </c>
      <c r="AE282" s="2">
        <v>0</v>
      </c>
      <c r="AF282" s="2">
        <v>0</v>
      </c>
      <c r="AG282" s="2">
        <v>0</v>
      </c>
      <c r="AH282" t="s">
        <v>284</v>
      </c>
      <c r="AI282">
        <v>7</v>
      </c>
    </row>
    <row r="283" spans="1:35" x14ac:dyDescent="0.25">
      <c r="A283" t="s">
        <v>940</v>
      </c>
      <c r="B283" t="s">
        <v>472</v>
      </c>
      <c r="C283" t="s">
        <v>699</v>
      </c>
      <c r="D283" t="s">
        <v>853</v>
      </c>
      <c r="E283" s="2">
        <v>35.880434782608695</v>
      </c>
      <c r="F283" s="2">
        <v>6.1336956521739099</v>
      </c>
      <c r="G283" s="2">
        <v>6.5217391304347824E-2</v>
      </c>
      <c r="H283" s="2">
        <v>0.48641304347826086</v>
      </c>
      <c r="I283" s="2">
        <v>0.24456521739130435</v>
      </c>
      <c r="J283" s="2">
        <v>0</v>
      </c>
      <c r="K283" s="2">
        <v>0</v>
      </c>
      <c r="L283" s="2">
        <v>0.36108695652173911</v>
      </c>
      <c r="M283" s="2">
        <v>0.13043478260869565</v>
      </c>
      <c r="N283" s="2">
        <v>5.3125</v>
      </c>
      <c r="O283" s="2">
        <v>0.15169645561950923</v>
      </c>
      <c r="P283" s="2">
        <v>4.3478260869565216E-2</v>
      </c>
      <c r="Q283" s="2">
        <v>4.7717391304347823</v>
      </c>
      <c r="R283" s="2">
        <v>0.13420175704332021</v>
      </c>
      <c r="S283" s="2">
        <v>0.98282608695652207</v>
      </c>
      <c r="T283" s="2">
        <v>5.3703260869565215</v>
      </c>
      <c r="U283" s="2">
        <v>0</v>
      </c>
      <c r="V283" s="2">
        <v>0.17706452590124205</v>
      </c>
      <c r="W283" s="2">
        <v>0.92760869565217396</v>
      </c>
      <c r="X283" s="2">
        <v>4.1475</v>
      </c>
      <c r="Y283" s="2">
        <v>0</v>
      </c>
      <c r="Z283" s="2">
        <v>0.14144501666161771</v>
      </c>
      <c r="AA283" s="2">
        <v>0</v>
      </c>
      <c r="AB283" s="2">
        <v>0</v>
      </c>
      <c r="AC283" s="2">
        <v>0</v>
      </c>
      <c r="AD283" s="2">
        <v>0</v>
      </c>
      <c r="AE283" s="2">
        <v>0</v>
      </c>
      <c r="AF283" s="2">
        <v>0</v>
      </c>
      <c r="AG283" s="2">
        <v>0</v>
      </c>
      <c r="AH283" t="s">
        <v>150</v>
      </c>
      <c r="AI283">
        <v>7</v>
      </c>
    </row>
    <row r="284" spans="1:35" x14ac:dyDescent="0.25">
      <c r="A284" t="s">
        <v>940</v>
      </c>
      <c r="B284" t="s">
        <v>571</v>
      </c>
      <c r="C284" t="s">
        <v>665</v>
      </c>
      <c r="D284" t="s">
        <v>867</v>
      </c>
      <c r="E284" s="2">
        <v>44.771739130434781</v>
      </c>
      <c r="F284" s="2">
        <v>14.460869565217395</v>
      </c>
      <c r="G284" s="2">
        <v>1.7934782608695652</v>
      </c>
      <c r="H284" s="2">
        <v>0.67228260869565226</v>
      </c>
      <c r="I284" s="2">
        <v>1.3043478260869565</v>
      </c>
      <c r="J284" s="2">
        <v>0</v>
      </c>
      <c r="K284" s="2">
        <v>0</v>
      </c>
      <c r="L284" s="2">
        <v>6.3846739130434758</v>
      </c>
      <c r="M284" s="2">
        <v>10.190217391304346</v>
      </c>
      <c r="N284" s="2">
        <v>0</v>
      </c>
      <c r="O284" s="2">
        <v>0.22760378732702108</v>
      </c>
      <c r="P284" s="2">
        <v>5.0173913043478251</v>
      </c>
      <c r="Q284" s="2">
        <v>0</v>
      </c>
      <c r="R284" s="2">
        <v>0.11206603544549647</v>
      </c>
      <c r="S284" s="2">
        <v>12.667608695652177</v>
      </c>
      <c r="T284" s="2">
        <v>0</v>
      </c>
      <c r="U284" s="2">
        <v>0</v>
      </c>
      <c r="V284" s="2">
        <v>0.28293760621510083</v>
      </c>
      <c r="W284" s="2">
        <v>11.990217391304347</v>
      </c>
      <c r="X284" s="2">
        <v>0</v>
      </c>
      <c r="Y284" s="2">
        <v>0</v>
      </c>
      <c r="Z284" s="2">
        <v>0.26780772032046612</v>
      </c>
      <c r="AA284" s="2">
        <v>0.13043478260869565</v>
      </c>
      <c r="AB284" s="2">
        <v>0</v>
      </c>
      <c r="AC284" s="2">
        <v>0</v>
      </c>
      <c r="AD284" s="2">
        <v>76.459782608695647</v>
      </c>
      <c r="AE284" s="2">
        <v>0</v>
      </c>
      <c r="AF284" s="2">
        <v>0</v>
      </c>
      <c r="AG284" s="2">
        <v>0</v>
      </c>
      <c r="AH284" t="s">
        <v>253</v>
      </c>
      <c r="AI284">
        <v>7</v>
      </c>
    </row>
    <row r="285" spans="1:35" x14ac:dyDescent="0.25">
      <c r="A285" t="s">
        <v>940</v>
      </c>
      <c r="B285" t="s">
        <v>627</v>
      </c>
      <c r="C285" t="s">
        <v>821</v>
      </c>
      <c r="D285" t="s">
        <v>826</v>
      </c>
      <c r="E285" s="2">
        <v>24.467391304347824</v>
      </c>
      <c r="F285" s="2">
        <v>10.909782608695656</v>
      </c>
      <c r="G285" s="2">
        <v>0.13043478260869565</v>
      </c>
      <c r="H285" s="2">
        <v>0.36032608695652174</v>
      </c>
      <c r="I285" s="2">
        <v>0.30434782608695654</v>
      </c>
      <c r="J285" s="2">
        <v>0</v>
      </c>
      <c r="K285" s="2">
        <v>0.2608695652173913</v>
      </c>
      <c r="L285" s="2">
        <v>0</v>
      </c>
      <c r="M285" s="2">
        <v>6.3434782608695652</v>
      </c>
      <c r="N285" s="2">
        <v>0</v>
      </c>
      <c r="O285" s="2">
        <v>0.25926254997778769</v>
      </c>
      <c r="P285" s="2">
        <v>5.0826086956521728</v>
      </c>
      <c r="Q285" s="2">
        <v>0</v>
      </c>
      <c r="R285" s="2">
        <v>0.20772989782318965</v>
      </c>
      <c r="S285" s="2">
        <v>0</v>
      </c>
      <c r="T285" s="2">
        <v>0</v>
      </c>
      <c r="U285" s="2">
        <v>0</v>
      </c>
      <c r="V285" s="2">
        <v>0</v>
      </c>
      <c r="W285" s="2">
        <v>0</v>
      </c>
      <c r="X285" s="2">
        <v>0</v>
      </c>
      <c r="Y285" s="2">
        <v>0</v>
      </c>
      <c r="Z285" s="2">
        <v>0</v>
      </c>
      <c r="AA285" s="2">
        <v>0</v>
      </c>
      <c r="AB285" s="2">
        <v>0</v>
      </c>
      <c r="AC285" s="2">
        <v>0</v>
      </c>
      <c r="AD285" s="2">
        <v>34.082608695652155</v>
      </c>
      <c r="AE285" s="2">
        <v>0</v>
      </c>
      <c r="AF285" s="2">
        <v>0</v>
      </c>
      <c r="AG285" s="2">
        <v>0</v>
      </c>
      <c r="AH285" t="s">
        <v>310</v>
      </c>
      <c r="AI285">
        <v>7</v>
      </c>
    </row>
    <row r="286" spans="1:35" x14ac:dyDescent="0.25">
      <c r="A286" t="s">
        <v>940</v>
      </c>
      <c r="B286" t="s">
        <v>337</v>
      </c>
      <c r="C286" t="s">
        <v>684</v>
      </c>
      <c r="D286" t="s">
        <v>863</v>
      </c>
      <c r="E286" s="2">
        <v>62.782608695652172</v>
      </c>
      <c r="F286" s="2">
        <v>4.4211956521739131</v>
      </c>
      <c r="G286" s="2">
        <v>0.31521739130434784</v>
      </c>
      <c r="H286" s="2">
        <v>0.20108695652173914</v>
      </c>
      <c r="I286" s="2">
        <v>1.0842391304347827</v>
      </c>
      <c r="J286" s="2">
        <v>0</v>
      </c>
      <c r="K286" s="2">
        <v>0</v>
      </c>
      <c r="L286" s="2">
        <v>0.32608695652173914</v>
      </c>
      <c r="M286" s="2">
        <v>4.6766304347826084</v>
      </c>
      <c r="N286" s="2">
        <v>4.5570652173913047</v>
      </c>
      <c r="O286" s="2">
        <v>0.14707409972299171</v>
      </c>
      <c r="P286" s="2">
        <v>6.9565217391304346</v>
      </c>
      <c r="Q286" s="2">
        <v>0.47010869565217389</v>
      </c>
      <c r="R286" s="2">
        <v>0.11829120498614959</v>
      </c>
      <c r="S286" s="2">
        <v>0.54347826086956519</v>
      </c>
      <c r="T286" s="2">
        <v>4.5597826086956523</v>
      </c>
      <c r="U286" s="2">
        <v>0</v>
      </c>
      <c r="V286" s="2">
        <v>8.1284626038781171E-2</v>
      </c>
      <c r="W286" s="2">
        <v>0.52989130434782605</v>
      </c>
      <c r="X286" s="2">
        <v>7.7092391304347823</v>
      </c>
      <c r="Y286" s="2">
        <v>0</v>
      </c>
      <c r="Z286" s="2">
        <v>0.13123268698060941</v>
      </c>
      <c r="AA286" s="2">
        <v>0</v>
      </c>
      <c r="AB286" s="2">
        <v>0</v>
      </c>
      <c r="AC286" s="2">
        <v>0</v>
      </c>
      <c r="AD286" s="2">
        <v>0</v>
      </c>
      <c r="AE286" s="2">
        <v>0</v>
      </c>
      <c r="AF286" s="2">
        <v>0</v>
      </c>
      <c r="AG286" s="2">
        <v>0</v>
      </c>
      <c r="AH286" t="s">
        <v>13</v>
      </c>
      <c r="AI286">
        <v>7</v>
      </c>
    </row>
    <row r="287" spans="1:35" x14ac:dyDescent="0.25">
      <c r="A287" t="s">
        <v>940</v>
      </c>
      <c r="B287" t="s">
        <v>544</v>
      </c>
      <c r="C287" t="s">
        <v>735</v>
      </c>
      <c r="D287" t="s">
        <v>892</v>
      </c>
      <c r="E287" s="2">
        <v>70.489130434782609</v>
      </c>
      <c r="F287" s="2">
        <v>9.3913043478260878</v>
      </c>
      <c r="G287" s="2">
        <v>0</v>
      </c>
      <c r="H287" s="2">
        <v>0</v>
      </c>
      <c r="I287" s="2">
        <v>0.76086956521739135</v>
      </c>
      <c r="J287" s="2">
        <v>0</v>
      </c>
      <c r="K287" s="2">
        <v>0</v>
      </c>
      <c r="L287" s="2">
        <v>1.9032608695652173</v>
      </c>
      <c r="M287" s="2">
        <v>0</v>
      </c>
      <c r="N287" s="2">
        <v>9.5244565217391273</v>
      </c>
      <c r="O287" s="2">
        <v>0.13511950655358515</v>
      </c>
      <c r="P287" s="2">
        <v>0</v>
      </c>
      <c r="Q287" s="2">
        <v>13.848586956521739</v>
      </c>
      <c r="R287" s="2">
        <v>0.19646414803392445</v>
      </c>
      <c r="S287" s="2">
        <v>1.1436956521739128</v>
      </c>
      <c r="T287" s="2">
        <v>4.5288043478260871</v>
      </c>
      <c r="U287" s="2">
        <v>0</v>
      </c>
      <c r="V287" s="2">
        <v>8.0473400154201999E-2</v>
      </c>
      <c r="W287" s="2">
        <v>0.81141304347826126</v>
      </c>
      <c r="X287" s="2">
        <v>6.8264130434782579</v>
      </c>
      <c r="Y287" s="2">
        <v>0</v>
      </c>
      <c r="Z287" s="2">
        <v>0.1083546646106399</v>
      </c>
      <c r="AA287" s="2">
        <v>0</v>
      </c>
      <c r="AB287" s="2">
        <v>0</v>
      </c>
      <c r="AC287" s="2">
        <v>0</v>
      </c>
      <c r="AD287" s="2">
        <v>0</v>
      </c>
      <c r="AE287" s="2">
        <v>0</v>
      </c>
      <c r="AF287" s="2">
        <v>0</v>
      </c>
      <c r="AG287" s="2">
        <v>0</v>
      </c>
      <c r="AH287" t="s">
        <v>226</v>
      </c>
      <c r="AI287">
        <v>7</v>
      </c>
    </row>
    <row r="288" spans="1:35" x14ac:dyDescent="0.25">
      <c r="A288" t="s">
        <v>940</v>
      </c>
      <c r="B288" t="s">
        <v>329</v>
      </c>
      <c r="C288" t="s">
        <v>680</v>
      </c>
      <c r="D288" t="s">
        <v>861</v>
      </c>
      <c r="E288" s="2">
        <v>84.663043478260875</v>
      </c>
      <c r="F288" s="2">
        <v>9.1304347826086953</v>
      </c>
      <c r="G288" s="2">
        <v>0</v>
      </c>
      <c r="H288" s="2">
        <v>0</v>
      </c>
      <c r="I288" s="2">
        <v>4.1956521739130439</v>
      </c>
      <c r="J288" s="2">
        <v>0</v>
      </c>
      <c r="K288" s="2">
        <v>0</v>
      </c>
      <c r="L288" s="2">
        <v>5.2267391304347823</v>
      </c>
      <c r="M288" s="2">
        <v>0</v>
      </c>
      <c r="N288" s="2">
        <v>11.217826086956524</v>
      </c>
      <c r="O288" s="2">
        <v>0.13249967903453591</v>
      </c>
      <c r="P288" s="2">
        <v>0</v>
      </c>
      <c r="Q288" s="2">
        <v>16.724782608695651</v>
      </c>
      <c r="R288" s="2">
        <v>0.19754525613044036</v>
      </c>
      <c r="S288" s="2">
        <v>5.0376086956521746</v>
      </c>
      <c r="T288" s="2">
        <v>6.965869565217389</v>
      </c>
      <c r="U288" s="2">
        <v>0</v>
      </c>
      <c r="V288" s="2">
        <v>0.14177943253305941</v>
      </c>
      <c r="W288" s="2">
        <v>4.3517391304347841</v>
      </c>
      <c r="X288" s="2">
        <v>11.092173913043478</v>
      </c>
      <c r="Y288" s="2">
        <v>0</v>
      </c>
      <c r="Z288" s="2">
        <v>0.1824162280138657</v>
      </c>
      <c r="AA288" s="2">
        <v>0</v>
      </c>
      <c r="AB288" s="2">
        <v>0</v>
      </c>
      <c r="AC288" s="2">
        <v>0</v>
      </c>
      <c r="AD288" s="2">
        <v>0</v>
      </c>
      <c r="AE288" s="2">
        <v>0</v>
      </c>
      <c r="AF288" s="2">
        <v>0</v>
      </c>
      <c r="AG288" s="2">
        <v>0</v>
      </c>
      <c r="AH288" t="s">
        <v>5</v>
      </c>
      <c r="AI288">
        <v>7</v>
      </c>
    </row>
    <row r="289" spans="1:35" x14ac:dyDescent="0.25">
      <c r="A289" t="s">
        <v>940</v>
      </c>
      <c r="B289" t="s">
        <v>578</v>
      </c>
      <c r="C289" t="s">
        <v>677</v>
      </c>
      <c r="D289" t="s">
        <v>848</v>
      </c>
      <c r="E289" s="2">
        <v>29.108695652173914</v>
      </c>
      <c r="F289" s="2">
        <v>4.4347826086956523</v>
      </c>
      <c r="G289" s="2">
        <v>0</v>
      </c>
      <c r="H289" s="2">
        <v>0</v>
      </c>
      <c r="I289" s="2">
        <v>0.51086956521739135</v>
      </c>
      <c r="J289" s="2">
        <v>0</v>
      </c>
      <c r="K289" s="2">
        <v>0</v>
      </c>
      <c r="L289" s="2">
        <v>0.90228260869565224</v>
      </c>
      <c r="M289" s="2">
        <v>0</v>
      </c>
      <c r="N289" s="2">
        <v>4.5997826086956506</v>
      </c>
      <c r="O289" s="2">
        <v>0.15802091112770719</v>
      </c>
      <c r="P289" s="2">
        <v>0</v>
      </c>
      <c r="Q289" s="2">
        <v>11.444456521739131</v>
      </c>
      <c r="R289" s="2">
        <v>0.39316280806572068</v>
      </c>
      <c r="S289" s="2">
        <v>1.0558695652173911</v>
      </c>
      <c r="T289" s="2">
        <v>3.4156521739130428</v>
      </c>
      <c r="U289" s="2">
        <v>0</v>
      </c>
      <c r="V289" s="2">
        <v>0.15361463778939505</v>
      </c>
      <c r="W289" s="2">
        <v>1.7134782608695647</v>
      </c>
      <c r="X289" s="2">
        <v>3.6368478260869552</v>
      </c>
      <c r="Y289" s="2">
        <v>0</v>
      </c>
      <c r="Z289" s="2">
        <v>0.18380507841672883</v>
      </c>
      <c r="AA289" s="2">
        <v>0</v>
      </c>
      <c r="AB289" s="2">
        <v>0</v>
      </c>
      <c r="AC289" s="2">
        <v>0</v>
      </c>
      <c r="AD289" s="2">
        <v>0</v>
      </c>
      <c r="AE289" s="2">
        <v>0</v>
      </c>
      <c r="AF289" s="2">
        <v>0</v>
      </c>
      <c r="AG289" s="2">
        <v>0</v>
      </c>
      <c r="AH289" t="s">
        <v>260</v>
      </c>
      <c r="AI289">
        <v>7</v>
      </c>
    </row>
    <row r="290" spans="1:35" x14ac:dyDescent="0.25">
      <c r="A290" t="s">
        <v>940</v>
      </c>
      <c r="B290" t="s">
        <v>521</v>
      </c>
      <c r="C290" t="s">
        <v>644</v>
      </c>
      <c r="D290" t="s">
        <v>838</v>
      </c>
      <c r="E290" s="2">
        <v>77.097826086956516</v>
      </c>
      <c r="F290" s="2">
        <v>4.6956521739130439</v>
      </c>
      <c r="G290" s="2">
        <v>0</v>
      </c>
      <c r="H290" s="2">
        <v>0</v>
      </c>
      <c r="I290" s="2">
        <v>2</v>
      </c>
      <c r="J290" s="2">
        <v>0</v>
      </c>
      <c r="K290" s="2">
        <v>0</v>
      </c>
      <c r="L290" s="2">
        <v>7.2403260869565234</v>
      </c>
      <c r="M290" s="2">
        <v>5.2173913043478262</v>
      </c>
      <c r="N290" s="2">
        <v>5.4117391304347811</v>
      </c>
      <c r="O290" s="2">
        <v>0.13786550119836458</v>
      </c>
      <c r="P290" s="2">
        <v>0</v>
      </c>
      <c r="Q290" s="2">
        <v>14.284239130434781</v>
      </c>
      <c r="R290" s="2">
        <v>0.18527421401381644</v>
      </c>
      <c r="S290" s="2">
        <v>3.0367391304347819</v>
      </c>
      <c r="T290" s="2">
        <v>5.680326086956522</v>
      </c>
      <c r="U290" s="2">
        <v>0</v>
      </c>
      <c r="V290" s="2">
        <v>0.11306499365571691</v>
      </c>
      <c r="W290" s="2">
        <v>2.8791304347826085</v>
      </c>
      <c r="X290" s="2">
        <v>9.8456521739130434</v>
      </c>
      <c r="Y290" s="2">
        <v>0</v>
      </c>
      <c r="Z290" s="2">
        <v>0.16504722966304808</v>
      </c>
      <c r="AA290" s="2">
        <v>0</v>
      </c>
      <c r="AB290" s="2">
        <v>0</v>
      </c>
      <c r="AC290" s="2">
        <v>0</v>
      </c>
      <c r="AD290" s="2">
        <v>0</v>
      </c>
      <c r="AE290" s="2">
        <v>0</v>
      </c>
      <c r="AF290" s="2">
        <v>0</v>
      </c>
      <c r="AG290" s="2">
        <v>0</v>
      </c>
      <c r="AH290" t="s">
        <v>203</v>
      </c>
      <c r="AI290">
        <v>7</v>
      </c>
    </row>
    <row r="291" spans="1:35" x14ac:dyDescent="0.25">
      <c r="A291" t="s">
        <v>940</v>
      </c>
      <c r="B291" t="s">
        <v>574</v>
      </c>
      <c r="C291" t="s">
        <v>677</v>
      </c>
      <c r="D291" t="s">
        <v>848</v>
      </c>
      <c r="E291" s="2">
        <v>53.869565217391305</v>
      </c>
      <c r="F291" s="2">
        <v>5.1630434782608692</v>
      </c>
      <c r="G291" s="2">
        <v>0</v>
      </c>
      <c r="H291" s="2">
        <v>0</v>
      </c>
      <c r="I291" s="2">
        <v>4.6576086956521738</v>
      </c>
      <c r="J291" s="2">
        <v>0</v>
      </c>
      <c r="K291" s="2">
        <v>0</v>
      </c>
      <c r="L291" s="2">
        <v>3.7432608695652179</v>
      </c>
      <c r="M291" s="2">
        <v>0</v>
      </c>
      <c r="N291" s="2">
        <v>7.8396739130434767</v>
      </c>
      <c r="O291" s="2">
        <v>0.14553066989507665</v>
      </c>
      <c r="P291" s="2">
        <v>0</v>
      </c>
      <c r="Q291" s="2">
        <v>13.491847826086957</v>
      </c>
      <c r="R291" s="2">
        <v>0.25045399515738498</v>
      </c>
      <c r="S291" s="2">
        <v>4.1656521739130428</v>
      </c>
      <c r="T291" s="2">
        <v>8.4626086956521718</v>
      </c>
      <c r="U291" s="2">
        <v>0</v>
      </c>
      <c r="V291" s="2">
        <v>0.23442292171105725</v>
      </c>
      <c r="W291" s="2">
        <v>4.6240217391304359</v>
      </c>
      <c r="X291" s="2">
        <v>8.3980434782608668</v>
      </c>
      <c r="Y291" s="2">
        <v>0</v>
      </c>
      <c r="Z291" s="2">
        <v>0.24173325262308309</v>
      </c>
      <c r="AA291" s="2">
        <v>0</v>
      </c>
      <c r="AB291" s="2">
        <v>0</v>
      </c>
      <c r="AC291" s="2">
        <v>0</v>
      </c>
      <c r="AD291" s="2">
        <v>0</v>
      </c>
      <c r="AE291" s="2">
        <v>0</v>
      </c>
      <c r="AF291" s="2">
        <v>0</v>
      </c>
      <c r="AG291" s="2">
        <v>0</v>
      </c>
      <c r="AH291" t="s">
        <v>256</v>
      </c>
      <c r="AI291">
        <v>7</v>
      </c>
    </row>
    <row r="292" spans="1:35" x14ac:dyDescent="0.25">
      <c r="A292" t="s">
        <v>940</v>
      </c>
      <c r="B292" t="s">
        <v>561</v>
      </c>
      <c r="C292" t="s">
        <v>692</v>
      </c>
      <c r="D292" t="s">
        <v>834</v>
      </c>
      <c r="E292" s="2">
        <v>63.826086956521742</v>
      </c>
      <c r="F292" s="2">
        <v>5.7391304347826084</v>
      </c>
      <c r="G292" s="2">
        <v>0</v>
      </c>
      <c r="H292" s="2">
        <v>0</v>
      </c>
      <c r="I292" s="2">
        <v>0</v>
      </c>
      <c r="J292" s="2">
        <v>0</v>
      </c>
      <c r="K292" s="2">
        <v>0</v>
      </c>
      <c r="L292" s="2">
        <v>2.6970652173913048</v>
      </c>
      <c r="M292" s="2">
        <v>5.9063043478260866</v>
      </c>
      <c r="N292" s="2">
        <v>0</v>
      </c>
      <c r="O292" s="2">
        <v>9.2537465940054492E-2</v>
      </c>
      <c r="P292" s="2">
        <v>5.8856521739130399</v>
      </c>
      <c r="Q292" s="2">
        <v>0</v>
      </c>
      <c r="R292" s="2">
        <v>9.2213896457765607E-2</v>
      </c>
      <c r="S292" s="2">
        <v>4.2468478260869551</v>
      </c>
      <c r="T292" s="2">
        <v>0</v>
      </c>
      <c r="U292" s="2">
        <v>0</v>
      </c>
      <c r="V292" s="2">
        <v>6.6537806539509511E-2</v>
      </c>
      <c r="W292" s="2">
        <v>5.7391304347826084</v>
      </c>
      <c r="X292" s="2">
        <v>1.5272826086956517</v>
      </c>
      <c r="Y292" s="2">
        <v>0</v>
      </c>
      <c r="Z292" s="2">
        <v>0.11384707084468663</v>
      </c>
      <c r="AA292" s="2">
        <v>0</v>
      </c>
      <c r="AB292" s="2">
        <v>14.946413043478261</v>
      </c>
      <c r="AC292" s="2">
        <v>0</v>
      </c>
      <c r="AD292" s="2">
        <v>0</v>
      </c>
      <c r="AE292" s="2">
        <v>0</v>
      </c>
      <c r="AF292" s="2">
        <v>0</v>
      </c>
      <c r="AG292" s="2">
        <v>0</v>
      </c>
      <c r="AH292" t="s">
        <v>243</v>
      </c>
      <c r="AI292">
        <v>7</v>
      </c>
    </row>
    <row r="293" spans="1:35" x14ac:dyDescent="0.25">
      <c r="A293" t="s">
        <v>940</v>
      </c>
      <c r="B293" t="s">
        <v>516</v>
      </c>
      <c r="C293" t="s">
        <v>775</v>
      </c>
      <c r="D293" t="s">
        <v>894</v>
      </c>
      <c r="E293" s="2">
        <v>48.141304347826086</v>
      </c>
      <c r="F293" s="2">
        <v>5.1304347826086953</v>
      </c>
      <c r="G293" s="2">
        <v>4.8913043478260872E-2</v>
      </c>
      <c r="H293" s="2">
        <v>0.28532608695652173</v>
      </c>
      <c r="I293" s="2">
        <v>0</v>
      </c>
      <c r="J293" s="2">
        <v>0</v>
      </c>
      <c r="K293" s="2">
        <v>0</v>
      </c>
      <c r="L293" s="2">
        <v>4.8472826086956529</v>
      </c>
      <c r="M293" s="2">
        <v>8.6956521739130432E-2</v>
      </c>
      <c r="N293" s="2">
        <v>4.6956521739130439</v>
      </c>
      <c r="O293" s="2">
        <v>9.9345224655678507E-2</v>
      </c>
      <c r="P293" s="2">
        <v>5.4864130434782608</v>
      </c>
      <c r="Q293" s="2">
        <v>4.2989130434782608</v>
      </c>
      <c r="R293" s="2">
        <v>0.20326258749153309</v>
      </c>
      <c r="S293" s="2">
        <v>1.1115217391304348</v>
      </c>
      <c r="T293" s="2">
        <v>3.3067391304347828</v>
      </c>
      <c r="U293" s="2">
        <v>0</v>
      </c>
      <c r="V293" s="2">
        <v>9.177692481372772E-2</v>
      </c>
      <c r="W293" s="2">
        <v>3.8479347826086956</v>
      </c>
      <c r="X293" s="2">
        <v>2.9265217391304357</v>
      </c>
      <c r="Y293" s="2">
        <v>0</v>
      </c>
      <c r="Z293" s="2">
        <v>0.14072025287875367</v>
      </c>
      <c r="AA293" s="2">
        <v>0</v>
      </c>
      <c r="AB293" s="2">
        <v>0</v>
      </c>
      <c r="AC293" s="2">
        <v>0</v>
      </c>
      <c r="AD293" s="2">
        <v>2.5597826086956523</v>
      </c>
      <c r="AE293" s="2">
        <v>0</v>
      </c>
      <c r="AF293" s="2">
        <v>0</v>
      </c>
      <c r="AG293" s="2">
        <v>0</v>
      </c>
      <c r="AH293" t="s">
        <v>198</v>
      </c>
      <c r="AI293">
        <v>7</v>
      </c>
    </row>
    <row r="294" spans="1:35" x14ac:dyDescent="0.25">
      <c r="A294" t="s">
        <v>940</v>
      </c>
      <c r="B294" t="s">
        <v>332</v>
      </c>
      <c r="C294" t="s">
        <v>648</v>
      </c>
      <c r="D294" t="s">
        <v>839</v>
      </c>
      <c r="E294" s="2">
        <v>149.28260869565219</v>
      </c>
      <c r="F294" s="2">
        <v>5.7391304347826084</v>
      </c>
      <c r="G294" s="2">
        <v>0.15217391304347827</v>
      </c>
      <c r="H294" s="2">
        <v>0</v>
      </c>
      <c r="I294" s="2">
        <v>2.3156521739130427</v>
      </c>
      <c r="J294" s="2">
        <v>0</v>
      </c>
      <c r="K294" s="2">
        <v>0</v>
      </c>
      <c r="L294" s="2">
        <v>2.9815217391304345</v>
      </c>
      <c r="M294" s="2">
        <v>17.259456521739132</v>
      </c>
      <c r="N294" s="2">
        <v>0</v>
      </c>
      <c r="O294" s="2">
        <v>0.11561598951507208</v>
      </c>
      <c r="P294" s="2">
        <v>25.224999999999998</v>
      </c>
      <c r="Q294" s="2">
        <v>10.63663043478261</v>
      </c>
      <c r="R294" s="2">
        <v>0.24022644531818843</v>
      </c>
      <c r="S294" s="2">
        <v>4.6231521739130432</v>
      </c>
      <c r="T294" s="2">
        <v>0.16467391304347825</v>
      </c>
      <c r="U294" s="2">
        <v>0</v>
      </c>
      <c r="V294" s="2">
        <v>3.2072229503422166E-2</v>
      </c>
      <c r="W294" s="2">
        <v>3.1621739130434778</v>
      </c>
      <c r="X294" s="2">
        <v>3.0625</v>
      </c>
      <c r="Y294" s="2">
        <v>0</v>
      </c>
      <c r="Z294" s="2">
        <v>4.1697247706422018E-2</v>
      </c>
      <c r="AA294" s="2">
        <v>0</v>
      </c>
      <c r="AB294" s="2">
        <v>0</v>
      </c>
      <c r="AC294" s="2">
        <v>0</v>
      </c>
      <c r="AD294" s="2">
        <v>0</v>
      </c>
      <c r="AE294" s="2">
        <v>0</v>
      </c>
      <c r="AF294" s="2">
        <v>0</v>
      </c>
      <c r="AG294" s="2">
        <v>0</v>
      </c>
      <c r="AH294" t="s">
        <v>8</v>
      </c>
      <c r="AI294">
        <v>7</v>
      </c>
    </row>
    <row r="295" spans="1:35" x14ac:dyDescent="0.25">
      <c r="A295" t="s">
        <v>940</v>
      </c>
      <c r="B295" t="s">
        <v>361</v>
      </c>
      <c r="C295" t="s">
        <v>693</v>
      </c>
      <c r="D295" t="s">
        <v>839</v>
      </c>
      <c r="E295" s="2">
        <v>95.347826086956516</v>
      </c>
      <c r="F295" s="2">
        <v>4.8695652173913047</v>
      </c>
      <c r="G295" s="2">
        <v>0</v>
      </c>
      <c r="H295" s="2">
        <v>0</v>
      </c>
      <c r="I295" s="2">
        <v>2.3043478260869565</v>
      </c>
      <c r="J295" s="2">
        <v>0</v>
      </c>
      <c r="K295" s="2">
        <v>0</v>
      </c>
      <c r="L295" s="2">
        <v>3.6729347826086958</v>
      </c>
      <c r="M295" s="2">
        <v>0</v>
      </c>
      <c r="N295" s="2">
        <v>4.7391304347826084</v>
      </c>
      <c r="O295" s="2">
        <v>4.970360237118103E-2</v>
      </c>
      <c r="P295" s="2">
        <v>0</v>
      </c>
      <c r="Q295" s="2">
        <v>15.234456521739132</v>
      </c>
      <c r="R295" s="2">
        <v>0.15977770177838579</v>
      </c>
      <c r="S295" s="2">
        <v>4.5720652173913034</v>
      </c>
      <c r="T295" s="2">
        <v>2.8388043478260871</v>
      </c>
      <c r="U295" s="2">
        <v>0</v>
      </c>
      <c r="V295" s="2">
        <v>7.7724578203374375E-2</v>
      </c>
      <c r="W295" s="2">
        <v>4.0510869565217407</v>
      </c>
      <c r="X295" s="2">
        <v>7.7945652173913018</v>
      </c>
      <c r="Y295" s="2">
        <v>0</v>
      </c>
      <c r="Z295" s="2">
        <v>0.12423620611035111</v>
      </c>
      <c r="AA295" s="2">
        <v>0</v>
      </c>
      <c r="AB295" s="2">
        <v>0</v>
      </c>
      <c r="AC295" s="2">
        <v>0</v>
      </c>
      <c r="AD295" s="2">
        <v>0</v>
      </c>
      <c r="AE295" s="2">
        <v>0</v>
      </c>
      <c r="AF295" s="2">
        <v>0</v>
      </c>
      <c r="AG295" s="2">
        <v>0</v>
      </c>
      <c r="AH295" t="s">
        <v>37</v>
      </c>
      <c r="AI295">
        <v>7</v>
      </c>
    </row>
    <row r="296" spans="1:35" x14ac:dyDescent="0.25">
      <c r="A296" t="s">
        <v>940</v>
      </c>
      <c r="B296" t="s">
        <v>506</v>
      </c>
      <c r="C296" t="s">
        <v>693</v>
      </c>
      <c r="D296" t="s">
        <v>839</v>
      </c>
      <c r="E296" s="2">
        <v>51.836956521739133</v>
      </c>
      <c r="F296" s="2">
        <v>0</v>
      </c>
      <c r="G296" s="2">
        <v>0.58260869565217388</v>
      </c>
      <c r="H296" s="2">
        <v>0.44565217391304346</v>
      </c>
      <c r="I296" s="2">
        <v>5.5760869565217392</v>
      </c>
      <c r="J296" s="2">
        <v>0</v>
      </c>
      <c r="K296" s="2">
        <v>0</v>
      </c>
      <c r="L296" s="2">
        <v>1.2014130434782611</v>
      </c>
      <c r="M296" s="2">
        <v>0</v>
      </c>
      <c r="N296" s="2">
        <v>0</v>
      </c>
      <c r="O296" s="2">
        <v>0</v>
      </c>
      <c r="P296" s="2">
        <v>8.2249999999999996</v>
      </c>
      <c r="Q296" s="2">
        <v>0</v>
      </c>
      <c r="R296" s="2">
        <v>0.15867058083455648</v>
      </c>
      <c r="S296" s="2">
        <v>3.5929347826086957</v>
      </c>
      <c r="T296" s="2">
        <v>3.2346739130434785</v>
      </c>
      <c r="U296" s="2">
        <v>0</v>
      </c>
      <c r="V296" s="2">
        <v>0.13171314741035856</v>
      </c>
      <c r="W296" s="2">
        <v>3.4123913043478256</v>
      </c>
      <c r="X296" s="2">
        <v>3.9733695652173906</v>
      </c>
      <c r="Y296" s="2">
        <v>0</v>
      </c>
      <c r="Z296" s="2">
        <v>0.14248060390018868</v>
      </c>
      <c r="AA296" s="2">
        <v>0</v>
      </c>
      <c r="AB296" s="2">
        <v>0</v>
      </c>
      <c r="AC296" s="2">
        <v>0</v>
      </c>
      <c r="AD296" s="2">
        <v>0</v>
      </c>
      <c r="AE296" s="2">
        <v>0</v>
      </c>
      <c r="AF296" s="2">
        <v>0</v>
      </c>
      <c r="AG296" s="2">
        <v>0</v>
      </c>
      <c r="AH296" t="s">
        <v>188</v>
      </c>
      <c r="AI296">
        <v>7</v>
      </c>
    </row>
    <row r="297" spans="1:35" x14ac:dyDescent="0.25">
      <c r="A297" t="s">
        <v>940</v>
      </c>
      <c r="B297" t="s">
        <v>411</v>
      </c>
      <c r="C297" t="s">
        <v>723</v>
      </c>
      <c r="D297" t="s">
        <v>831</v>
      </c>
      <c r="E297" s="2">
        <v>42.902173913043477</v>
      </c>
      <c r="F297" s="2">
        <v>5.7391304347826084</v>
      </c>
      <c r="G297" s="2">
        <v>3.2608695652173912E-2</v>
      </c>
      <c r="H297" s="2">
        <v>5.434782608695652E-2</v>
      </c>
      <c r="I297" s="2">
        <v>0</v>
      </c>
      <c r="J297" s="2">
        <v>0</v>
      </c>
      <c r="K297" s="2">
        <v>0</v>
      </c>
      <c r="L297" s="2">
        <v>1.4666304347826085</v>
      </c>
      <c r="M297" s="2">
        <v>5.552500000000002</v>
      </c>
      <c r="N297" s="2">
        <v>0</v>
      </c>
      <c r="O297" s="2">
        <v>0.12942234608563472</v>
      </c>
      <c r="P297" s="2">
        <v>5.8624999999999998</v>
      </c>
      <c r="Q297" s="2">
        <v>0</v>
      </c>
      <c r="R297" s="2">
        <v>0.13664808715480112</v>
      </c>
      <c r="S297" s="2">
        <v>1.1319565217391301</v>
      </c>
      <c r="T297" s="2">
        <v>0.38206521739130433</v>
      </c>
      <c r="U297" s="2">
        <v>0</v>
      </c>
      <c r="V297" s="2">
        <v>3.5290093742082591E-2</v>
      </c>
      <c r="W297" s="2">
        <v>0.38739130434782609</v>
      </c>
      <c r="X297" s="2">
        <v>1.5269565217391305</v>
      </c>
      <c r="Y297" s="2">
        <v>0</v>
      </c>
      <c r="Z297" s="2">
        <v>4.4621231314922731E-2</v>
      </c>
      <c r="AA297" s="2">
        <v>0</v>
      </c>
      <c r="AB297" s="2">
        <v>0</v>
      </c>
      <c r="AC297" s="2">
        <v>0</v>
      </c>
      <c r="AD297" s="2">
        <v>0</v>
      </c>
      <c r="AE297" s="2">
        <v>0</v>
      </c>
      <c r="AF297" s="2">
        <v>0</v>
      </c>
      <c r="AG297" s="2">
        <v>0</v>
      </c>
      <c r="AH297" t="s">
        <v>88</v>
      </c>
      <c r="AI297">
        <v>7</v>
      </c>
    </row>
    <row r="298" spans="1:35" x14ac:dyDescent="0.25">
      <c r="A298" t="s">
        <v>940</v>
      </c>
      <c r="B298" t="s">
        <v>375</v>
      </c>
      <c r="C298" t="s">
        <v>703</v>
      </c>
      <c r="D298" t="s">
        <v>873</v>
      </c>
      <c r="E298" s="2">
        <v>33.760869565217391</v>
      </c>
      <c r="F298" s="2">
        <v>0</v>
      </c>
      <c r="G298" s="2">
        <v>0</v>
      </c>
      <c r="H298" s="2">
        <v>0</v>
      </c>
      <c r="I298" s="2">
        <v>0.16576086956521738</v>
      </c>
      <c r="J298" s="2">
        <v>0</v>
      </c>
      <c r="K298" s="2">
        <v>0</v>
      </c>
      <c r="L298" s="2">
        <v>0.19695652173913053</v>
      </c>
      <c r="M298" s="2">
        <v>4.7744565217391308</v>
      </c>
      <c r="N298" s="2">
        <v>0</v>
      </c>
      <c r="O298" s="2">
        <v>0.14141983258209917</v>
      </c>
      <c r="P298" s="2">
        <v>0</v>
      </c>
      <c r="Q298" s="2">
        <v>0</v>
      </c>
      <c r="R298" s="2">
        <v>0</v>
      </c>
      <c r="S298" s="2">
        <v>2.6426086956521733</v>
      </c>
      <c r="T298" s="2">
        <v>4.085108695652174</v>
      </c>
      <c r="U298" s="2">
        <v>0</v>
      </c>
      <c r="V298" s="2">
        <v>0.19927559562137798</v>
      </c>
      <c r="W298" s="2">
        <v>0.81836956521739135</v>
      </c>
      <c r="X298" s="2">
        <v>6.1528260869565203</v>
      </c>
      <c r="Y298" s="2">
        <v>0</v>
      </c>
      <c r="Z298" s="2">
        <v>0.20648744365743718</v>
      </c>
      <c r="AA298" s="2">
        <v>0</v>
      </c>
      <c r="AB298" s="2">
        <v>4.6766304347826084</v>
      </c>
      <c r="AC298" s="2">
        <v>0</v>
      </c>
      <c r="AD298" s="2">
        <v>0</v>
      </c>
      <c r="AE298" s="2">
        <v>0</v>
      </c>
      <c r="AF298" s="2">
        <v>0</v>
      </c>
      <c r="AG298" s="2">
        <v>0</v>
      </c>
      <c r="AH298" t="s">
        <v>51</v>
      </c>
      <c r="AI298">
        <v>7</v>
      </c>
    </row>
    <row r="299" spans="1:35" x14ac:dyDescent="0.25">
      <c r="A299" t="s">
        <v>940</v>
      </c>
      <c r="B299" t="s">
        <v>464</v>
      </c>
      <c r="C299" t="s">
        <v>652</v>
      </c>
      <c r="D299" t="s">
        <v>894</v>
      </c>
      <c r="E299" s="2">
        <v>29.652173913043477</v>
      </c>
      <c r="F299" s="2">
        <v>1.7173913043478262</v>
      </c>
      <c r="G299" s="2">
        <v>4.3478260869565216E-2</v>
      </c>
      <c r="H299" s="2">
        <v>0.18684782608695649</v>
      </c>
      <c r="I299" s="2">
        <v>0</v>
      </c>
      <c r="J299" s="2">
        <v>0</v>
      </c>
      <c r="K299" s="2">
        <v>0</v>
      </c>
      <c r="L299" s="2">
        <v>0.63043478260869568</v>
      </c>
      <c r="M299" s="2">
        <v>0</v>
      </c>
      <c r="N299" s="2">
        <v>5.6552173913043502</v>
      </c>
      <c r="O299" s="2">
        <v>0.19071847507331388</v>
      </c>
      <c r="P299" s="2">
        <v>4.9349999999999996</v>
      </c>
      <c r="Q299" s="2">
        <v>0.15097826086956523</v>
      </c>
      <c r="R299" s="2">
        <v>0.17152126099706744</v>
      </c>
      <c r="S299" s="2">
        <v>0.35086956521739132</v>
      </c>
      <c r="T299" s="2">
        <v>3.376630434782609</v>
      </c>
      <c r="U299" s="2">
        <v>0</v>
      </c>
      <c r="V299" s="2">
        <v>0.12570747800586513</v>
      </c>
      <c r="W299" s="2">
        <v>0.62456521739130433</v>
      </c>
      <c r="X299" s="2">
        <v>2.9145652173913041</v>
      </c>
      <c r="Y299" s="2">
        <v>0</v>
      </c>
      <c r="Z299" s="2">
        <v>0.1193548387096774</v>
      </c>
      <c r="AA299" s="2">
        <v>0</v>
      </c>
      <c r="AB299" s="2">
        <v>0</v>
      </c>
      <c r="AC299" s="2">
        <v>0</v>
      </c>
      <c r="AD299" s="2">
        <v>0</v>
      </c>
      <c r="AE299" s="2">
        <v>0</v>
      </c>
      <c r="AF299" s="2">
        <v>0</v>
      </c>
      <c r="AG299" s="2">
        <v>0</v>
      </c>
      <c r="AH299" t="s">
        <v>141</v>
      </c>
      <c r="AI299">
        <v>7</v>
      </c>
    </row>
    <row r="300" spans="1:35" x14ac:dyDescent="0.25">
      <c r="A300" t="s">
        <v>940</v>
      </c>
      <c r="B300" t="s">
        <v>400</v>
      </c>
      <c r="C300" t="s">
        <v>718</v>
      </c>
      <c r="D300" t="s">
        <v>829</v>
      </c>
      <c r="E300" s="2">
        <v>48.652173913043477</v>
      </c>
      <c r="F300" s="2">
        <v>4.6956521739130439</v>
      </c>
      <c r="G300" s="2">
        <v>0.56521739130434778</v>
      </c>
      <c r="H300" s="2">
        <v>0</v>
      </c>
      <c r="I300" s="2">
        <v>8.6956521739130432E-2</v>
      </c>
      <c r="J300" s="2">
        <v>0</v>
      </c>
      <c r="K300" s="2">
        <v>0</v>
      </c>
      <c r="L300" s="2">
        <v>0.76608695652173897</v>
      </c>
      <c r="M300" s="2">
        <v>0</v>
      </c>
      <c r="N300" s="2">
        <v>5.5652173913043477</v>
      </c>
      <c r="O300" s="2">
        <v>0.11438784629133154</v>
      </c>
      <c r="P300" s="2">
        <v>0</v>
      </c>
      <c r="Q300" s="2">
        <v>14.540760869565217</v>
      </c>
      <c r="R300" s="2">
        <v>0.29887176050044684</v>
      </c>
      <c r="S300" s="2">
        <v>0.36684782608695654</v>
      </c>
      <c r="T300" s="2">
        <v>5.2554347826086953</v>
      </c>
      <c r="U300" s="2">
        <v>0</v>
      </c>
      <c r="V300" s="2">
        <v>0.11556076854334228</v>
      </c>
      <c r="W300" s="2">
        <v>3.5625</v>
      </c>
      <c r="X300" s="2">
        <v>4.4402173913043477</v>
      </c>
      <c r="Y300" s="2">
        <v>0</v>
      </c>
      <c r="Z300" s="2">
        <v>0.16448838248436104</v>
      </c>
      <c r="AA300" s="2">
        <v>0</v>
      </c>
      <c r="AB300" s="2">
        <v>1.1304347826086956</v>
      </c>
      <c r="AC300" s="2">
        <v>0</v>
      </c>
      <c r="AD300" s="2">
        <v>0</v>
      </c>
      <c r="AE300" s="2">
        <v>0</v>
      </c>
      <c r="AF300" s="2">
        <v>0</v>
      </c>
      <c r="AG300" s="2">
        <v>0</v>
      </c>
      <c r="AH300" t="s">
        <v>77</v>
      </c>
      <c r="AI300">
        <v>7</v>
      </c>
    </row>
    <row r="301" spans="1:35" x14ac:dyDescent="0.25">
      <c r="A301" t="s">
        <v>940</v>
      </c>
      <c r="B301" t="s">
        <v>475</v>
      </c>
      <c r="C301" t="s">
        <v>681</v>
      </c>
      <c r="D301" t="s">
        <v>862</v>
      </c>
      <c r="E301" s="2">
        <v>33.782608695652172</v>
      </c>
      <c r="F301" s="2">
        <v>5.2173913043478262</v>
      </c>
      <c r="G301" s="2">
        <v>0.33695652173913043</v>
      </c>
      <c r="H301" s="2">
        <v>0.14130434782608695</v>
      </c>
      <c r="I301" s="2">
        <v>0.11684782608695653</v>
      </c>
      <c r="J301" s="2">
        <v>0</v>
      </c>
      <c r="K301" s="2">
        <v>0</v>
      </c>
      <c r="L301" s="2">
        <v>2.6910869565217395</v>
      </c>
      <c r="M301" s="2">
        <v>0.13043478260869565</v>
      </c>
      <c r="N301" s="2">
        <v>7.0027173913043503</v>
      </c>
      <c r="O301" s="2">
        <v>0.21114864864864871</v>
      </c>
      <c r="P301" s="2">
        <v>4.9092391304347816</v>
      </c>
      <c r="Q301" s="2">
        <v>1.9027173913043476</v>
      </c>
      <c r="R301" s="2">
        <v>0.20164092664092659</v>
      </c>
      <c r="S301" s="2">
        <v>3.8355434782608704</v>
      </c>
      <c r="T301" s="2">
        <v>0.24217391304347824</v>
      </c>
      <c r="U301" s="2">
        <v>0</v>
      </c>
      <c r="V301" s="2">
        <v>0.12070463320463323</v>
      </c>
      <c r="W301" s="2">
        <v>2.2942391304347818</v>
      </c>
      <c r="X301" s="2">
        <v>4.0548913043478265</v>
      </c>
      <c r="Y301" s="2">
        <v>0</v>
      </c>
      <c r="Z301" s="2">
        <v>0.18794079794079796</v>
      </c>
      <c r="AA301" s="2">
        <v>0</v>
      </c>
      <c r="AB301" s="2">
        <v>0</v>
      </c>
      <c r="AC301" s="2">
        <v>0</v>
      </c>
      <c r="AD301" s="2">
        <v>0</v>
      </c>
      <c r="AE301" s="2">
        <v>0</v>
      </c>
      <c r="AF301" s="2">
        <v>0</v>
      </c>
      <c r="AG301" s="2">
        <v>0</v>
      </c>
      <c r="AH301" t="s">
        <v>153</v>
      </c>
      <c r="AI301">
        <v>7</v>
      </c>
    </row>
    <row r="302" spans="1:35" x14ac:dyDescent="0.25">
      <c r="A302" t="s">
        <v>940</v>
      </c>
      <c r="B302" t="s">
        <v>573</v>
      </c>
      <c r="C302" t="s">
        <v>682</v>
      </c>
      <c r="D302" t="s">
        <v>839</v>
      </c>
      <c r="E302" s="2">
        <v>30.043478260869566</v>
      </c>
      <c r="F302" s="2">
        <v>4.5217391304347823</v>
      </c>
      <c r="G302" s="2">
        <v>0.3233695652173913</v>
      </c>
      <c r="H302" s="2">
        <v>0.39130434782608697</v>
      </c>
      <c r="I302" s="2">
        <v>0.45380434782608697</v>
      </c>
      <c r="J302" s="2">
        <v>0</v>
      </c>
      <c r="K302" s="2">
        <v>0</v>
      </c>
      <c r="L302" s="2">
        <v>0.63826086956521744</v>
      </c>
      <c r="M302" s="2">
        <v>0</v>
      </c>
      <c r="N302" s="2">
        <v>0</v>
      </c>
      <c r="O302" s="2">
        <v>0</v>
      </c>
      <c r="P302" s="2">
        <v>5.5652173913043477</v>
      </c>
      <c r="Q302" s="2">
        <v>8.3071739130434779</v>
      </c>
      <c r="R302" s="2">
        <v>0.46174384949348768</v>
      </c>
      <c r="S302" s="2">
        <v>1.6072826086956522</v>
      </c>
      <c r="T302" s="2">
        <v>0.82239130434782626</v>
      </c>
      <c r="U302" s="2">
        <v>0</v>
      </c>
      <c r="V302" s="2">
        <v>8.0871924746743845E-2</v>
      </c>
      <c r="W302" s="2">
        <v>1.0613043478260871</v>
      </c>
      <c r="X302" s="2">
        <v>2.042717391304349</v>
      </c>
      <c r="Y302" s="2">
        <v>0</v>
      </c>
      <c r="Z302" s="2">
        <v>0.10331765557163536</v>
      </c>
      <c r="AA302" s="2">
        <v>0</v>
      </c>
      <c r="AB302" s="2">
        <v>0</v>
      </c>
      <c r="AC302" s="2">
        <v>0</v>
      </c>
      <c r="AD302" s="2">
        <v>0</v>
      </c>
      <c r="AE302" s="2">
        <v>0</v>
      </c>
      <c r="AF302" s="2">
        <v>0</v>
      </c>
      <c r="AG302" s="2">
        <v>0</v>
      </c>
      <c r="AH302" t="s">
        <v>255</v>
      </c>
      <c r="AI302">
        <v>7</v>
      </c>
    </row>
    <row r="303" spans="1:35" x14ac:dyDescent="0.25">
      <c r="A303" t="s">
        <v>940</v>
      </c>
      <c r="B303" t="s">
        <v>593</v>
      </c>
      <c r="C303" t="s">
        <v>801</v>
      </c>
      <c r="D303" t="s">
        <v>843</v>
      </c>
      <c r="E303" s="2">
        <v>31.510869565217391</v>
      </c>
      <c r="F303" s="2">
        <v>14.661195652173912</v>
      </c>
      <c r="G303" s="2">
        <v>9.7826086956521743E-2</v>
      </c>
      <c r="H303" s="2">
        <v>0.13043478260869565</v>
      </c>
      <c r="I303" s="2">
        <v>0.21739130434782608</v>
      </c>
      <c r="J303" s="2">
        <v>0</v>
      </c>
      <c r="K303" s="2">
        <v>2.1086956521739131</v>
      </c>
      <c r="L303" s="2">
        <v>0.10869565217391304</v>
      </c>
      <c r="M303" s="2">
        <v>5.0576086956521724</v>
      </c>
      <c r="N303" s="2">
        <v>0</v>
      </c>
      <c r="O303" s="2">
        <v>0.16050362193859946</v>
      </c>
      <c r="P303" s="2">
        <v>5.1239130434782609</v>
      </c>
      <c r="Q303" s="2">
        <v>0</v>
      </c>
      <c r="R303" s="2">
        <v>0.1626077957916523</v>
      </c>
      <c r="S303" s="2">
        <v>0</v>
      </c>
      <c r="T303" s="2">
        <v>0</v>
      </c>
      <c r="U303" s="2">
        <v>0</v>
      </c>
      <c r="V303" s="2">
        <v>0</v>
      </c>
      <c r="W303" s="2">
        <v>0.27999999999999997</v>
      </c>
      <c r="X303" s="2">
        <v>0</v>
      </c>
      <c r="Y303" s="2">
        <v>0</v>
      </c>
      <c r="Z303" s="2">
        <v>8.8858226974818898E-3</v>
      </c>
      <c r="AA303" s="2">
        <v>0</v>
      </c>
      <c r="AB303" s="2">
        <v>0</v>
      </c>
      <c r="AC303" s="2">
        <v>0</v>
      </c>
      <c r="AD303" s="2">
        <v>47.904021739130435</v>
      </c>
      <c r="AE303" s="2">
        <v>0</v>
      </c>
      <c r="AF303" s="2">
        <v>0</v>
      </c>
      <c r="AG303" s="2">
        <v>0.42391304347826086</v>
      </c>
      <c r="AH303" t="s">
        <v>275</v>
      </c>
      <c r="AI303">
        <v>7</v>
      </c>
    </row>
    <row r="304" spans="1:35" x14ac:dyDescent="0.25">
      <c r="A304" t="s">
        <v>940</v>
      </c>
      <c r="B304" t="s">
        <v>376</v>
      </c>
      <c r="C304" t="s">
        <v>704</v>
      </c>
      <c r="D304" t="s">
        <v>848</v>
      </c>
      <c r="E304" s="2">
        <v>42.5</v>
      </c>
      <c r="F304" s="2">
        <v>13.470108695652174</v>
      </c>
      <c r="G304" s="2">
        <v>0.14402173913043478</v>
      </c>
      <c r="H304" s="2">
        <v>2.717391304347826E-3</v>
      </c>
      <c r="I304" s="2">
        <v>0</v>
      </c>
      <c r="J304" s="2">
        <v>0</v>
      </c>
      <c r="K304" s="2">
        <v>0</v>
      </c>
      <c r="L304" s="2">
        <v>0</v>
      </c>
      <c r="M304" s="2">
        <v>5.0951086956521738</v>
      </c>
      <c r="N304" s="2">
        <v>0</v>
      </c>
      <c r="O304" s="2">
        <v>0.1198849104859335</v>
      </c>
      <c r="P304" s="2">
        <v>5.5489130434782608</v>
      </c>
      <c r="Q304" s="2">
        <v>0</v>
      </c>
      <c r="R304" s="2">
        <v>0.1305626598465473</v>
      </c>
      <c r="S304" s="2">
        <v>0</v>
      </c>
      <c r="T304" s="2">
        <v>0</v>
      </c>
      <c r="U304" s="2">
        <v>0</v>
      </c>
      <c r="V304" s="2">
        <v>0</v>
      </c>
      <c r="W304" s="2">
        <v>0</v>
      </c>
      <c r="X304" s="2">
        <v>0</v>
      </c>
      <c r="Y304" s="2">
        <v>0</v>
      </c>
      <c r="Z304" s="2">
        <v>0</v>
      </c>
      <c r="AA304" s="2">
        <v>0</v>
      </c>
      <c r="AB304" s="2">
        <v>0</v>
      </c>
      <c r="AC304" s="2">
        <v>0</v>
      </c>
      <c r="AD304" s="2">
        <v>0</v>
      </c>
      <c r="AE304" s="2">
        <v>0</v>
      </c>
      <c r="AF304" s="2">
        <v>0</v>
      </c>
      <c r="AG304" s="2">
        <v>0</v>
      </c>
      <c r="AH304" t="s">
        <v>52</v>
      </c>
      <c r="AI304">
        <v>7</v>
      </c>
    </row>
    <row r="305" spans="1:35" x14ac:dyDescent="0.25">
      <c r="A305" t="s">
        <v>940</v>
      </c>
      <c r="B305" t="s">
        <v>526</v>
      </c>
      <c r="C305" t="s">
        <v>779</v>
      </c>
      <c r="D305" t="s">
        <v>874</v>
      </c>
      <c r="E305" s="2">
        <v>23.293478260869566</v>
      </c>
      <c r="F305" s="2">
        <v>6.6956521739130439</v>
      </c>
      <c r="G305" s="2">
        <v>6.5217391304347824E-2</v>
      </c>
      <c r="H305" s="2">
        <v>0.57499999999999996</v>
      </c>
      <c r="I305" s="2">
        <v>0.51086956521739135</v>
      </c>
      <c r="J305" s="2">
        <v>0</v>
      </c>
      <c r="K305" s="2">
        <v>0</v>
      </c>
      <c r="L305" s="2">
        <v>0.96402173913043476</v>
      </c>
      <c r="M305" s="2">
        <v>3.7434782608695651</v>
      </c>
      <c r="N305" s="2">
        <v>0</v>
      </c>
      <c r="O305" s="2">
        <v>0.16070928604759682</v>
      </c>
      <c r="P305" s="2">
        <v>5.0489130434782599</v>
      </c>
      <c r="Q305" s="2">
        <v>0</v>
      </c>
      <c r="R305" s="2">
        <v>0.2167522165188987</v>
      </c>
      <c r="S305" s="2">
        <v>0.50108695652173918</v>
      </c>
      <c r="T305" s="2">
        <v>3.818043478260869</v>
      </c>
      <c r="U305" s="2">
        <v>0</v>
      </c>
      <c r="V305" s="2">
        <v>0.18542230517965466</v>
      </c>
      <c r="W305" s="2">
        <v>0.56804347826086965</v>
      </c>
      <c r="X305" s="2">
        <v>4.5544565217391293</v>
      </c>
      <c r="Y305" s="2">
        <v>0</v>
      </c>
      <c r="Z305" s="2">
        <v>0.21991133924405032</v>
      </c>
      <c r="AA305" s="2">
        <v>0</v>
      </c>
      <c r="AB305" s="2">
        <v>0</v>
      </c>
      <c r="AC305" s="2">
        <v>0</v>
      </c>
      <c r="AD305" s="2">
        <v>0</v>
      </c>
      <c r="AE305" s="2">
        <v>0</v>
      </c>
      <c r="AF305" s="2">
        <v>0</v>
      </c>
      <c r="AG305" s="2">
        <v>0</v>
      </c>
      <c r="AH305" t="s">
        <v>208</v>
      </c>
      <c r="AI305">
        <v>7</v>
      </c>
    </row>
    <row r="306" spans="1:35" x14ac:dyDescent="0.25">
      <c r="A306" t="s">
        <v>940</v>
      </c>
      <c r="B306" t="s">
        <v>512</v>
      </c>
      <c r="C306" t="s">
        <v>773</v>
      </c>
      <c r="D306" t="s">
        <v>834</v>
      </c>
      <c r="E306" s="2">
        <v>47.543478260869563</v>
      </c>
      <c r="F306" s="2">
        <v>0.30369565217391303</v>
      </c>
      <c r="G306" s="2">
        <v>3.8043478260869568E-2</v>
      </c>
      <c r="H306" s="2">
        <v>0.2608695652173913</v>
      </c>
      <c r="I306" s="2">
        <v>0.39673913043478259</v>
      </c>
      <c r="J306" s="2">
        <v>0</v>
      </c>
      <c r="K306" s="2">
        <v>0</v>
      </c>
      <c r="L306" s="2">
        <v>1.2507608695652175</v>
      </c>
      <c r="M306" s="2">
        <v>0.13043478260869565</v>
      </c>
      <c r="N306" s="2">
        <v>10.486413043478262</v>
      </c>
      <c r="O306" s="2">
        <v>0.22330818472793784</v>
      </c>
      <c r="P306" s="2">
        <v>5.2989130434782608</v>
      </c>
      <c r="Q306" s="2">
        <v>2.5380434782608696</v>
      </c>
      <c r="R306" s="2">
        <v>0.16483767718335621</v>
      </c>
      <c r="S306" s="2">
        <v>0.52565217391304342</v>
      </c>
      <c r="T306" s="2">
        <v>2.7342391304347835</v>
      </c>
      <c r="U306" s="2">
        <v>0</v>
      </c>
      <c r="V306" s="2">
        <v>6.8566529492455439E-2</v>
      </c>
      <c r="W306" s="2">
        <v>0.9953260869565218</v>
      </c>
      <c r="X306" s="2">
        <v>1.6252173913043479</v>
      </c>
      <c r="Y306" s="2">
        <v>0</v>
      </c>
      <c r="Z306" s="2">
        <v>5.5118884316415186E-2</v>
      </c>
      <c r="AA306" s="2">
        <v>0</v>
      </c>
      <c r="AB306" s="2">
        <v>0</v>
      </c>
      <c r="AC306" s="2">
        <v>0</v>
      </c>
      <c r="AD306" s="2">
        <v>0</v>
      </c>
      <c r="AE306" s="2">
        <v>0</v>
      </c>
      <c r="AF306" s="2">
        <v>0</v>
      </c>
      <c r="AG306" s="2">
        <v>0</v>
      </c>
      <c r="AH306" t="s">
        <v>194</v>
      </c>
      <c r="AI306">
        <v>7</v>
      </c>
    </row>
    <row r="307" spans="1:35" x14ac:dyDescent="0.25">
      <c r="A307" t="s">
        <v>940</v>
      </c>
      <c r="B307" t="s">
        <v>419</v>
      </c>
      <c r="C307" t="s">
        <v>727</v>
      </c>
      <c r="D307" t="s">
        <v>833</v>
      </c>
      <c r="E307" s="2">
        <v>37.086956521739133</v>
      </c>
      <c r="F307" s="2">
        <v>9.382608695652177</v>
      </c>
      <c r="G307" s="2">
        <v>1.0869565217391304E-2</v>
      </c>
      <c r="H307" s="2">
        <v>0.11956521739130435</v>
      </c>
      <c r="I307" s="2">
        <v>0.24456521739130435</v>
      </c>
      <c r="J307" s="2">
        <v>0</v>
      </c>
      <c r="K307" s="2">
        <v>0</v>
      </c>
      <c r="L307" s="2">
        <v>0.66054347826086957</v>
      </c>
      <c r="M307" s="2">
        <v>4.5206521739130441</v>
      </c>
      <c r="N307" s="2">
        <v>0</v>
      </c>
      <c r="O307" s="2">
        <v>0.12189331770222744</v>
      </c>
      <c r="P307" s="2">
        <v>4.6728260869565217</v>
      </c>
      <c r="Q307" s="2">
        <v>0</v>
      </c>
      <c r="R307" s="2">
        <v>0.12599648300117233</v>
      </c>
      <c r="S307" s="2">
        <v>2.5679347826086962</v>
      </c>
      <c r="T307" s="2">
        <v>0.90358695652173926</v>
      </c>
      <c r="U307" s="2">
        <v>0</v>
      </c>
      <c r="V307" s="2">
        <v>9.3604923798358747E-2</v>
      </c>
      <c r="W307" s="2">
        <v>4.8245652173913047</v>
      </c>
      <c r="X307" s="2">
        <v>0.48673913043478262</v>
      </c>
      <c r="Y307" s="2">
        <v>1.7711956521739132</v>
      </c>
      <c r="Z307" s="2">
        <v>0.19097010550996485</v>
      </c>
      <c r="AA307" s="2">
        <v>0</v>
      </c>
      <c r="AB307" s="2">
        <v>0</v>
      </c>
      <c r="AC307" s="2">
        <v>0</v>
      </c>
      <c r="AD307" s="2">
        <v>24.879347826086963</v>
      </c>
      <c r="AE307" s="2">
        <v>0</v>
      </c>
      <c r="AF307" s="2">
        <v>0</v>
      </c>
      <c r="AG307" s="2">
        <v>0</v>
      </c>
      <c r="AH307" t="s">
        <v>96</v>
      </c>
      <c r="AI307">
        <v>7</v>
      </c>
    </row>
    <row r="308" spans="1:35" x14ac:dyDescent="0.25">
      <c r="A308" t="s">
        <v>940</v>
      </c>
      <c r="B308" t="s">
        <v>518</v>
      </c>
      <c r="C308" t="s">
        <v>738</v>
      </c>
      <c r="D308" t="s">
        <v>893</v>
      </c>
      <c r="E308" s="2">
        <v>44.163043478260867</v>
      </c>
      <c r="F308" s="2">
        <v>5.5760869565217321</v>
      </c>
      <c r="G308" s="2">
        <v>0.28260869565217389</v>
      </c>
      <c r="H308" s="2">
        <v>0.70108695652173914</v>
      </c>
      <c r="I308" s="2">
        <v>0</v>
      </c>
      <c r="J308" s="2">
        <v>0</v>
      </c>
      <c r="K308" s="2">
        <v>0</v>
      </c>
      <c r="L308" s="2">
        <v>0.55108695652173911</v>
      </c>
      <c r="M308" s="2">
        <v>0.13043478260869565</v>
      </c>
      <c r="N308" s="2">
        <v>5.3967391304347823</v>
      </c>
      <c r="O308" s="2">
        <v>0.12515382722126506</v>
      </c>
      <c r="P308" s="2">
        <v>4.3478260869565216E-2</v>
      </c>
      <c r="Q308" s="2">
        <v>8.6847826086956523</v>
      </c>
      <c r="R308" s="2">
        <v>0.19763721388136846</v>
      </c>
      <c r="S308" s="2">
        <v>3.5033695652173908</v>
      </c>
      <c r="T308" s="2">
        <v>4.9658695652173916</v>
      </c>
      <c r="U308" s="2">
        <v>0</v>
      </c>
      <c r="V308" s="2">
        <v>0.19177208958897368</v>
      </c>
      <c r="W308" s="2">
        <v>5.3905434782608701</v>
      </c>
      <c r="X308" s="2">
        <v>5.2247826086956524</v>
      </c>
      <c r="Y308" s="2">
        <v>0</v>
      </c>
      <c r="Z308" s="2">
        <v>0.24036672409549595</v>
      </c>
      <c r="AA308" s="2">
        <v>0</v>
      </c>
      <c r="AB308" s="2">
        <v>0</v>
      </c>
      <c r="AC308" s="2">
        <v>0</v>
      </c>
      <c r="AD308" s="2">
        <v>0</v>
      </c>
      <c r="AE308" s="2">
        <v>0</v>
      </c>
      <c r="AF308" s="2">
        <v>0</v>
      </c>
      <c r="AG308" s="2">
        <v>0</v>
      </c>
      <c r="AH308" t="s">
        <v>200</v>
      </c>
      <c r="AI308">
        <v>7</v>
      </c>
    </row>
    <row r="309" spans="1:35" x14ac:dyDescent="0.25">
      <c r="A309" t="s">
        <v>940</v>
      </c>
      <c r="B309" t="s">
        <v>351</v>
      </c>
      <c r="C309" t="s">
        <v>677</v>
      </c>
      <c r="D309" t="s">
        <v>848</v>
      </c>
      <c r="E309" s="2">
        <v>99.032608695652172</v>
      </c>
      <c r="F309" s="2">
        <v>4.6548913043478262</v>
      </c>
      <c r="G309" s="2">
        <v>0</v>
      </c>
      <c r="H309" s="2">
        <v>0</v>
      </c>
      <c r="I309" s="2">
        <v>1.3125</v>
      </c>
      <c r="J309" s="2">
        <v>0</v>
      </c>
      <c r="K309" s="2">
        <v>0</v>
      </c>
      <c r="L309" s="2">
        <v>6.5401086956521741</v>
      </c>
      <c r="M309" s="2">
        <v>0</v>
      </c>
      <c r="N309" s="2">
        <v>11.508152173913043</v>
      </c>
      <c r="O309" s="2">
        <v>0.11620568543518824</v>
      </c>
      <c r="P309" s="2">
        <v>0</v>
      </c>
      <c r="Q309" s="2">
        <v>7.7282608695652177</v>
      </c>
      <c r="R309" s="2">
        <v>7.803753704313468E-2</v>
      </c>
      <c r="S309" s="2">
        <v>5.5123913043478252</v>
      </c>
      <c r="T309" s="2">
        <v>11.264130434782613</v>
      </c>
      <c r="U309" s="2">
        <v>0</v>
      </c>
      <c r="V309" s="2">
        <v>0.16940401712216005</v>
      </c>
      <c r="W309" s="2">
        <v>9.1656521739130454</v>
      </c>
      <c r="X309" s="2">
        <v>14.101521739130433</v>
      </c>
      <c r="Y309" s="2">
        <v>0</v>
      </c>
      <c r="Z309" s="2">
        <v>0.23494457249478654</v>
      </c>
      <c r="AA309" s="2">
        <v>0</v>
      </c>
      <c r="AB309" s="2">
        <v>5.5217391304347823</v>
      </c>
      <c r="AC309" s="2">
        <v>0</v>
      </c>
      <c r="AD309" s="2">
        <v>0</v>
      </c>
      <c r="AE309" s="2">
        <v>0</v>
      </c>
      <c r="AF309" s="2">
        <v>0</v>
      </c>
      <c r="AG309" s="2">
        <v>0</v>
      </c>
      <c r="AH309" t="s">
        <v>27</v>
      </c>
      <c r="AI309">
        <v>7</v>
      </c>
    </row>
    <row r="310" spans="1:35" x14ac:dyDescent="0.25">
      <c r="A310" t="s">
        <v>940</v>
      </c>
      <c r="B310" t="s">
        <v>604</v>
      </c>
      <c r="C310" t="s">
        <v>804</v>
      </c>
      <c r="D310" t="s">
        <v>910</v>
      </c>
      <c r="E310" s="2">
        <v>8.6195652173913047</v>
      </c>
      <c r="F310" s="2">
        <v>0</v>
      </c>
      <c r="G310" s="2">
        <v>0</v>
      </c>
      <c r="H310" s="2">
        <v>0</v>
      </c>
      <c r="I310" s="2">
        <v>0</v>
      </c>
      <c r="J310" s="2">
        <v>0</v>
      </c>
      <c r="K310" s="2">
        <v>0</v>
      </c>
      <c r="L310" s="2">
        <v>0</v>
      </c>
      <c r="M310" s="2">
        <v>0</v>
      </c>
      <c r="N310" s="2">
        <v>6.572499999999998</v>
      </c>
      <c r="O310" s="2">
        <v>0.76250945775535917</v>
      </c>
      <c r="P310" s="2">
        <v>0</v>
      </c>
      <c r="Q310" s="2">
        <v>0</v>
      </c>
      <c r="R310" s="2">
        <v>0</v>
      </c>
      <c r="S310" s="2">
        <v>0</v>
      </c>
      <c r="T310" s="2">
        <v>0</v>
      </c>
      <c r="U310" s="2">
        <v>0</v>
      </c>
      <c r="V310" s="2">
        <v>0</v>
      </c>
      <c r="W310" s="2">
        <v>0</v>
      </c>
      <c r="X310" s="2">
        <v>0</v>
      </c>
      <c r="Y310" s="2">
        <v>0</v>
      </c>
      <c r="Z310" s="2">
        <v>0</v>
      </c>
      <c r="AA310" s="2">
        <v>0</v>
      </c>
      <c r="AB310" s="2">
        <v>0</v>
      </c>
      <c r="AC310" s="2">
        <v>0</v>
      </c>
      <c r="AD310" s="2">
        <v>0</v>
      </c>
      <c r="AE310" s="2">
        <v>0</v>
      </c>
      <c r="AF310" s="2">
        <v>0</v>
      </c>
      <c r="AG310" s="2">
        <v>0</v>
      </c>
      <c r="AH310" t="s">
        <v>286</v>
      </c>
      <c r="AI310">
        <v>7</v>
      </c>
    </row>
    <row r="311" spans="1:35" x14ac:dyDescent="0.25">
      <c r="A311" t="s">
        <v>940</v>
      </c>
      <c r="B311" t="s">
        <v>429</v>
      </c>
      <c r="C311" t="s">
        <v>677</v>
      </c>
      <c r="D311" t="s">
        <v>848</v>
      </c>
      <c r="E311" s="2">
        <v>44.543478260869563</v>
      </c>
      <c r="F311" s="2">
        <v>5.7391304347826084</v>
      </c>
      <c r="G311" s="2">
        <v>1.2173913043478262</v>
      </c>
      <c r="H311" s="2">
        <v>0</v>
      </c>
      <c r="I311" s="2">
        <v>0.65217391304347827</v>
      </c>
      <c r="J311" s="2">
        <v>0</v>
      </c>
      <c r="K311" s="2">
        <v>0</v>
      </c>
      <c r="L311" s="2">
        <v>0</v>
      </c>
      <c r="M311" s="2">
        <v>5.4782608695652177</v>
      </c>
      <c r="N311" s="2">
        <v>5.3564130434782617</v>
      </c>
      <c r="O311" s="2">
        <v>0.24323816495851638</v>
      </c>
      <c r="P311" s="2">
        <v>4.6956521739130439</v>
      </c>
      <c r="Q311" s="2">
        <v>27.774456521739125</v>
      </c>
      <c r="R311" s="2">
        <v>0.72895314787701315</v>
      </c>
      <c r="S311" s="2">
        <v>0</v>
      </c>
      <c r="T311" s="2">
        <v>0</v>
      </c>
      <c r="U311" s="2">
        <v>0</v>
      </c>
      <c r="V311" s="2">
        <v>0</v>
      </c>
      <c r="W311" s="2">
        <v>0</v>
      </c>
      <c r="X311" s="2">
        <v>0</v>
      </c>
      <c r="Y311" s="2">
        <v>0</v>
      </c>
      <c r="Z311" s="2">
        <v>0</v>
      </c>
      <c r="AA311" s="2">
        <v>0</v>
      </c>
      <c r="AB311" s="2">
        <v>0</v>
      </c>
      <c r="AC311" s="2">
        <v>0</v>
      </c>
      <c r="AD311" s="2">
        <v>0</v>
      </c>
      <c r="AE311" s="2">
        <v>0</v>
      </c>
      <c r="AF311" s="2">
        <v>0</v>
      </c>
      <c r="AG311" s="2">
        <v>0</v>
      </c>
      <c r="AH311" t="s">
        <v>106</v>
      </c>
      <c r="AI311">
        <v>7</v>
      </c>
    </row>
    <row r="312" spans="1:35" x14ac:dyDescent="0.25">
      <c r="A312" t="s">
        <v>940</v>
      </c>
      <c r="B312" t="s">
        <v>369</v>
      </c>
      <c r="C312" t="s">
        <v>698</v>
      </c>
      <c r="D312" t="s">
        <v>870</v>
      </c>
      <c r="E312" s="2">
        <v>33.369565217391305</v>
      </c>
      <c r="F312" s="2">
        <v>2.347826086956522</v>
      </c>
      <c r="G312" s="2">
        <v>9.7826086956521743E-2</v>
      </c>
      <c r="H312" s="2">
        <v>0.2608695652173913</v>
      </c>
      <c r="I312" s="2">
        <v>0.2608695652173913</v>
      </c>
      <c r="J312" s="2">
        <v>0</v>
      </c>
      <c r="K312" s="2">
        <v>0</v>
      </c>
      <c r="L312" s="2">
        <v>5.9509782608695669</v>
      </c>
      <c r="M312" s="2">
        <v>5.4797826086956505</v>
      </c>
      <c r="N312" s="2">
        <v>0</v>
      </c>
      <c r="O312" s="2">
        <v>0.16421498371335499</v>
      </c>
      <c r="P312" s="2">
        <v>4.7816304347826106</v>
      </c>
      <c r="Q312" s="2">
        <v>9.5108695652173919E-2</v>
      </c>
      <c r="R312" s="2">
        <v>0.14614332247557008</v>
      </c>
      <c r="S312" s="2">
        <v>0.61010869565217385</v>
      </c>
      <c r="T312" s="2">
        <v>4.9929347826086952</v>
      </c>
      <c r="U312" s="2">
        <v>6.315217391304348E-2</v>
      </c>
      <c r="V312" s="2">
        <v>0.16980130293159607</v>
      </c>
      <c r="W312" s="2">
        <v>1.0426086956521738</v>
      </c>
      <c r="X312" s="2">
        <v>2.7006521739130429</v>
      </c>
      <c r="Y312" s="2">
        <v>6.4891304347826098E-2</v>
      </c>
      <c r="Z312" s="2">
        <v>0.11412052117263842</v>
      </c>
      <c r="AA312" s="2">
        <v>0</v>
      </c>
      <c r="AB312" s="2">
        <v>0</v>
      </c>
      <c r="AC312" s="2">
        <v>0</v>
      </c>
      <c r="AD312" s="2">
        <v>0</v>
      </c>
      <c r="AE312" s="2">
        <v>0</v>
      </c>
      <c r="AF312" s="2">
        <v>0</v>
      </c>
      <c r="AG312" s="2">
        <v>0</v>
      </c>
      <c r="AH312" t="s">
        <v>45</v>
      </c>
      <c r="AI312">
        <v>7</v>
      </c>
    </row>
    <row r="313" spans="1:35" x14ac:dyDescent="0.25">
      <c r="A313" t="s">
        <v>940</v>
      </c>
      <c r="B313" t="s">
        <v>382</v>
      </c>
      <c r="C313" t="s">
        <v>709</v>
      </c>
      <c r="D313" t="s">
        <v>857</v>
      </c>
      <c r="E313" s="2">
        <v>38.054347826086953</v>
      </c>
      <c r="F313" s="2">
        <v>5.4891304347826084</v>
      </c>
      <c r="G313" s="2">
        <v>0</v>
      </c>
      <c r="H313" s="2">
        <v>0</v>
      </c>
      <c r="I313" s="2">
        <v>0.52173913043478259</v>
      </c>
      <c r="J313" s="2">
        <v>0</v>
      </c>
      <c r="K313" s="2">
        <v>0</v>
      </c>
      <c r="L313" s="2">
        <v>0.28880434782608694</v>
      </c>
      <c r="M313" s="2">
        <v>0</v>
      </c>
      <c r="N313" s="2">
        <v>13.782826086956517</v>
      </c>
      <c r="O313" s="2">
        <v>0.36218794630105672</v>
      </c>
      <c r="P313" s="2">
        <v>5.9328260869565215</v>
      </c>
      <c r="Q313" s="2">
        <v>0</v>
      </c>
      <c r="R313" s="2">
        <v>0.15590402742073695</v>
      </c>
      <c r="S313" s="2">
        <v>1.2180434782608698</v>
      </c>
      <c r="T313" s="2">
        <v>7.3856521739130452</v>
      </c>
      <c r="U313" s="2">
        <v>0</v>
      </c>
      <c r="V313" s="2">
        <v>0.22608968866038281</v>
      </c>
      <c r="W313" s="2">
        <v>1.6310869565217392</v>
      </c>
      <c r="X313" s="2">
        <v>7.3430434782608689</v>
      </c>
      <c r="Y313" s="2">
        <v>0</v>
      </c>
      <c r="Z313" s="2">
        <v>0.23582405027135106</v>
      </c>
      <c r="AA313" s="2">
        <v>0</v>
      </c>
      <c r="AB313" s="2">
        <v>0</v>
      </c>
      <c r="AC313" s="2">
        <v>0</v>
      </c>
      <c r="AD313" s="2">
        <v>0</v>
      </c>
      <c r="AE313" s="2">
        <v>0</v>
      </c>
      <c r="AF313" s="2">
        <v>0</v>
      </c>
      <c r="AG313" s="2">
        <v>4.5326086956521738E-2</v>
      </c>
      <c r="AH313" t="s">
        <v>58</v>
      </c>
      <c r="AI313">
        <v>7</v>
      </c>
    </row>
    <row r="314" spans="1:35" x14ac:dyDescent="0.25">
      <c r="A314" t="s">
        <v>940</v>
      </c>
      <c r="B314" t="s">
        <v>421</v>
      </c>
      <c r="C314" t="s">
        <v>713</v>
      </c>
      <c r="D314" t="s">
        <v>827</v>
      </c>
      <c r="E314" s="2">
        <v>106.65217391304348</v>
      </c>
      <c r="F314" s="2">
        <v>5.3913043478260869</v>
      </c>
      <c r="G314" s="2">
        <v>2.5326086956521741E-2</v>
      </c>
      <c r="H314" s="2">
        <v>0</v>
      </c>
      <c r="I314" s="2">
        <v>1.3043478260869565</v>
      </c>
      <c r="J314" s="2">
        <v>0</v>
      </c>
      <c r="K314" s="2">
        <v>2.5434782608695649E-2</v>
      </c>
      <c r="L314" s="2">
        <v>1.9869565217391305</v>
      </c>
      <c r="M314" s="2">
        <v>0</v>
      </c>
      <c r="N314" s="2">
        <v>27.010326086956514</v>
      </c>
      <c r="O314" s="2">
        <v>0.25325621687729305</v>
      </c>
      <c r="P314" s="2">
        <v>22.599673913043485</v>
      </c>
      <c r="Q314" s="2">
        <v>0</v>
      </c>
      <c r="R314" s="2">
        <v>0.21190073379535268</v>
      </c>
      <c r="S314" s="2">
        <v>1.998152173913043</v>
      </c>
      <c r="T314" s="2">
        <v>13.602391304347828</v>
      </c>
      <c r="U314" s="2">
        <v>0</v>
      </c>
      <c r="V314" s="2">
        <v>0.14627496942519363</v>
      </c>
      <c r="W314" s="2">
        <v>2.0590217391304351</v>
      </c>
      <c r="X314" s="2">
        <v>13.745978260869572</v>
      </c>
      <c r="Y314" s="2">
        <v>0</v>
      </c>
      <c r="Z314" s="2">
        <v>0.14819200978393809</v>
      </c>
      <c r="AA314" s="2">
        <v>0</v>
      </c>
      <c r="AB314" s="2">
        <v>0</v>
      </c>
      <c r="AC314" s="2">
        <v>0</v>
      </c>
      <c r="AD314" s="2">
        <v>0</v>
      </c>
      <c r="AE314" s="2">
        <v>0</v>
      </c>
      <c r="AF314" s="2">
        <v>0</v>
      </c>
      <c r="AG314" s="2">
        <v>0</v>
      </c>
      <c r="AH314" t="s">
        <v>98</v>
      </c>
      <c r="AI314">
        <v>7</v>
      </c>
    </row>
    <row r="315" spans="1:35" x14ac:dyDescent="0.25">
      <c r="A315" t="s">
        <v>940</v>
      </c>
      <c r="B315" t="s">
        <v>537</v>
      </c>
      <c r="C315" t="s">
        <v>636</v>
      </c>
      <c r="D315" t="s">
        <v>889</v>
      </c>
      <c r="E315" s="2">
        <v>21.282608695652176</v>
      </c>
      <c r="F315" s="2">
        <v>4.9445652173913039</v>
      </c>
      <c r="G315" s="2">
        <v>2.8304347826086955</v>
      </c>
      <c r="H315" s="2">
        <v>0.39130434782608697</v>
      </c>
      <c r="I315" s="2">
        <v>9.9999999999999992E-2</v>
      </c>
      <c r="J315" s="2">
        <v>0</v>
      </c>
      <c r="K315" s="2">
        <v>0</v>
      </c>
      <c r="L315" s="2">
        <v>4.869565217391305E-2</v>
      </c>
      <c r="M315" s="2">
        <v>0.13043478260869565</v>
      </c>
      <c r="N315" s="2">
        <v>2.6706521739130435</v>
      </c>
      <c r="O315" s="2">
        <v>0.13161389172625126</v>
      </c>
      <c r="P315" s="2">
        <v>2.5510869565217389</v>
      </c>
      <c r="Q315" s="2">
        <v>1.1315217391304346</v>
      </c>
      <c r="R315" s="2">
        <v>0.1730337078651685</v>
      </c>
      <c r="S315" s="2">
        <v>0.23956521739130435</v>
      </c>
      <c r="T315" s="2">
        <v>2.6365217391304356</v>
      </c>
      <c r="U315" s="2">
        <v>0</v>
      </c>
      <c r="V315" s="2">
        <v>0.13513789581205315</v>
      </c>
      <c r="W315" s="2">
        <v>0.26652173913043475</v>
      </c>
      <c r="X315" s="2">
        <v>1.5888043478260874</v>
      </c>
      <c r="Y315" s="2">
        <v>0</v>
      </c>
      <c r="Z315" s="2">
        <v>8.7175689479060278E-2</v>
      </c>
      <c r="AA315" s="2">
        <v>0</v>
      </c>
      <c r="AB315" s="2">
        <v>0</v>
      </c>
      <c r="AC315" s="2">
        <v>0</v>
      </c>
      <c r="AD315" s="2">
        <v>0</v>
      </c>
      <c r="AE315" s="2">
        <v>0</v>
      </c>
      <c r="AF315" s="2">
        <v>0</v>
      </c>
      <c r="AG315" s="2">
        <v>0</v>
      </c>
      <c r="AH315" t="s">
        <v>219</v>
      </c>
      <c r="AI315">
        <v>7</v>
      </c>
    </row>
    <row r="316" spans="1:35" x14ac:dyDescent="0.25">
      <c r="A316" t="s">
        <v>940</v>
      </c>
      <c r="B316" t="s">
        <v>443</v>
      </c>
      <c r="C316" t="s">
        <v>636</v>
      </c>
      <c r="D316" t="s">
        <v>889</v>
      </c>
      <c r="E316" s="2">
        <v>45.108695652173914</v>
      </c>
      <c r="F316" s="2">
        <v>5.3282608695652103</v>
      </c>
      <c r="G316" s="2">
        <v>0.14130434782608695</v>
      </c>
      <c r="H316" s="2">
        <v>0.26630434782608697</v>
      </c>
      <c r="I316" s="2">
        <v>7.880434782608696E-2</v>
      </c>
      <c r="J316" s="2">
        <v>0</v>
      </c>
      <c r="K316" s="2">
        <v>0</v>
      </c>
      <c r="L316" s="2">
        <v>2.318152173913044</v>
      </c>
      <c r="M316" s="2">
        <v>0</v>
      </c>
      <c r="N316" s="2">
        <v>6.9461956521739188</v>
      </c>
      <c r="O316" s="2">
        <v>0.15398795180722905</v>
      </c>
      <c r="P316" s="2">
        <v>4.3478260869565216E-2</v>
      </c>
      <c r="Q316" s="2">
        <v>8.2771739130434785</v>
      </c>
      <c r="R316" s="2">
        <v>0.18445783132530119</v>
      </c>
      <c r="S316" s="2">
        <v>0.89249999999999996</v>
      </c>
      <c r="T316" s="2">
        <v>5.2939130434782609</v>
      </c>
      <c r="U316" s="2">
        <v>0</v>
      </c>
      <c r="V316" s="2">
        <v>0.13714457831325302</v>
      </c>
      <c r="W316" s="2">
        <v>0.55760869565217397</v>
      </c>
      <c r="X316" s="2">
        <v>6.473478260869566</v>
      </c>
      <c r="Y316" s="2">
        <v>0</v>
      </c>
      <c r="Z316" s="2">
        <v>0.1558698795180723</v>
      </c>
      <c r="AA316" s="2">
        <v>0</v>
      </c>
      <c r="AB316" s="2">
        <v>0</v>
      </c>
      <c r="AC316" s="2">
        <v>0</v>
      </c>
      <c r="AD316" s="2">
        <v>0</v>
      </c>
      <c r="AE316" s="2">
        <v>0</v>
      </c>
      <c r="AF316" s="2">
        <v>0</v>
      </c>
      <c r="AG316" s="2">
        <v>0</v>
      </c>
      <c r="AH316" t="s">
        <v>120</v>
      </c>
      <c r="AI316">
        <v>7</v>
      </c>
    </row>
    <row r="317" spans="1:35" x14ac:dyDescent="0.25">
      <c r="A317" t="s">
        <v>940</v>
      </c>
      <c r="B317" t="s">
        <v>479</v>
      </c>
      <c r="C317" t="s">
        <v>756</v>
      </c>
      <c r="D317" t="s">
        <v>900</v>
      </c>
      <c r="E317" s="2">
        <v>34.119565217391305</v>
      </c>
      <c r="F317" s="2">
        <v>5.5652173913043477</v>
      </c>
      <c r="G317" s="2">
        <v>0</v>
      </c>
      <c r="H317" s="2">
        <v>0.12065217391304348</v>
      </c>
      <c r="I317" s="2">
        <v>0.2608695652173913</v>
      </c>
      <c r="J317" s="2">
        <v>0</v>
      </c>
      <c r="K317" s="2">
        <v>0</v>
      </c>
      <c r="L317" s="2">
        <v>0.52836956521739131</v>
      </c>
      <c r="M317" s="2">
        <v>4.6381521739130429</v>
      </c>
      <c r="N317" s="2">
        <v>0</v>
      </c>
      <c r="O317" s="2">
        <v>0.13593819687798661</v>
      </c>
      <c r="P317" s="2">
        <v>1.6304347826086956E-2</v>
      </c>
      <c r="Q317" s="2">
        <v>2.5014130434782604</v>
      </c>
      <c r="R317" s="2">
        <v>7.3791016247212474E-2</v>
      </c>
      <c r="S317" s="2">
        <v>0.53413043478260891</v>
      </c>
      <c r="T317" s="2">
        <v>3.46141304347826</v>
      </c>
      <c r="U317" s="2">
        <v>0</v>
      </c>
      <c r="V317" s="2">
        <v>0.11710417330359985</v>
      </c>
      <c r="W317" s="2">
        <v>4.358586956521739</v>
      </c>
      <c r="X317" s="2">
        <v>4.9079347826086961</v>
      </c>
      <c r="Y317" s="2">
        <v>0</v>
      </c>
      <c r="Z317" s="2">
        <v>0.27158967824147823</v>
      </c>
      <c r="AA317" s="2">
        <v>0</v>
      </c>
      <c r="AB317" s="2">
        <v>0</v>
      </c>
      <c r="AC317" s="2">
        <v>0</v>
      </c>
      <c r="AD317" s="2">
        <v>0</v>
      </c>
      <c r="AE317" s="2">
        <v>0</v>
      </c>
      <c r="AF317" s="2">
        <v>0</v>
      </c>
      <c r="AG317" s="2">
        <v>0</v>
      </c>
      <c r="AH317" t="s">
        <v>157</v>
      </c>
      <c r="AI317">
        <v>7</v>
      </c>
    </row>
  </sheetData>
  <pageMargins left="0.7" right="0.7" top="0.75" bottom="0.75" header="0.3" footer="0.3"/>
  <pageSetup orientation="portrait" horizontalDpi="1200" verticalDpi="1200" r:id="rId1"/>
  <ignoredErrors>
    <ignoredError sqref="AH2:AH31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1119</v>
      </c>
      <c r="C2" s="3" t="s">
        <v>975</v>
      </c>
      <c r="D2" s="3" t="s">
        <v>1120</v>
      </c>
      <c r="E2" s="4"/>
      <c r="F2" s="5" t="s">
        <v>987</v>
      </c>
      <c r="G2" s="5" t="s">
        <v>988</v>
      </c>
      <c r="H2" s="5" t="s">
        <v>983</v>
      </c>
      <c r="I2" s="5" t="s">
        <v>989</v>
      </c>
      <c r="J2" s="6" t="s">
        <v>990</v>
      </c>
      <c r="K2" s="5" t="s">
        <v>991</v>
      </c>
      <c r="L2" s="5"/>
      <c r="M2" s="5" t="s">
        <v>975</v>
      </c>
      <c r="N2" s="5" t="s">
        <v>988</v>
      </c>
      <c r="O2" s="5" t="s">
        <v>983</v>
      </c>
      <c r="P2" s="5" t="s">
        <v>989</v>
      </c>
      <c r="Q2" s="6" t="s">
        <v>990</v>
      </c>
      <c r="R2" s="5" t="s">
        <v>991</v>
      </c>
      <c r="T2" s="7" t="s">
        <v>992</v>
      </c>
      <c r="U2" s="7" t="s">
        <v>1121</v>
      </c>
      <c r="V2" s="8" t="s">
        <v>993</v>
      </c>
      <c r="W2" s="8" t="s">
        <v>994</v>
      </c>
    </row>
    <row r="3" spans="2:29" ht="15" customHeight="1" x14ac:dyDescent="0.25">
      <c r="B3" s="9" t="s">
        <v>995</v>
      </c>
      <c r="C3" s="10">
        <f>AVERAGE(Nurse[MDS Census])</f>
        <v>46.733076499724831</v>
      </c>
      <c r="D3" s="18">
        <v>76.573652573281407</v>
      </c>
      <c r="E3" s="10"/>
      <c r="F3" s="7">
        <v>1</v>
      </c>
      <c r="G3" s="11">
        <v>69193.21739130441</v>
      </c>
      <c r="H3" s="12">
        <v>3.6434308857239039</v>
      </c>
      <c r="I3" s="11">
        <v>5</v>
      </c>
      <c r="J3" s="13">
        <v>0.69655137723978899</v>
      </c>
      <c r="K3" s="11">
        <v>4</v>
      </c>
      <c r="M3" t="s">
        <v>924</v>
      </c>
      <c r="N3" s="11">
        <v>499.60869565217388</v>
      </c>
      <c r="O3" s="12">
        <v>5.6112183447915767</v>
      </c>
      <c r="P3" s="14">
        <v>1</v>
      </c>
      <c r="Q3" s="13">
        <v>1.6792550691845793</v>
      </c>
      <c r="R3" s="14">
        <v>1</v>
      </c>
      <c r="T3" s="15" t="s">
        <v>996</v>
      </c>
      <c r="U3" s="11">
        <f>SUM(Nurse[Total Nurse Staff Hours])</f>
        <v>56672.992608695662</v>
      </c>
      <c r="V3" s="16" t="s">
        <v>997</v>
      </c>
      <c r="W3" s="12">
        <f>Category[[#This Row],[State Total]]/C9</f>
        <v>3.8376440575170174</v>
      </c>
    </row>
    <row r="4" spans="2:29" ht="15" customHeight="1" x14ac:dyDescent="0.25">
      <c r="B4" s="17" t="s">
        <v>983</v>
      </c>
      <c r="C4" s="18">
        <f>SUM(Nurse[Total Nurse Staff Hours])/SUM(Nurse[MDS Census])</f>
        <v>3.8376440575170174</v>
      </c>
      <c r="D4" s="18">
        <v>3.6176047823193387</v>
      </c>
      <c r="E4" s="10"/>
      <c r="F4" s="7">
        <v>2</v>
      </c>
      <c r="G4" s="11">
        <v>127581.48913043467</v>
      </c>
      <c r="H4" s="12">
        <v>3.4416696063905325</v>
      </c>
      <c r="I4" s="11">
        <v>10</v>
      </c>
      <c r="J4" s="13">
        <v>0.65620339242685222</v>
      </c>
      <c r="K4" s="11">
        <v>6</v>
      </c>
      <c r="M4" t="s">
        <v>925</v>
      </c>
      <c r="N4" s="11">
        <v>19399.108695652176</v>
      </c>
      <c r="O4" s="12">
        <v>3.6775058076401965</v>
      </c>
      <c r="P4" s="14">
        <v>27</v>
      </c>
      <c r="Q4" s="13">
        <v>0.57240147743228875</v>
      </c>
      <c r="R4" s="14">
        <v>40</v>
      </c>
      <c r="T4" s="11" t="s">
        <v>998</v>
      </c>
      <c r="U4" s="11">
        <f>SUM(Nurse[Total Direct Care Staff Hours])</f>
        <v>52448.635978260849</v>
      </c>
      <c r="V4" s="16">
        <f>Category[[#This Row],[State Total]]/U3</f>
        <v>0.9254608511746979</v>
      </c>
      <c r="W4" s="12">
        <f>Category[[#This Row],[State Total]]/C9</f>
        <v>3.55158933597522</v>
      </c>
    </row>
    <row r="5" spans="2:29" ht="15" customHeight="1" x14ac:dyDescent="0.25">
      <c r="B5" s="19" t="s">
        <v>999</v>
      </c>
      <c r="C5" s="20">
        <f>SUM(Nurse[Total Direct Care Staff Hours])/SUM(Nurse[MDS Census])</f>
        <v>3.55158933597522</v>
      </c>
      <c r="D5" s="20">
        <v>3.3431272661315639</v>
      </c>
      <c r="E5" s="21"/>
      <c r="F5" s="7">
        <v>3</v>
      </c>
      <c r="G5" s="11">
        <v>122874.52173913032</v>
      </c>
      <c r="H5" s="12">
        <v>3.5340426527380098</v>
      </c>
      <c r="I5" s="11">
        <v>6</v>
      </c>
      <c r="J5" s="13">
        <v>0.69302446309667654</v>
      </c>
      <c r="K5" s="11">
        <v>5</v>
      </c>
      <c r="M5" t="s">
        <v>926</v>
      </c>
      <c r="N5" s="11">
        <v>14869.576086956522</v>
      </c>
      <c r="O5" s="12">
        <v>3.8599588596791961</v>
      </c>
      <c r="P5" s="14">
        <v>18</v>
      </c>
      <c r="Q5" s="13">
        <v>0.37364743885421114</v>
      </c>
      <c r="R5" s="14">
        <v>49</v>
      </c>
      <c r="T5" s="15" t="s">
        <v>1000</v>
      </c>
      <c r="U5" s="11">
        <f>SUM(Nurse[Total RN Hours (w/ Admin, DON)])</f>
        <v>10233.463695652175</v>
      </c>
      <c r="V5" s="16">
        <f>Category[[#This Row],[State Total]]/U3</f>
        <v>0.18057037796310046</v>
      </c>
      <c r="W5" s="12">
        <f>Category[[#This Row],[State Total]]/C9</f>
        <v>0.69296483795369435</v>
      </c>
      <c r="X5" s="22"/>
      <c r="Y5" s="22"/>
      <c r="AB5" s="22"/>
      <c r="AC5" s="22"/>
    </row>
    <row r="6" spans="2:29" ht="15" customHeight="1" x14ac:dyDescent="0.25">
      <c r="B6" s="23" t="s">
        <v>985</v>
      </c>
      <c r="C6" s="20">
        <f>SUM(Nurse[Total RN Hours (w/ Admin, DON)])/SUM(Nurse[MDS Census])</f>
        <v>0.69296483795369435</v>
      </c>
      <c r="D6" s="20">
        <v>0.62562661165643296</v>
      </c>
      <c r="E6"/>
      <c r="F6" s="7">
        <v>4</v>
      </c>
      <c r="G6" s="11">
        <v>216064.59782608761</v>
      </c>
      <c r="H6" s="12">
        <v>3.7380880873840776</v>
      </c>
      <c r="I6" s="11">
        <v>4</v>
      </c>
      <c r="J6" s="13">
        <v>0.58927713647231816</v>
      </c>
      <c r="K6" s="11">
        <v>9</v>
      </c>
      <c r="M6" t="s">
        <v>927</v>
      </c>
      <c r="N6" s="11">
        <v>10304.97826086957</v>
      </c>
      <c r="O6" s="12">
        <v>3.9885240354493057</v>
      </c>
      <c r="P6" s="14">
        <v>12</v>
      </c>
      <c r="Q6" s="13">
        <v>0.66199321138580036</v>
      </c>
      <c r="R6" s="14">
        <v>31</v>
      </c>
      <c r="T6" s="24" t="s">
        <v>1001</v>
      </c>
      <c r="U6" s="11">
        <f>SUM(Nurse[RN Hours (excl. Admin, DON)])</f>
        <v>6773.9366304347859</v>
      </c>
      <c r="V6" s="16">
        <f>Category[[#This Row],[State Total]]/U3</f>
        <v>0.11952671490644773</v>
      </c>
      <c r="W6" s="12">
        <f>Category[[#This Row],[State Total]]/C9</f>
        <v>0.45870098717525981</v>
      </c>
      <c r="X6" s="22"/>
      <c r="Y6" s="22"/>
      <c r="AB6" s="22"/>
      <c r="AC6" s="22"/>
    </row>
    <row r="7" spans="2:29" ht="15" customHeight="1" thickBot="1" x14ac:dyDescent="0.3">
      <c r="B7" s="25" t="s">
        <v>1002</v>
      </c>
      <c r="C7" s="20">
        <f>SUM(Nurse[RN Hours (excl. Admin, DON)])/SUM(Nurse[MDS Census])</f>
        <v>0.45870098717525981</v>
      </c>
      <c r="D7" s="20">
        <v>0.42587093571797052</v>
      </c>
      <c r="E7"/>
      <c r="F7" s="7">
        <v>5</v>
      </c>
      <c r="G7" s="11">
        <v>221410.13043478233</v>
      </c>
      <c r="H7" s="12">
        <v>3.4421919709105748</v>
      </c>
      <c r="I7" s="11">
        <v>9</v>
      </c>
      <c r="J7" s="13">
        <v>0.70035472729832737</v>
      </c>
      <c r="K7" s="11">
        <v>3</v>
      </c>
      <c r="M7" t="s">
        <v>928</v>
      </c>
      <c r="N7" s="11">
        <v>90441.815217391239</v>
      </c>
      <c r="O7" s="12">
        <v>4.1688434288824041</v>
      </c>
      <c r="P7" s="14">
        <v>7</v>
      </c>
      <c r="Q7" s="13">
        <v>0.55565366972063701</v>
      </c>
      <c r="R7" s="14">
        <v>41</v>
      </c>
      <c r="T7" s="24" t="s">
        <v>981</v>
      </c>
      <c r="U7" s="11">
        <f>SUM(Nurse[RN Admin Hours])</f>
        <v>1897.2282608695659</v>
      </c>
      <c r="V7" s="16">
        <f>Category[[#This Row],[State Total]]/U3</f>
        <v>3.3476761567351278E-2</v>
      </c>
      <c r="W7" s="12">
        <f>Category[[#This Row],[State Total]]/C9</f>
        <v>0.1284718950938597</v>
      </c>
      <c r="X7" s="22"/>
      <c r="Y7" s="22"/>
      <c r="Z7" s="22"/>
      <c r="AA7" s="22"/>
      <c r="AB7" s="22"/>
      <c r="AC7" s="22"/>
    </row>
    <row r="8" spans="2:29" ht="15" customHeight="1" thickTop="1" x14ac:dyDescent="0.25">
      <c r="B8" s="26" t="s">
        <v>1003</v>
      </c>
      <c r="C8" s="27">
        <f>COUNTA(Nurse[Provider])</f>
        <v>316</v>
      </c>
      <c r="D8" s="27">
        <v>14806</v>
      </c>
      <c r="F8" s="7">
        <v>6</v>
      </c>
      <c r="G8" s="11">
        <v>135212.58695652158</v>
      </c>
      <c r="H8" s="12">
        <v>3.4486186599234512</v>
      </c>
      <c r="I8" s="11">
        <v>7</v>
      </c>
      <c r="J8" s="13">
        <v>0.36452698962455138</v>
      </c>
      <c r="K8" s="11">
        <v>10</v>
      </c>
      <c r="M8" t="s">
        <v>929</v>
      </c>
      <c r="N8" s="11">
        <v>14172.717391304339</v>
      </c>
      <c r="O8" s="12">
        <v>3.7166031567080071</v>
      </c>
      <c r="P8" s="14">
        <v>24</v>
      </c>
      <c r="Q8" s="13">
        <v>0.88015673101258662</v>
      </c>
      <c r="R8" s="14">
        <v>10</v>
      </c>
      <c r="T8" s="33" t="s">
        <v>980</v>
      </c>
      <c r="U8" s="34">
        <f>SUM(Nurse[RN DON Hours])</f>
        <v>1562.2988043478244</v>
      </c>
      <c r="V8" s="16">
        <f>Category[[#This Row],[State Total]]/U3</f>
        <v>2.7566901489301483E-2</v>
      </c>
      <c r="W8" s="12">
        <f>Category[[#This Row],[State Total]]/C9</f>
        <v>0.10579195568457485</v>
      </c>
      <c r="X8" s="22"/>
      <c r="Y8" s="22"/>
      <c r="Z8" s="22"/>
      <c r="AA8" s="22"/>
      <c r="AB8" s="22"/>
      <c r="AC8" s="22"/>
    </row>
    <row r="9" spans="2:29" ht="15" customHeight="1" x14ac:dyDescent="0.25">
      <c r="B9" s="26" t="s">
        <v>1004</v>
      </c>
      <c r="C9" s="27">
        <f>SUM(Nurse[MDS Census])</f>
        <v>14767.652173913046</v>
      </c>
      <c r="D9" s="27">
        <v>1133749.5000000044</v>
      </c>
      <c r="F9" s="7">
        <v>7</v>
      </c>
      <c r="G9" s="11">
        <v>75955.347826086945</v>
      </c>
      <c r="H9" s="12">
        <v>3.4450510440058326</v>
      </c>
      <c r="I9" s="11">
        <v>8</v>
      </c>
      <c r="J9" s="13">
        <v>0.5931386961904962</v>
      </c>
      <c r="K9" s="11">
        <v>8</v>
      </c>
      <c r="M9" t="s">
        <v>930</v>
      </c>
      <c r="N9" s="11">
        <v>18656.978260869564</v>
      </c>
      <c r="O9" s="12">
        <v>3.5149813975654292</v>
      </c>
      <c r="P9" s="14">
        <v>40</v>
      </c>
      <c r="Q9" s="13">
        <v>0.65521450768508349</v>
      </c>
      <c r="R9" s="14">
        <v>32</v>
      </c>
      <c r="T9" s="15" t="s">
        <v>1005</v>
      </c>
      <c r="U9" s="11">
        <f>SUM(Nurse[Total LPN Hours (w/ Admin)])</f>
        <v>10224.01108695652</v>
      </c>
      <c r="V9" s="16">
        <f>Category[[#This Row],[State Total]]/U3</f>
        <v>0.18040358584112939</v>
      </c>
      <c r="W9" s="12">
        <f>Category[[#This Row],[State Total]]/C9</f>
        <v>0.69232474915797138</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931</v>
      </c>
      <c r="N10" s="11">
        <v>1991.2717391304345</v>
      </c>
      <c r="O10" s="12">
        <v>4.1797175172082515</v>
      </c>
      <c r="P10" s="14">
        <v>6</v>
      </c>
      <c r="Q10" s="13">
        <v>1.1788154282002434</v>
      </c>
      <c r="R10" s="14">
        <v>3</v>
      </c>
      <c r="T10" s="24" t="s">
        <v>1006</v>
      </c>
      <c r="U10" s="11">
        <f>SUM(Nurse[LPN Hours (excl. Admin)])</f>
        <v>9459.181521739134</v>
      </c>
      <c r="V10" s="16">
        <f>Category[[#This Row],[State Total]]/U3</f>
        <v>0.16690810007248069</v>
      </c>
      <c r="W10" s="12">
        <f>Category[[#This Row],[State Total]]/C9</f>
        <v>0.64053387839461118</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932</v>
      </c>
      <c r="N11" s="11">
        <v>3455.0000000000005</v>
      </c>
      <c r="O11" s="12">
        <v>3.9600654690744359</v>
      </c>
      <c r="P11" s="14">
        <v>14</v>
      </c>
      <c r="Q11" s="13">
        <v>0.96703712326181301</v>
      </c>
      <c r="R11" s="14">
        <v>7</v>
      </c>
      <c r="T11" s="24" t="s">
        <v>982</v>
      </c>
      <c r="U11" s="11">
        <f>SUM(Nurse[LPN Admin Hours])</f>
        <v>764.82956521739152</v>
      </c>
      <c r="V11" s="16">
        <f>Category[[#This Row],[State Total]]/U3</f>
        <v>1.3495485768648811E-2</v>
      </c>
      <c r="W11" s="12">
        <f>Category[[#This Row],[State Total]]/C9</f>
        <v>5.1790870763360586E-2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933</v>
      </c>
      <c r="N12" s="11">
        <v>65769.554347826066</v>
      </c>
      <c r="O12" s="12">
        <v>4.1160659410434892</v>
      </c>
      <c r="P12" s="14">
        <v>10</v>
      </c>
      <c r="Q12" s="13">
        <v>0.69445656019973667</v>
      </c>
      <c r="R12" s="14">
        <v>26</v>
      </c>
      <c r="T12" s="15" t="s">
        <v>1007</v>
      </c>
      <c r="U12" s="11">
        <f>SUM(Nurse[Total CNA, NA TR, Med Aide/Tech Hours])</f>
        <v>36215.517826086943</v>
      </c>
      <c r="V12" s="16">
        <f>Category[[#This Row],[State Total]]/U3</f>
        <v>0.6390260361957697</v>
      </c>
      <c r="W12" s="12">
        <f>Category[[#This Row],[State Total]]/C9</f>
        <v>2.4523544704053499</v>
      </c>
      <c r="X12" s="22"/>
      <c r="Y12" s="22"/>
      <c r="Z12" s="22"/>
      <c r="AA12" s="22"/>
      <c r="AB12" s="22"/>
      <c r="AC12" s="22"/>
    </row>
    <row r="13" spans="2:29" ht="15" customHeight="1" x14ac:dyDescent="0.25">
      <c r="I13" s="11"/>
      <c r="J13" s="11"/>
      <c r="K13" s="11"/>
      <c r="M13" t="s">
        <v>934</v>
      </c>
      <c r="N13" s="11">
        <v>27780.826086956524</v>
      </c>
      <c r="O13" s="12">
        <v>3.3807142868321751</v>
      </c>
      <c r="P13" s="14">
        <v>47</v>
      </c>
      <c r="Q13" s="13">
        <v>0.42906146169002968</v>
      </c>
      <c r="R13" s="14">
        <v>46</v>
      </c>
      <c r="T13" s="24" t="s">
        <v>1008</v>
      </c>
      <c r="U13" s="11">
        <f>SUM(Nurse[CNA Hours])</f>
        <v>27812.089456521728</v>
      </c>
      <c r="V13" s="16">
        <f>Category[[#This Row],[State Total]]/U3</f>
        <v>0.49074679448380426</v>
      </c>
      <c r="W13" s="12">
        <f>Category[[#This Row],[State Total]]/C9</f>
        <v>1.8833115195962964</v>
      </c>
      <c r="X13" s="22"/>
      <c r="Y13" s="22"/>
      <c r="Z13" s="22"/>
      <c r="AA13" s="22"/>
      <c r="AB13" s="22"/>
      <c r="AC13" s="22"/>
    </row>
    <row r="14" spans="2:29" ht="15" customHeight="1" x14ac:dyDescent="0.25">
      <c r="G14" s="12"/>
      <c r="I14" s="11"/>
      <c r="J14" s="11"/>
      <c r="K14" s="11"/>
      <c r="M14" t="s">
        <v>935</v>
      </c>
      <c r="N14" s="11">
        <v>3190.6195652173915</v>
      </c>
      <c r="O14" s="12">
        <v>4.4830250360261221</v>
      </c>
      <c r="P14" s="14">
        <v>3</v>
      </c>
      <c r="Q14" s="13">
        <v>1.4751847637606159</v>
      </c>
      <c r="R14" s="14">
        <v>2</v>
      </c>
      <c r="T14" s="24" t="s">
        <v>1009</v>
      </c>
      <c r="U14" s="11">
        <f>SUM(Nurse[NA TR Hours])</f>
        <v>175.19173913043477</v>
      </c>
      <c r="V14" s="16">
        <f>Category[[#This Row],[State Total]]/U3</f>
        <v>3.0912738337300033E-3</v>
      </c>
      <c r="W14" s="12">
        <f>Category[[#This Row],[State Total]]/C9</f>
        <v>1.1863208658171795E-2</v>
      </c>
    </row>
    <row r="15" spans="2:29" ht="15" customHeight="1" x14ac:dyDescent="0.25">
      <c r="I15" s="11"/>
      <c r="J15" s="11"/>
      <c r="K15" s="11"/>
      <c r="M15" t="s">
        <v>936</v>
      </c>
      <c r="N15" s="11">
        <v>20203.739130434784</v>
      </c>
      <c r="O15" s="12">
        <v>3.6020515197359071</v>
      </c>
      <c r="P15" s="14">
        <v>33</v>
      </c>
      <c r="Q15" s="13">
        <v>0.7107612452279598</v>
      </c>
      <c r="R15" s="14">
        <v>23</v>
      </c>
      <c r="T15" s="28" t="s">
        <v>1010</v>
      </c>
      <c r="U15" s="29">
        <f>SUM(Nurse[Med Aide/Tech Hours])</f>
        <v>8228.236630434787</v>
      </c>
      <c r="V15" s="16">
        <f>Category[[#This Row],[State Total]]/U3</f>
        <v>0.14518796787823557</v>
      </c>
      <c r="W15" s="12">
        <f>Category[[#This Row],[State Total]]/C9</f>
        <v>0.55717974215088228</v>
      </c>
    </row>
    <row r="16" spans="2:29" ht="15" customHeight="1" x14ac:dyDescent="0.25">
      <c r="I16" s="11"/>
      <c r="J16" s="11"/>
      <c r="K16" s="11"/>
      <c r="M16" t="s">
        <v>937</v>
      </c>
      <c r="N16" s="11">
        <v>3648.0760869565211</v>
      </c>
      <c r="O16" s="12">
        <v>4.1569399594187546</v>
      </c>
      <c r="P16" s="14">
        <v>8</v>
      </c>
      <c r="Q16" s="13">
        <v>0.88999982122798493</v>
      </c>
      <c r="R16" s="14">
        <v>9</v>
      </c>
    </row>
    <row r="17" spans="9:23" ht="15" customHeight="1" x14ac:dyDescent="0.25">
      <c r="I17" s="11"/>
      <c r="J17" s="11"/>
      <c r="K17" s="11"/>
      <c r="M17" t="s">
        <v>938</v>
      </c>
      <c r="N17" s="11">
        <v>56360.021739130454</v>
      </c>
      <c r="O17" s="12">
        <v>2.9793116169687046</v>
      </c>
      <c r="P17" s="14">
        <v>51</v>
      </c>
      <c r="Q17" s="13">
        <v>0.67574055538133815</v>
      </c>
      <c r="R17" s="14">
        <v>29</v>
      </c>
    </row>
    <row r="18" spans="9:23" ht="15" customHeight="1" x14ac:dyDescent="0.25">
      <c r="I18" s="11"/>
      <c r="J18" s="11"/>
      <c r="K18" s="11"/>
      <c r="M18" t="s">
        <v>939</v>
      </c>
      <c r="N18" s="11">
        <v>33912.184782608732</v>
      </c>
      <c r="O18" s="12">
        <v>3.4266122764005855</v>
      </c>
      <c r="P18" s="14">
        <v>44</v>
      </c>
      <c r="Q18" s="13">
        <v>0.5972269073479739</v>
      </c>
      <c r="R18" s="14">
        <v>37</v>
      </c>
      <c r="T18" s="7" t="s">
        <v>1011</v>
      </c>
      <c r="U18" s="7" t="s">
        <v>1121</v>
      </c>
    </row>
    <row r="19" spans="9:23" ht="15" customHeight="1" x14ac:dyDescent="0.25">
      <c r="M19" t="s">
        <v>940</v>
      </c>
      <c r="N19" s="11">
        <v>14767.652173913046</v>
      </c>
      <c r="O19" s="12">
        <v>3.8376440575170174</v>
      </c>
      <c r="P19" s="14">
        <v>20</v>
      </c>
      <c r="Q19" s="13">
        <v>0.69296483795369435</v>
      </c>
      <c r="R19" s="14">
        <v>28</v>
      </c>
      <c r="T19" s="7" t="s">
        <v>1012</v>
      </c>
      <c r="U19" s="11">
        <f>SUM(Nurse[RN Hours Contract (excl. Admin, DON)])</f>
        <v>602.95597826086941</v>
      </c>
    </row>
    <row r="20" spans="9:23" ht="15" customHeight="1" x14ac:dyDescent="0.25">
      <c r="M20" t="s">
        <v>941</v>
      </c>
      <c r="N20" s="11">
        <v>20228.043478260875</v>
      </c>
      <c r="O20" s="12">
        <v>3.649939445883351</v>
      </c>
      <c r="P20" s="14">
        <v>29</v>
      </c>
      <c r="Q20" s="13">
        <v>0.65163810465453664</v>
      </c>
      <c r="R20" s="14">
        <v>33</v>
      </c>
      <c r="T20" s="7" t="s">
        <v>1013</v>
      </c>
      <c r="U20" s="11">
        <f>SUM(Nurse[RN Admin Hours Contract])</f>
        <v>18.729021739130435</v>
      </c>
      <c r="W20" s="11"/>
    </row>
    <row r="21" spans="9:23" ht="15" customHeight="1" x14ac:dyDescent="0.25">
      <c r="M21" t="s">
        <v>942</v>
      </c>
      <c r="N21" s="11">
        <v>20988.326086956513</v>
      </c>
      <c r="O21" s="12">
        <v>3.5257540682553339</v>
      </c>
      <c r="P21" s="14">
        <v>39</v>
      </c>
      <c r="Q21" s="13">
        <v>0.24752919065774662</v>
      </c>
      <c r="R21" s="14">
        <v>51</v>
      </c>
      <c r="T21" s="7" t="s">
        <v>1014</v>
      </c>
      <c r="U21" s="11">
        <f>SUM(Nurse[RN DON Hours Contract])</f>
        <v>39.947173913043464</v>
      </c>
    </row>
    <row r="22" spans="9:23" ht="15" customHeight="1" x14ac:dyDescent="0.25">
      <c r="M22" t="s">
        <v>943</v>
      </c>
      <c r="N22" s="11">
        <v>31567.130434782615</v>
      </c>
      <c r="O22" s="12">
        <v>3.6090746807356027</v>
      </c>
      <c r="P22" s="14">
        <v>32</v>
      </c>
      <c r="Q22" s="13">
        <v>0.64982515178143496</v>
      </c>
      <c r="R22" s="14">
        <v>34</v>
      </c>
      <c r="T22" s="7" t="s">
        <v>1015</v>
      </c>
      <c r="U22" s="11">
        <f>SUM(Nurse[LPN Hours Contract (excl. Admin)])</f>
        <v>802.8593478260874</v>
      </c>
    </row>
    <row r="23" spans="9:23" ht="15" customHeight="1" x14ac:dyDescent="0.25">
      <c r="M23" t="s">
        <v>944</v>
      </c>
      <c r="N23" s="11">
        <v>20843.717391304348</v>
      </c>
      <c r="O23" s="12">
        <v>3.7171215599320409</v>
      </c>
      <c r="P23" s="14">
        <v>23</v>
      </c>
      <c r="Q23" s="13">
        <v>0.7752439792618151</v>
      </c>
      <c r="R23" s="14">
        <v>17</v>
      </c>
      <c r="T23" s="7" t="s">
        <v>1016</v>
      </c>
      <c r="U23" s="11">
        <f>SUM(Nurse[LPN Admin Hours Contract])</f>
        <v>3.9465217391304348</v>
      </c>
    </row>
    <row r="24" spans="9:23" ht="15" customHeight="1" x14ac:dyDescent="0.25">
      <c r="M24" t="s">
        <v>945</v>
      </c>
      <c r="N24" s="11">
        <v>4934.9782608695641</v>
      </c>
      <c r="O24" s="12">
        <v>4.3008784012968659</v>
      </c>
      <c r="P24" s="14">
        <v>5</v>
      </c>
      <c r="Q24" s="13">
        <v>1.0343943632190795</v>
      </c>
      <c r="R24" s="14">
        <v>6</v>
      </c>
      <c r="T24" s="7" t="s">
        <v>1017</v>
      </c>
      <c r="U24" s="11">
        <f>SUM(Nurse[CNA Hours Contract])</f>
        <v>3061.3772826086961</v>
      </c>
    </row>
    <row r="25" spans="9:23" ht="15" customHeight="1" x14ac:dyDescent="0.25">
      <c r="M25" t="s">
        <v>946</v>
      </c>
      <c r="N25" s="11">
        <v>31237.043478260846</v>
      </c>
      <c r="O25" s="12">
        <v>3.669082729256794</v>
      </c>
      <c r="P25" s="14">
        <v>28</v>
      </c>
      <c r="Q25" s="13">
        <v>0.71055695787610029</v>
      </c>
      <c r="R25" s="14">
        <v>24</v>
      </c>
      <c r="T25" s="7" t="s">
        <v>1018</v>
      </c>
      <c r="U25" s="11">
        <f>SUM(Nurse[NA TR Hours Contract])</f>
        <v>1.2083695652173914</v>
      </c>
    </row>
    <row r="26" spans="9:23" ht="15" customHeight="1" x14ac:dyDescent="0.25">
      <c r="M26" t="s">
        <v>947</v>
      </c>
      <c r="N26" s="11">
        <v>20244.869565217403</v>
      </c>
      <c r="O26" s="12">
        <v>4.1530949172307707</v>
      </c>
      <c r="P26" s="14">
        <v>9</v>
      </c>
      <c r="Q26" s="13">
        <v>1.0613915441808113</v>
      </c>
      <c r="R26" s="14">
        <v>5</v>
      </c>
      <c r="T26" s="7" t="s">
        <v>1019</v>
      </c>
      <c r="U26" s="11">
        <f>SUM(Nurse[Med Aide/Tech Hours Contract])</f>
        <v>463.77554347826077</v>
      </c>
    </row>
    <row r="27" spans="9:23" ht="15" customHeight="1" x14ac:dyDescent="0.25">
      <c r="M27" t="s">
        <v>948</v>
      </c>
      <c r="N27" s="11">
        <v>31430.967391304355</v>
      </c>
      <c r="O27" s="12">
        <v>2.9948222484817468</v>
      </c>
      <c r="P27" s="14">
        <v>50</v>
      </c>
      <c r="Q27" s="13">
        <v>0.41892845224299335</v>
      </c>
      <c r="R27" s="14">
        <v>47</v>
      </c>
      <c r="T27" s="7" t="s">
        <v>1020</v>
      </c>
      <c r="U27" s="11">
        <f>SUM(Nurse[Total Contract Hours])</f>
        <v>4994.7992391304369</v>
      </c>
    </row>
    <row r="28" spans="9:23" ht="15" customHeight="1" x14ac:dyDescent="0.25">
      <c r="M28" t="s">
        <v>949</v>
      </c>
      <c r="N28" s="11">
        <v>13447.456521739132</v>
      </c>
      <c r="O28" s="12">
        <v>3.9079850319197242</v>
      </c>
      <c r="P28" s="14">
        <v>17</v>
      </c>
      <c r="Q28" s="13">
        <v>0.58742220526590605</v>
      </c>
      <c r="R28" s="14">
        <v>38</v>
      </c>
      <c r="T28" s="7" t="s">
        <v>1041</v>
      </c>
      <c r="U28" s="11">
        <f>SUM(Nurse[Total Nurse Staff Hours])</f>
        <v>56672.992608695662</v>
      </c>
    </row>
    <row r="29" spans="9:23" ht="15" customHeight="1" x14ac:dyDescent="0.25">
      <c r="M29" t="s">
        <v>950</v>
      </c>
      <c r="N29" s="11">
        <v>3239.3369565217386</v>
      </c>
      <c r="O29" s="12">
        <v>3.7065618970602547</v>
      </c>
      <c r="P29" s="14">
        <v>25</v>
      </c>
      <c r="Q29" s="13">
        <v>0.81876702492122988</v>
      </c>
      <c r="R29" s="14">
        <v>15</v>
      </c>
      <c r="T29" s="7" t="s">
        <v>1021</v>
      </c>
      <c r="U29" s="30">
        <f>U27/U28</f>
        <v>8.8133677245836081E-2</v>
      </c>
    </row>
    <row r="30" spans="9:23" ht="15" customHeight="1" x14ac:dyDescent="0.25">
      <c r="M30" t="s">
        <v>951</v>
      </c>
      <c r="N30" s="11">
        <v>31207.90217391304</v>
      </c>
      <c r="O30" s="12">
        <v>3.4602131009878692</v>
      </c>
      <c r="P30" s="14">
        <v>42</v>
      </c>
      <c r="Q30" s="13">
        <v>0.53505824367922394</v>
      </c>
      <c r="R30" s="14">
        <v>44</v>
      </c>
    </row>
    <row r="31" spans="9:23" ht="15" customHeight="1" x14ac:dyDescent="0.25">
      <c r="M31" t="s">
        <v>952</v>
      </c>
      <c r="N31" s="11">
        <v>4519.467391304348</v>
      </c>
      <c r="O31" s="12">
        <v>4.4549235553439095</v>
      </c>
      <c r="P31" s="14">
        <v>4</v>
      </c>
      <c r="Q31" s="13">
        <v>0.8534804986158907</v>
      </c>
      <c r="R31" s="14">
        <v>12</v>
      </c>
      <c r="U31" s="11"/>
    </row>
    <row r="32" spans="9:23" ht="15" customHeight="1" x14ac:dyDescent="0.25">
      <c r="M32" t="s">
        <v>953</v>
      </c>
      <c r="N32" s="11">
        <v>9552.9891304347821</v>
      </c>
      <c r="O32" s="12">
        <v>3.9874417863746263</v>
      </c>
      <c r="P32" s="14">
        <v>13</v>
      </c>
      <c r="Q32" s="13">
        <v>0.76324079078367268</v>
      </c>
      <c r="R32" s="14">
        <v>18</v>
      </c>
    </row>
    <row r="33" spans="13:23" ht="15" customHeight="1" x14ac:dyDescent="0.25">
      <c r="M33" t="s">
        <v>954</v>
      </c>
      <c r="N33" s="11">
        <v>5527.1413043478251</v>
      </c>
      <c r="O33" s="12">
        <v>3.7897723880376883</v>
      </c>
      <c r="P33" s="14">
        <v>22</v>
      </c>
      <c r="Q33" s="13">
        <v>0.70854187930312285</v>
      </c>
      <c r="R33" s="14">
        <v>25</v>
      </c>
      <c r="T33" s="49"/>
      <c r="U33" s="50"/>
    </row>
    <row r="34" spans="13:23" ht="15" customHeight="1" x14ac:dyDescent="0.25">
      <c r="M34" t="s">
        <v>955</v>
      </c>
      <c r="N34" s="11">
        <v>36267.402173912989</v>
      </c>
      <c r="O34" s="12">
        <v>3.5869267047513382</v>
      </c>
      <c r="P34" s="14">
        <v>34</v>
      </c>
      <c r="Q34" s="13">
        <v>0.69307262390678503</v>
      </c>
      <c r="R34" s="14">
        <v>27</v>
      </c>
      <c r="T34" s="51"/>
      <c r="U34" s="52"/>
    </row>
    <row r="35" spans="13:23" ht="15" customHeight="1" x14ac:dyDescent="0.25">
      <c r="M35" t="s">
        <v>956</v>
      </c>
      <c r="N35" s="11">
        <v>4756.804347826087</v>
      </c>
      <c r="O35" s="12">
        <v>3.5403690137240473</v>
      </c>
      <c r="P35" s="14">
        <v>38</v>
      </c>
      <c r="Q35" s="13">
        <v>0.66842913812250659</v>
      </c>
      <c r="R35" s="14">
        <v>30</v>
      </c>
      <c r="T35" s="53"/>
      <c r="U35" s="54"/>
    </row>
    <row r="36" spans="13:23" ht="15" customHeight="1" x14ac:dyDescent="0.25">
      <c r="M36" t="s">
        <v>957</v>
      </c>
      <c r="N36" s="11">
        <v>5172.9782608695668</v>
      </c>
      <c r="O36" s="12">
        <v>3.8502402324789768</v>
      </c>
      <c r="P36" s="14">
        <v>19</v>
      </c>
      <c r="Q36" s="13">
        <v>0.77957656215198534</v>
      </c>
      <c r="R36" s="14">
        <v>16</v>
      </c>
      <c r="T36" s="53"/>
      <c r="U36" s="54"/>
    </row>
    <row r="37" spans="13:23" ht="15" customHeight="1" x14ac:dyDescent="0.25">
      <c r="M37" t="s">
        <v>958</v>
      </c>
      <c r="N37" s="11">
        <v>91180.445652173919</v>
      </c>
      <c r="O37" s="12">
        <v>3.3841995453115512</v>
      </c>
      <c r="P37" s="14">
        <v>46</v>
      </c>
      <c r="Q37" s="13">
        <v>0.63938540645812103</v>
      </c>
      <c r="R37" s="14">
        <v>35</v>
      </c>
      <c r="T37" s="53"/>
      <c r="U37" s="54"/>
      <c r="W37" s="12"/>
    </row>
    <row r="38" spans="13:23" ht="15" customHeight="1" x14ac:dyDescent="0.25">
      <c r="M38" t="s">
        <v>959</v>
      </c>
      <c r="N38" s="11">
        <v>61588.445652173861</v>
      </c>
      <c r="O38" s="12">
        <v>3.4122058238267097</v>
      </c>
      <c r="P38" s="14">
        <v>45</v>
      </c>
      <c r="Q38" s="13">
        <v>0.58208364887753339</v>
      </c>
      <c r="R38" s="14">
        <v>39</v>
      </c>
      <c r="T38" s="49"/>
      <c r="U38" s="49"/>
    </row>
    <row r="39" spans="13:23" ht="15" customHeight="1" x14ac:dyDescent="0.25">
      <c r="M39" t="s">
        <v>960</v>
      </c>
      <c r="N39" s="11">
        <v>15250.72826086957</v>
      </c>
      <c r="O39" s="12">
        <v>3.6884554835941534</v>
      </c>
      <c r="P39" s="14">
        <v>26</v>
      </c>
      <c r="Q39" s="13">
        <v>0.36361032652040087</v>
      </c>
      <c r="R39" s="14">
        <v>50</v>
      </c>
    </row>
    <row r="40" spans="13:23" ht="15" customHeight="1" x14ac:dyDescent="0.25">
      <c r="M40" t="s">
        <v>961</v>
      </c>
      <c r="N40" s="11">
        <v>6106.5760869565238</v>
      </c>
      <c r="O40" s="12">
        <v>4.7231716164861455</v>
      </c>
      <c r="P40" s="14">
        <v>2</v>
      </c>
      <c r="Q40" s="13">
        <v>0.74970906275309002</v>
      </c>
      <c r="R40" s="14">
        <v>20</v>
      </c>
    </row>
    <row r="41" spans="13:23" ht="15" customHeight="1" x14ac:dyDescent="0.25">
      <c r="M41" t="s">
        <v>962</v>
      </c>
      <c r="N41" s="11">
        <v>63468.804347826132</v>
      </c>
      <c r="O41" s="12">
        <v>3.5005099201422096</v>
      </c>
      <c r="P41" s="14">
        <v>41</v>
      </c>
      <c r="Q41" s="13">
        <v>0.71129022131721642</v>
      </c>
      <c r="R41" s="14">
        <v>22</v>
      </c>
    </row>
    <row r="42" spans="13:23" ht="15" customHeight="1" x14ac:dyDescent="0.25">
      <c r="M42" t="s">
        <v>963</v>
      </c>
      <c r="N42" s="11">
        <v>6268.7065217391309</v>
      </c>
      <c r="O42" s="12">
        <v>3.4431534485479123</v>
      </c>
      <c r="P42" s="14">
        <v>43</v>
      </c>
      <c r="Q42" s="13">
        <v>0.75944399458316914</v>
      </c>
      <c r="R42" s="14">
        <v>19</v>
      </c>
    </row>
    <row r="43" spans="13:23" ht="15" customHeight="1" x14ac:dyDescent="0.25">
      <c r="M43" t="s">
        <v>964</v>
      </c>
      <c r="N43" s="11">
        <v>14918.402173913038</v>
      </c>
      <c r="O43" s="12">
        <v>3.5435185898944495</v>
      </c>
      <c r="P43" s="14">
        <v>37</v>
      </c>
      <c r="Q43" s="13">
        <v>0.53974215533339709</v>
      </c>
      <c r="R43" s="14">
        <v>43</v>
      </c>
    </row>
    <row r="44" spans="13:23" ht="15" customHeight="1" x14ac:dyDescent="0.25">
      <c r="M44" t="s">
        <v>965</v>
      </c>
      <c r="N44" s="11">
        <v>4723.108695652174</v>
      </c>
      <c r="O44" s="12">
        <v>3.5677603181397655</v>
      </c>
      <c r="P44" s="14">
        <v>35</v>
      </c>
      <c r="Q44" s="13">
        <v>0.8353498064557705</v>
      </c>
      <c r="R44" s="14">
        <v>14</v>
      </c>
    </row>
    <row r="45" spans="13:23" ht="15" customHeight="1" x14ac:dyDescent="0.25">
      <c r="M45" t="s">
        <v>966</v>
      </c>
      <c r="N45" s="11">
        <v>23313.304347826088</v>
      </c>
      <c r="O45" s="12">
        <v>3.6229993323461502</v>
      </c>
      <c r="P45" s="14">
        <v>30</v>
      </c>
      <c r="Q45" s="13">
        <v>0.54875251302670991</v>
      </c>
      <c r="R45" s="14">
        <v>42</v>
      </c>
    </row>
    <row r="46" spans="13:23" ht="15" customHeight="1" x14ac:dyDescent="0.25">
      <c r="M46" t="s">
        <v>967</v>
      </c>
      <c r="N46" s="11">
        <v>79347.152173913142</v>
      </c>
      <c r="O46" s="12">
        <v>3.2995330042529103</v>
      </c>
      <c r="P46" s="14">
        <v>49</v>
      </c>
      <c r="Q46" s="13">
        <v>0.37572269654892942</v>
      </c>
      <c r="R46" s="14">
        <v>48</v>
      </c>
    </row>
    <row r="47" spans="13:23" ht="15" customHeight="1" x14ac:dyDescent="0.25">
      <c r="M47" t="s">
        <v>968</v>
      </c>
      <c r="N47" s="11">
        <v>5298.0652173913022</v>
      </c>
      <c r="O47" s="12">
        <v>3.9381061380077234</v>
      </c>
      <c r="P47" s="14">
        <v>16</v>
      </c>
      <c r="Q47" s="13">
        <v>1.0787532569313658</v>
      </c>
      <c r="R47" s="14">
        <v>4</v>
      </c>
    </row>
    <row r="48" spans="13:23" ht="15" customHeight="1" x14ac:dyDescent="0.25">
      <c r="M48" t="s">
        <v>969</v>
      </c>
      <c r="N48" s="11">
        <v>24257.923913043476</v>
      </c>
      <c r="O48" s="12">
        <v>3.3229098335864258</v>
      </c>
      <c r="P48" s="14">
        <v>48</v>
      </c>
      <c r="Q48" s="13">
        <v>0.51671344952724996</v>
      </c>
      <c r="R48" s="14">
        <v>45</v>
      </c>
    </row>
    <row r="49" spans="13:18" ht="15" customHeight="1" x14ac:dyDescent="0.25">
      <c r="M49" t="s">
        <v>970</v>
      </c>
      <c r="N49" s="11">
        <v>2238.2826086956525</v>
      </c>
      <c r="O49" s="12">
        <v>3.9486413302124101</v>
      </c>
      <c r="P49" s="14">
        <v>15</v>
      </c>
      <c r="Q49" s="13">
        <v>0.74947480113829501</v>
      </c>
      <c r="R49" s="14">
        <v>21</v>
      </c>
    </row>
    <row r="50" spans="13:18" ht="15" customHeight="1" x14ac:dyDescent="0.25">
      <c r="M50" t="s">
        <v>971</v>
      </c>
      <c r="N50" s="11">
        <v>12189.869565217394</v>
      </c>
      <c r="O50" s="12">
        <v>4.070232035153925</v>
      </c>
      <c r="P50" s="14">
        <v>11</v>
      </c>
      <c r="Q50" s="13">
        <v>0.87998641958575707</v>
      </c>
      <c r="R50" s="14">
        <v>11</v>
      </c>
    </row>
    <row r="51" spans="13:18" ht="15" customHeight="1" x14ac:dyDescent="0.25">
      <c r="M51" t="s">
        <v>972</v>
      </c>
      <c r="N51" s="11">
        <v>18067.565217391315</v>
      </c>
      <c r="O51" s="12">
        <v>3.8287163581628367</v>
      </c>
      <c r="P51" s="14">
        <v>21</v>
      </c>
      <c r="Q51" s="13">
        <v>0.95168056979357585</v>
      </c>
      <c r="R51" s="14">
        <v>8</v>
      </c>
    </row>
    <row r="52" spans="13:18" ht="15" customHeight="1" x14ac:dyDescent="0.25">
      <c r="M52" t="s">
        <v>973</v>
      </c>
      <c r="N52" s="11">
        <v>8857.8043478260879</v>
      </c>
      <c r="O52" s="12">
        <v>3.6103887016853227</v>
      </c>
      <c r="P52" s="14">
        <v>31</v>
      </c>
      <c r="Q52" s="13">
        <v>0.6354275031352844</v>
      </c>
      <c r="R52" s="14">
        <v>36</v>
      </c>
    </row>
    <row r="53" spans="13:18" ht="15" customHeight="1" x14ac:dyDescent="0.25">
      <c r="M53" t="s">
        <v>974</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1058</v>
      </c>
      <c r="D2" s="40"/>
    </row>
    <row r="3" spans="2:4" x14ac:dyDescent="0.25">
      <c r="C3" s="41" t="s">
        <v>1008</v>
      </c>
      <c r="D3" s="42" t="s">
        <v>1059</v>
      </c>
    </row>
    <row r="4" spans="2:4" x14ac:dyDescent="0.25">
      <c r="C4" s="43" t="s">
        <v>994</v>
      </c>
      <c r="D4" s="44" t="s">
        <v>1060</v>
      </c>
    </row>
    <row r="5" spans="2:4" x14ac:dyDescent="0.25">
      <c r="C5" s="43" t="s">
        <v>1061</v>
      </c>
      <c r="D5" s="44" t="s">
        <v>1062</v>
      </c>
    </row>
    <row r="6" spans="2:4" ht="15.6" customHeight="1" x14ac:dyDescent="0.25">
      <c r="C6" s="43" t="s">
        <v>1010</v>
      </c>
      <c r="D6" s="44" t="s">
        <v>1063</v>
      </c>
    </row>
    <row r="7" spans="2:4" ht="15.6" customHeight="1" x14ac:dyDescent="0.25">
      <c r="C7" s="43" t="s">
        <v>1009</v>
      </c>
      <c r="D7" s="44" t="s">
        <v>1064</v>
      </c>
    </row>
    <row r="8" spans="2:4" x14ac:dyDescent="0.25">
      <c r="C8" s="43" t="s">
        <v>1065</v>
      </c>
      <c r="D8" s="44" t="s">
        <v>1066</v>
      </c>
    </row>
    <row r="9" spans="2:4" x14ac:dyDescent="0.25">
      <c r="C9" s="45" t="s">
        <v>1067</v>
      </c>
      <c r="D9" s="43" t="s">
        <v>1068</v>
      </c>
    </row>
    <row r="10" spans="2:4" x14ac:dyDescent="0.25">
      <c r="B10" s="46"/>
      <c r="C10" s="43" t="s">
        <v>1069</v>
      </c>
      <c r="D10" s="44" t="s">
        <v>1070</v>
      </c>
    </row>
    <row r="11" spans="2:4" x14ac:dyDescent="0.25">
      <c r="C11" s="43" t="s">
        <v>962</v>
      </c>
      <c r="D11" s="44" t="s">
        <v>1071</v>
      </c>
    </row>
    <row r="12" spans="2:4" x14ac:dyDescent="0.25">
      <c r="C12" s="43" t="s">
        <v>1072</v>
      </c>
      <c r="D12" s="44" t="s">
        <v>1073</v>
      </c>
    </row>
    <row r="13" spans="2:4" x14ac:dyDescent="0.25">
      <c r="C13" s="43" t="s">
        <v>1069</v>
      </c>
      <c r="D13" s="44" t="s">
        <v>1070</v>
      </c>
    </row>
    <row r="14" spans="2:4" x14ac:dyDescent="0.25">
      <c r="C14" s="43" t="s">
        <v>962</v>
      </c>
      <c r="D14" s="44" t="s">
        <v>1074</v>
      </c>
    </row>
    <row r="15" spans="2:4" x14ac:dyDescent="0.25">
      <c r="C15" s="47" t="s">
        <v>1072</v>
      </c>
      <c r="D15" s="48" t="s">
        <v>1073</v>
      </c>
    </row>
    <row r="17" spans="3:4" ht="23.25" x14ac:dyDescent="0.35">
      <c r="C17" s="39" t="s">
        <v>1075</v>
      </c>
      <c r="D17" s="40"/>
    </row>
    <row r="18" spans="3:4" x14ac:dyDescent="0.25">
      <c r="C18" s="43" t="s">
        <v>994</v>
      </c>
      <c r="D18" s="44" t="s">
        <v>1076</v>
      </c>
    </row>
    <row r="19" spans="3:4" x14ac:dyDescent="0.25">
      <c r="C19" s="43" t="s">
        <v>984</v>
      </c>
      <c r="D19" s="44" t="s">
        <v>1077</v>
      </c>
    </row>
    <row r="20" spans="3:4" x14ac:dyDescent="0.25">
      <c r="C20" s="45" t="s">
        <v>1078</v>
      </c>
      <c r="D20" s="43" t="s">
        <v>1079</v>
      </c>
    </row>
    <row r="21" spans="3:4" x14ac:dyDescent="0.25">
      <c r="C21" s="43" t="s">
        <v>1080</v>
      </c>
      <c r="D21" s="44" t="s">
        <v>1081</v>
      </c>
    </row>
    <row r="22" spans="3:4" x14ac:dyDescent="0.25">
      <c r="C22" s="43" t="s">
        <v>1082</v>
      </c>
      <c r="D22" s="44" t="s">
        <v>1083</v>
      </c>
    </row>
    <row r="23" spans="3:4" x14ac:dyDescent="0.25">
      <c r="C23" s="43" t="s">
        <v>1084</v>
      </c>
      <c r="D23" s="44" t="s">
        <v>1085</v>
      </c>
    </row>
    <row r="24" spans="3:4" x14ac:dyDescent="0.25">
      <c r="C24" s="43" t="s">
        <v>1086</v>
      </c>
      <c r="D24" s="44" t="s">
        <v>1087</v>
      </c>
    </row>
    <row r="25" spans="3:4" x14ac:dyDescent="0.25">
      <c r="C25" s="43" t="s">
        <v>1000</v>
      </c>
      <c r="D25" s="44" t="s">
        <v>1088</v>
      </c>
    </row>
    <row r="26" spans="3:4" x14ac:dyDescent="0.25">
      <c r="C26" s="43" t="s">
        <v>1082</v>
      </c>
      <c r="D26" s="44" t="s">
        <v>1083</v>
      </c>
    </row>
    <row r="27" spans="3:4" x14ac:dyDescent="0.25">
      <c r="C27" s="43" t="s">
        <v>1084</v>
      </c>
      <c r="D27" s="44" t="s">
        <v>1085</v>
      </c>
    </row>
    <row r="28" spans="3:4" x14ac:dyDescent="0.25">
      <c r="C28" s="47" t="s">
        <v>1086</v>
      </c>
      <c r="D28" s="48" t="s">
        <v>1087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2.xml>��< ? x m l   v e r s i o n = " 1 . 0 "   e n c o d i n g = " U T F - 1 6 " ? > < G e m i n i   x m l n s = " h t t p : / / g e m i n i / p i v o t c u s t o m i z a t i o n / P o w e r P i v o t V e r s i o n " > < C u s t o m C o n t e n t > < ! [ C D A T A [ 2 0 1 5 . 1 3 0 . 1 6 0 5 . 4 0 6 ] ] > < / C u s t o m C o n t e n t > < / G e m i n i > 
</file>

<file path=customXml/item3.xml>��< ? x m l   v e r s i o n = " 1 . 0 "   e n c o d i n g = " U T F - 1 6 " ? > < G e m i n i   x m l n s = " h t t p : / / g e m i n i / p i v o t c u s t o m i z a t i o n / I s S a n d b o x E m b e d d e d " > < C u s t o m C o n t e n t > < ! [ C D A T A [ y e s ] ] > < / 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a n d b o x N o n E m p t y " > < C u s t o m C o n t e n t > < ! [ C D A T A [ 1 ] ] > < / C u s t o m C o n t e n t > < / G e m i n i > 
</file>

<file path=customXml/item6.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Props1.xml><?xml version="1.0" encoding="utf-8"?>
<ds:datastoreItem xmlns:ds="http://schemas.openxmlformats.org/officeDocument/2006/customXml" ds:itemID="{A4A438E6-B8DE-4271-94C6-683D0D7167DF}">
  <ds:schemaRefs/>
</ds:datastoreItem>
</file>

<file path=customXml/itemProps2.xml><?xml version="1.0" encoding="utf-8"?>
<ds:datastoreItem xmlns:ds="http://schemas.openxmlformats.org/officeDocument/2006/customXml" ds:itemID="{97E02576-7B1E-4A71-8318-92E74C9030BB}">
  <ds:schemaRefs/>
</ds:datastoreItem>
</file>

<file path=customXml/itemProps3.xml><?xml version="1.0" encoding="utf-8"?>
<ds:datastoreItem xmlns:ds="http://schemas.openxmlformats.org/officeDocument/2006/customXml" ds:itemID="{80E33DC4-4DD3-49B7-9092-FE12AD1B1012}">
  <ds:schemaRefs/>
</ds:datastoreItem>
</file>

<file path=customXml/itemProps4.xml><?xml version="1.0" encoding="utf-8"?>
<ds:datastoreItem xmlns:ds="http://schemas.openxmlformats.org/officeDocument/2006/customXml" ds:itemID="{4A0F9BBD-0722-44C0-A51D-871F1E608662}">
  <ds:schemaRefs/>
</ds:datastoreItem>
</file>

<file path=customXml/itemProps5.xml><?xml version="1.0" encoding="utf-8"?>
<ds:datastoreItem xmlns:ds="http://schemas.openxmlformats.org/officeDocument/2006/customXml" ds:itemID="{5E70A7C7-2103-44AA-8B08-92C32F7E8F41}">
  <ds:schemaRefs/>
</ds:datastoreItem>
</file>

<file path=customXml/itemProps6.xml><?xml version="1.0" encoding="utf-8"?>
<ds:datastoreItem xmlns:ds="http://schemas.openxmlformats.org/officeDocument/2006/customXml" ds:itemID="{696E26E2-54FB-4F48-A7C1-42B31EB870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2022-03-02T16:21:31Z</dcterms:modified>
</cp:coreProperties>
</file>