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slicers/slicer1.xml" ContentType="application/vnd.ms-excel.slicer+xml"/>
  <Override PartName="/xl/drawings/drawing2.xml" ContentType="application/vnd.openxmlformats-officedocument.drawing+xml"/>
  <Override PartName="/xl/tables/table2.xml" ContentType="application/vnd.openxmlformats-officedocument.spreadsheetml.table+xml"/>
  <Override PartName="/xl/slicers/slicer2.xml" ContentType="application/vnd.ms-excel.slicer+xml"/>
  <Override PartName="/xl/drawings/drawing3.xml" ContentType="application/vnd.openxmlformats-officedocument.drawing+xml"/>
  <Override PartName="/xl/tables/table3.xml" ContentType="application/vnd.openxmlformats-officedocument.spreadsheetml.table+xml"/>
  <Override PartName="/xl/slicers/slicer3.xml" ContentType="application/vnd.ms-excel.slicer+xml"/>
  <Override PartName="/xl/drawings/drawing4.xml" ContentType="application/vnd.openxmlformats-officedocument.drawing+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drawings/drawing5.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827"/>
  <workbookPr codeName="ThisWorkbook" defaultThemeVersion="166925"/>
  <mc:AlternateContent xmlns:mc="http://schemas.openxmlformats.org/markup-compatibility/2006">
    <mc:Choice Requires="x15">
      <x15ac:absPath xmlns:x15ac="http://schemas.microsoft.com/office/spreadsheetml/2010/11/ac" url="C:\Users\egold\Desktop\LTCCC\Data\Staffing data\2021 Q3 Staffing\Website files\"/>
    </mc:Choice>
  </mc:AlternateContent>
  <xr:revisionPtr revIDLastSave="0" documentId="13_ncr:1_{23E3EC31-E50B-4737-9150-332C5CD4D9D0}" xr6:coauthVersionLast="47" xr6:coauthVersionMax="47" xr10:uidLastSave="{00000000-0000-0000-0000-000000000000}"/>
  <bookViews>
    <workbookView xWindow="-120" yWindow="-120" windowWidth="29040" windowHeight="15720" xr2:uid="{A1A4B9DE-6C7B-464E-B372-82B7659732B5}"/>
  </bookViews>
  <sheets>
    <sheet name="Nurse" sheetId="7" r:id="rId1"/>
    <sheet name="Contract" sheetId="8" r:id="rId2"/>
    <sheet name="Non-Nurse" sheetId="10" r:id="rId3"/>
    <sheet name="Summary Data" sheetId="6" r:id="rId4"/>
    <sheet name="Notes &amp; Glossary" sheetId="9" r:id="rId5"/>
  </sheets>
  <definedNames>
    <definedName name="Slicer_County">#N/A</definedName>
    <definedName name="Slicer_County1">#N/A</definedName>
    <definedName name="Slicer_County2">#N/A</definedName>
  </definedNames>
  <calcPr calcId="191029"/>
  <extLst>
    <ext xmlns:x14="http://schemas.microsoft.com/office/spreadsheetml/2009/9/main" uri="{79F54976-1DA5-4618-B147-4CDE4B953A38}">
      <x14:workbookPr/>
    </ext>
    <ext xmlns:x15="http://schemas.microsoft.com/office/spreadsheetml/2010/11/main" uri="{46BE6895-7355-4a93-B00E-2C351335B9C9}">
      <x15:slicerCaches xmlns:x14="http://schemas.microsoft.com/office/spreadsheetml/2009/9/main">
        <x14:slicerCache r:id="rId6"/>
        <x14:slicerCache r:id="rId7"/>
        <x14:slicerCache r:id="rId8"/>
      </x15:slicerCaches>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U19" i="6" l="1"/>
  <c r="U20" i="6"/>
  <c r="U21" i="6"/>
  <c r="U22" i="6"/>
  <c r="U23" i="6"/>
  <c r="U24" i="6"/>
  <c r="U25" i="6"/>
  <c r="U26" i="6"/>
  <c r="U27" i="6"/>
  <c r="U28" i="6"/>
  <c r="C9" i="6"/>
  <c r="C8" i="6"/>
  <c r="C7" i="6"/>
  <c r="C6" i="6"/>
  <c r="C5" i="6"/>
  <c r="C4" i="6"/>
  <c r="C3" i="6"/>
  <c r="U15" i="6"/>
  <c r="U14" i="6"/>
  <c r="U13" i="6"/>
  <c r="U11" i="6"/>
  <c r="U10" i="6"/>
  <c r="U8" i="6"/>
  <c r="U7" i="6"/>
  <c r="U6" i="6"/>
  <c r="W15" i="6" l="1"/>
  <c r="W11" i="6"/>
  <c r="W10" i="6"/>
  <c r="W8" i="6"/>
  <c r="W7" i="6"/>
  <c r="W14" i="6"/>
  <c r="W6" i="6"/>
  <c r="W13" i="6"/>
  <c r="U12" i="6"/>
  <c r="W12" i="6" s="1"/>
  <c r="U3" i="6"/>
  <c r="V14" i="6" s="1"/>
  <c r="U4" i="6"/>
  <c r="W4" i="6" s="1"/>
  <c r="U5" i="6"/>
  <c r="W5" i="6" s="1"/>
  <c r="U9" i="6"/>
  <c r="W9" i="6" s="1"/>
  <c r="W3" i="6" l="1"/>
  <c r="V7" i="6"/>
  <c r="V5" i="6"/>
  <c r="V6" i="6"/>
  <c r="V15" i="6"/>
  <c r="V11" i="6"/>
  <c r="V4" i="6"/>
  <c r="V8" i="6"/>
  <c r="V10" i="6"/>
  <c r="V12" i="6"/>
  <c r="V9" i="6"/>
  <c r="V13" i="6"/>
  <c r="U29" i="6" l="1"/>
</calcChain>
</file>

<file path=xl/sharedStrings.xml><?xml version="1.0" encoding="utf-8"?>
<sst xmlns="http://schemas.openxmlformats.org/spreadsheetml/2006/main" count="8579" uniqueCount="1487">
  <si>
    <t>155001</t>
  </si>
  <si>
    <t>155003</t>
  </si>
  <si>
    <t>155005</t>
  </si>
  <si>
    <t>155006</t>
  </si>
  <si>
    <t>155022</t>
  </si>
  <si>
    <t>155026</t>
  </si>
  <si>
    <t>155029</t>
  </si>
  <si>
    <t>155038</t>
  </si>
  <si>
    <t>155039</t>
  </si>
  <si>
    <t>155041</t>
  </si>
  <si>
    <t>155042</t>
  </si>
  <si>
    <t>155049</t>
  </si>
  <si>
    <t>155053</t>
  </si>
  <si>
    <t>155059</t>
  </si>
  <si>
    <t>155061</t>
  </si>
  <si>
    <t>155062</t>
  </si>
  <si>
    <t>155064</t>
  </si>
  <si>
    <t>155066</t>
  </si>
  <si>
    <t>155070</t>
  </si>
  <si>
    <t>155072</t>
  </si>
  <si>
    <t>155073</t>
  </si>
  <si>
    <t>155076</t>
  </si>
  <si>
    <t>155077</t>
  </si>
  <si>
    <t>155086</t>
  </si>
  <si>
    <t>155089</t>
  </si>
  <si>
    <t>155094</t>
  </si>
  <si>
    <t>155095</t>
  </si>
  <si>
    <t>155100</t>
  </si>
  <si>
    <t>155102</t>
  </si>
  <si>
    <t>155103</t>
  </si>
  <si>
    <t>155104</t>
  </si>
  <si>
    <t>155106</t>
  </si>
  <si>
    <t>155109</t>
  </si>
  <si>
    <t>155115</t>
  </si>
  <si>
    <t>155118</t>
  </si>
  <si>
    <t>155120</t>
  </si>
  <si>
    <t>155121</t>
  </si>
  <si>
    <t>155124</t>
  </si>
  <si>
    <t>155126</t>
  </si>
  <si>
    <t>155128</t>
  </si>
  <si>
    <t>155131</t>
  </si>
  <si>
    <t>155132</t>
  </si>
  <si>
    <t>155133</t>
  </si>
  <si>
    <t>155135</t>
  </si>
  <si>
    <t>155136</t>
  </si>
  <si>
    <t>155137</t>
  </si>
  <si>
    <t>155138</t>
  </si>
  <si>
    <t>155139</t>
  </si>
  <si>
    <t>155143</t>
  </si>
  <si>
    <t>155145</t>
  </si>
  <si>
    <t>155148</t>
  </si>
  <si>
    <t>155149</t>
  </si>
  <si>
    <t>155150</t>
  </si>
  <si>
    <t>155152</t>
  </si>
  <si>
    <t>155153</t>
  </si>
  <si>
    <t>155154</t>
  </si>
  <si>
    <t>155156</t>
  </si>
  <si>
    <t>155157</t>
  </si>
  <si>
    <t>155158</t>
  </si>
  <si>
    <t>155159</t>
  </si>
  <si>
    <t>155160</t>
  </si>
  <si>
    <t>155162</t>
  </si>
  <si>
    <t>155165</t>
  </si>
  <si>
    <t>155166</t>
  </si>
  <si>
    <t>155167</t>
  </si>
  <si>
    <t>155170</t>
  </si>
  <si>
    <t>155171</t>
  </si>
  <si>
    <t>155173</t>
  </si>
  <si>
    <t>155176</t>
  </si>
  <si>
    <t>155177</t>
  </si>
  <si>
    <t>155178</t>
  </si>
  <si>
    <t>155181</t>
  </si>
  <si>
    <t>155183</t>
  </si>
  <si>
    <t>155187</t>
  </si>
  <si>
    <t>155188</t>
  </si>
  <si>
    <t>155191</t>
  </si>
  <si>
    <t>155193</t>
  </si>
  <si>
    <t>155196</t>
  </si>
  <si>
    <t>155198</t>
  </si>
  <si>
    <t>155199</t>
  </si>
  <si>
    <t>155200</t>
  </si>
  <si>
    <t>155202</t>
  </si>
  <si>
    <t>155203</t>
  </si>
  <si>
    <t>155205</t>
  </si>
  <si>
    <t>155206</t>
  </si>
  <si>
    <t>155207</t>
  </si>
  <si>
    <t>155208</t>
  </si>
  <si>
    <t>155209</t>
  </si>
  <si>
    <t>155210</t>
  </si>
  <si>
    <t>155211</t>
  </si>
  <si>
    <t>155214</t>
  </si>
  <si>
    <t>155215</t>
  </si>
  <si>
    <t>155217</t>
  </si>
  <si>
    <t>155218</t>
  </si>
  <si>
    <t>155219</t>
  </si>
  <si>
    <t>155220</t>
  </si>
  <si>
    <t>155221</t>
  </si>
  <si>
    <t>155222</t>
  </si>
  <si>
    <t>155223</t>
  </si>
  <si>
    <t>155224</t>
  </si>
  <si>
    <t>155226</t>
  </si>
  <si>
    <t>155228</t>
  </si>
  <si>
    <t>155229</t>
  </si>
  <si>
    <t>155230</t>
  </si>
  <si>
    <t>155231</t>
  </si>
  <si>
    <t>155232</t>
  </si>
  <si>
    <t>155233</t>
  </si>
  <si>
    <t>155234</t>
  </si>
  <si>
    <t>155235</t>
  </si>
  <si>
    <t>155236</t>
  </si>
  <si>
    <t>155237</t>
  </si>
  <si>
    <t>155238</t>
  </si>
  <si>
    <t>155241</t>
  </si>
  <si>
    <t>155242</t>
  </si>
  <si>
    <t>155243</t>
  </si>
  <si>
    <t>155245</t>
  </si>
  <si>
    <t>155246</t>
  </si>
  <si>
    <t>155248</t>
  </si>
  <si>
    <t>155249</t>
  </si>
  <si>
    <t>155251</t>
  </si>
  <si>
    <t>155252</t>
  </si>
  <si>
    <t>155254</t>
  </si>
  <si>
    <t>155255</t>
  </si>
  <si>
    <t>155258</t>
  </si>
  <si>
    <t>155262</t>
  </si>
  <si>
    <t>155263</t>
  </si>
  <si>
    <t>155264</t>
  </si>
  <si>
    <t>155265</t>
  </si>
  <si>
    <t>155266</t>
  </si>
  <si>
    <t>155267</t>
  </si>
  <si>
    <t>155269</t>
  </si>
  <si>
    <t>155270</t>
  </si>
  <si>
    <t>155271</t>
  </si>
  <si>
    <t>155272</t>
  </si>
  <si>
    <t>155273</t>
  </si>
  <si>
    <t>155274</t>
  </si>
  <si>
    <t>155275</t>
  </si>
  <si>
    <t>155278</t>
  </si>
  <si>
    <t>155280</t>
  </si>
  <si>
    <t>155282</t>
  </si>
  <si>
    <t>155283</t>
  </si>
  <si>
    <t>155286</t>
  </si>
  <si>
    <t>155287</t>
  </si>
  <si>
    <t>155289</t>
  </si>
  <si>
    <t>155290</t>
  </si>
  <si>
    <t>155291</t>
  </si>
  <si>
    <t>155292</t>
  </si>
  <si>
    <t>155295</t>
  </si>
  <si>
    <t>155297</t>
  </si>
  <si>
    <t>155299</t>
  </si>
  <si>
    <t>155303</t>
  </si>
  <si>
    <t>155304</t>
  </si>
  <si>
    <t>155305</t>
  </si>
  <si>
    <t>155312</t>
  </si>
  <si>
    <t>155319</t>
  </si>
  <si>
    <t>155321</t>
  </si>
  <si>
    <t>155322</t>
  </si>
  <si>
    <t>155324</t>
  </si>
  <si>
    <t>155325</t>
  </si>
  <si>
    <t>155327</t>
  </si>
  <si>
    <t>155328</t>
  </si>
  <si>
    <t>155329</t>
  </si>
  <si>
    <t>155330</t>
  </si>
  <si>
    <t>155331</t>
  </si>
  <si>
    <t>155332</t>
  </si>
  <si>
    <t>155333</t>
  </si>
  <si>
    <t>155334</t>
  </si>
  <si>
    <t>155335</t>
  </si>
  <si>
    <t>155336</t>
  </si>
  <si>
    <t>155338</t>
  </si>
  <si>
    <t>155341</t>
  </si>
  <si>
    <t>155342</t>
  </si>
  <si>
    <t>155343</t>
  </si>
  <si>
    <t>155344</t>
  </si>
  <si>
    <t>155348</t>
  </si>
  <si>
    <t>155349</t>
  </si>
  <si>
    <t>155352</t>
  </si>
  <si>
    <t>155353</t>
  </si>
  <si>
    <t>155354</t>
  </si>
  <si>
    <t>155355</t>
  </si>
  <si>
    <t>155357</t>
  </si>
  <si>
    <t>155358</t>
  </si>
  <si>
    <t>155359</t>
  </si>
  <si>
    <t>155361</t>
  </si>
  <si>
    <t>155362</t>
  </si>
  <si>
    <t>155363</t>
  </si>
  <si>
    <t>155364</t>
  </si>
  <si>
    <t>155367</t>
  </si>
  <si>
    <t>155368</t>
  </si>
  <si>
    <t>155370</t>
  </si>
  <si>
    <t>155374</t>
  </si>
  <si>
    <t>155375</t>
  </si>
  <si>
    <t>155376</t>
  </si>
  <si>
    <t>155377</t>
  </si>
  <si>
    <t>155378</t>
  </si>
  <si>
    <t>155379</t>
  </si>
  <si>
    <t>155381</t>
  </si>
  <si>
    <t>155383</t>
  </si>
  <si>
    <t>155384</t>
  </si>
  <si>
    <t>155385</t>
  </si>
  <si>
    <t>155386</t>
  </si>
  <si>
    <t>155387</t>
  </si>
  <si>
    <t>155388</t>
  </si>
  <si>
    <t>155389</t>
  </si>
  <si>
    <t>155390</t>
  </si>
  <si>
    <t>155392</t>
  </si>
  <si>
    <t>155400</t>
  </si>
  <si>
    <t>155401</t>
  </si>
  <si>
    <t>155402</t>
  </si>
  <si>
    <t>155404</t>
  </si>
  <si>
    <t>155406</t>
  </si>
  <si>
    <t>155409</t>
  </si>
  <si>
    <t>155412</t>
  </si>
  <si>
    <t>155417</t>
  </si>
  <si>
    <t>155419</t>
  </si>
  <si>
    <t>155423</t>
  </si>
  <si>
    <t>155424</t>
  </si>
  <si>
    <t>155426</t>
  </si>
  <si>
    <t>155427</t>
  </si>
  <si>
    <t>155430</t>
  </si>
  <si>
    <t>155432</t>
  </si>
  <si>
    <t>155434</t>
  </si>
  <si>
    <t>155436</t>
  </si>
  <si>
    <t>155442</t>
  </si>
  <si>
    <t>155443</t>
  </si>
  <si>
    <t>155446</t>
  </si>
  <si>
    <t>155448</t>
  </si>
  <si>
    <t>155449</t>
  </si>
  <si>
    <t>155455</t>
  </si>
  <si>
    <t>155459</t>
  </si>
  <si>
    <t>155461</t>
  </si>
  <si>
    <t>155462</t>
  </si>
  <si>
    <t>155468</t>
  </si>
  <si>
    <t>155469</t>
  </si>
  <si>
    <t>155471</t>
  </si>
  <si>
    <t>155472</t>
  </si>
  <si>
    <t>155473</t>
  </si>
  <si>
    <t>155474</t>
  </si>
  <si>
    <t>155475</t>
  </si>
  <si>
    <t>155477</t>
  </si>
  <si>
    <t>155478</t>
  </si>
  <si>
    <t>155479</t>
  </si>
  <si>
    <t>155480</t>
  </si>
  <si>
    <t>155481</t>
  </si>
  <si>
    <t>155482</t>
  </si>
  <si>
    <t>155483</t>
  </si>
  <si>
    <t>155484</t>
  </si>
  <si>
    <t>155486</t>
  </si>
  <si>
    <t>155487</t>
  </si>
  <si>
    <t>155488</t>
  </si>
  <si>
    <t>155489</t>
  </si>
  <si>
    <t>155490</t>
  </si>
  <si>
    <t>155491</t>
  </si>
  <si>
    <t>155493</t>
  </si>
  <si>
    <t>155494</t>
  </si>
  <si>
    <t>155495</t>
  </si>
  <si>
    <t>155496</t>
  </si>
  <si>
    <t>155502</t>
  </si>
  <si>
    <t>155503</t>
  </si>
  <si>
    <t>155505</t>
  </si>
  <si>
    <t>155506</t>
  </si>
  <si>
    <t>155507</t>
  </si>
  <si>
    <t>155508</t>
  </si>
  <si>
    <t>155510</t>
  </si>
  <si>
    <t>155512</t>
  </si>
  <si>
    <t>155519</t>
  </si>
  <si>
    <t>155520</t>
  </si>
  <si>
    <t>155521</t>
  </si>
  <si>
    <t>155522</t>
  </si>
  <si>
    <t>155523</t>
  </si>
  <si>
    <t>155524</t>
  </si>
  <si>
    <t>155525</t>
  </si>
  <si>
    <t>155526</t>
  </si>
  <si>
    <t>155527</t>
  </si>
  <si>
    <t>155530</t>
  </si>
  <si>
    <t>155531</t>
  </si>
  <si>
    <t>155532</t>
  </si>
  <si>
    <t>155535</t>
  </si>
  <si>
    <t>155539</t>
  </si>
  <si>
    <t>155542</t>
  </si>
  <si>
    <t>155543</t>
  </si>
  <si>
    <t>155546</t>
  </si>
  <si>
    <t>155549</t>
  </si>
  <si>
    <t>155551</t>
  </si>
  <si>
    <t>155556</t>
  </si>
  <si>
    <t>155557</t>
  </si>
  <si>
    <t>155561</t>
  </si>
  <si>
    <t>155564</t>
  </si>
  <si>
    <t>155565</t>
  </si>
  <si>
    <t>155566</t>
  </si>
  <si>
    <t>155567</t>
  </si>
  <si>
    <t>155568</t>
  </si>
  <si>
    <t>155570</t>
  </si>
  <si>
    <t>155571</t>
  </si>
  <si>
    <t>155572</t>
  </si>
  <si>
    <t>155573</t>
  </si>
  <si>
    <t>155574</t>
  </si>
  <si>
    <t>155576</t>
  </si>
  <si>
    <t>155578</t>
  </si>
  <si>
    <t>155579</t>
  </si>
  <si>
    <t>155580</t>
  </si>
  <si>
    <t>155581</t>
  </si>
  <si>
    <t>155582</t>
  </si>
  <si>
    <t>155583</t>
  </si>
  <si>
    <t>155586</t>
  </si>
  <si>
    <t>155587</t>
  </si>
  <si>
    <t>155589</t>
  </si>
  <si>
    <t>155593</t>
  </si>
  <si>
    <t>155596</t>
  </si>
  <si>
    <t>155600</t>
  </si>
  <si>
    <t>155604</t>
  </si>
  <si>
    <t>155605</t>
  </si>
  <si>
    <t>155606</t>
  </si>
  <si>
    <t>155607</t>
  </si>
  <si>
    <t>155608</t>
  </si>
  <si>
    <t>155611</t>
  </si>
  <si>
    <t>155614</t>
  </si>
  <si>
    <t>155617</t>
  </si>
  <si>
    <t>155620</t>
  </si>
  <si>
    <t>155621</t>
  </si>
  <si>
    <t>155625</t>
  </si>
  <si>
    <t>155627</t>
  </si>
  <si>
    <t>155628</t>
  </si>
  <si>
    <t>155630</t>
  </si>
  <si>
    <t>155631</t>
  </si>
  <si>
    <t>155632</t>
  </si>
  <si>
    <t>155635</t>
  </si>
  <si>
    <t>155636</t>
  </si>
  <si>
    <t>155637</t>
  </si>
  <si>
    <t>155649</t>
  </si>
  <si>
    <t>155650</t>
  </si>
  <si>
    <t>155651</t>
  </si>
  <si>
    <t>155653</t>
  </si>
  <si>
    <t>155654</t>
  </si>
  <si>
    <t>155655</t>
  </si>
  <si>
    <t>155656</t>
  </si>
  <si>
    <t>155657</t>
  </si>
  <si>
    <t>155658</t>
  </si>
  <si>
    <t>155659</t>
  </si>
  <si>
    <t>155660</t>
  </si>
  <si>
    <t>155661</t>
  </si>
  <si>
    <t>155662</t>
  </si>
  <si>
    <t>155665</t>
  </si>
  <si>
    <t>155666</t>
  </si>
  <si>
    <t>155667</t>
  </si>
  <si>
    <t>155668</t>
  </si>
  <si>
    <t>155670</t>
  </si>
  <si>
    <t>155671</t>
  </si>
  <si>
    <t>155672</t>
  </si>
  <si>
    <t>155673</t>
  </si>
  <si>
    <t>155674</t>
  </si>
  <si>
    <t>155675</t>
  </si>
  <si>
    <t>155676</t>
  </si>
  <si>
    <t>155677</t>
  </si>
  <si>
    <t>155678</t>
  </si>
  <si>
    <t>155679</t>
  </si>
  <si>
    <t>155680</t>
  </si>
  <si>
    <t>155681</t>
  </si>
  <si>
    <t>155682</t>
  </si>
  <si>
    <t>155684</t>
  </si>
  <si>
    <t>155685</t>
  </si>
  <si>
    <t>155686</t>
  </si>
  <si>
    <t>155687</t>
  </si>
  <si>
    <t>155688</t>
  </si>
  <si>
    <t>155689</t>
  </si>
  <si>
    <t>155690</t>
  </si>
  <si>
    <t>155691</t>
  </si>
  <si>
    <t>155692</t>
  </si>
  <si>
    <t>155693</t>
  </si>
  <si>
    <t>155694</t>
  </si>
  <si>
    <t>155695</t>
  </si>
  <si>
    <t>155696</t>
  </si>
  <si>
    <t>155697</t>
  </si>
  <si>
    <t>155698</t>
  </si>
  <si>
    <t>155699</t>
  </si>
  <si>
    <t>155700</t>
  </si>
  <si>
    <t>155701</t>
  </si>
  <si>
    <t>155702</t>
  </si>
  <si>
    <t>155703</t>
  </si>
  <si>
    <t>155704</t>
  </si>
  <si>
    <t>155705</t>
  </si>
  <si>
    <t>155707</t>
  </si>
  <si>
    <t>155710</t>
  </si>
  <si>
    <t>155712</t>
  </si>
  <si>
    <t>155714</t>
  </si>
  <si>
    <t>155715</t>
  </si>
  <si>
    <t>155716</t>
  </si>
  <si>
    <t>155717</t>
  </si>
  <si>
    <t>155718</t>
  </si>
  <si>
    <t>155719</t>
  </si>
  <si>
    <t>155720</t>
  </si>
  <si>
    <t>155723</t>
  </si>
  <si>
    <t>155724</t>
  </si>
  <si>
    <t>155725</t>
  </si>
  <si>
    <t>155726</t>
  </si>
  <si>
    <t>155727</t>
  </si>
  <si>
    <t>155728</t>
  </si>
  <si>
    <t>155729</t>
  </si>
  <si>
    <t>155730</t>
  </si>
  <si>
    <t>155732</t>
  </si>
  <si>
    <t>155733</t>
  </si>
  <si>
    <t>155734</t>
  </si>
  <si>
    <t>155735</t>
  </si>
  <si>
    <t>155736</t>
  </si>
  <si>
    <t>155738</t>
  </si>
  <si>
    <t>155740</t>
  </si>
  <si>
    <t>155741</t>
  </si>
  <si>
    <t>155742</t>
  </si>
  <si>
    <t>155743</t>
  </si>
  <si>
    <t>155744</t>
  </si>
  <si>
    <t>155745</t>
  </si>
  <si>
    <t>155746</t>
  </si>
  <si>
    <t>155747</t>
  </si>
  <si>
    <t>155751</t>
  </si>
  <si>
    <t>155753</t>
  </si>
  <si>
    <t>155754</t>
  </si>
  <si>
    <t>155755</t>
  </si>
  <si>
    <t>155756</t>
  </si>
  <si>
    <t>155757</t>
  </si>
  <si>
    <t>155758</t>
  </si>
  <si>
    <t>155759</t>
  </si>
  <si>
    <t>155760</t>
  </si>
  <si>
    <t>155761</t>
  </si>
  <si>
    <t>155762</t>
  </si>
  <si>
    <t>155764</t>
  </si>
  <si>
    <t>155765</t>
  </si>
  <si>
    <t>155766</t>
  </si>
  <si>
    <t>155767</t>
  </si>
  <si>
    <t>155768</t>
  </si>
  <si>
    <t>155769</t>
  </si>
  <si>
    <t>155770</t>
  </si>
  <si>
    <t>155771</t>
  </si>
  <si>
    <t>155772</t>
  </si>
  <si>
    <t>155773</t>
  </si>
  <si>
    <t>155775</t>
  </si>
  <si>
    <t>155776</t>
  </si>
  <si>
    <t>155777</t>
  </si>
  <si>
    <t>155779</t>
  </si>
  <si>
    <t>155780</t>
  </si>
  <si>
    <t>155782</t>
  </si>
  <si>
    <t>155783</t>
  </si>
  <si>
    <t>155784</t>
  </si>
  <si>
    <t>155785</t>
  </si>
  <si>
    <t>155786</t>
  </si>
  <si>
    <t>155787</t>
  </si>
  <si>
    <t>155788</t>
  </si>
  <si>
    <t>155789</t>
  </si>
  <si>
    <t>155790</t>
  </si>
  <si>
    <t>155791</t>
  </si>
  <si>
    <t>155792</t>
  </si>
  <si>
    <t>155793</t>
  </si>
  <si>
    <t>155795</t>
  </si>
  <si>
    <t>155796</t>
  </si>
  <si>
    <t>155797</t>
  </si>
  <si>
    <t>155798</t>
  </si>
  <si>
    <t>155799</t>
  </si>
  <si>
    <t>155800</t>
  </si>
  <si>
    <t>155801</t>
  </si>
  <si>
    <t>155802</t>
  </si>
  <si>
    <t>155803</t>
  </si>
  <si>
    <t>155804</t>
  </si>
  <si>
    <t>155805</t>
  </si>
  <si>
    <t>155806</t>
  </si>
  <si>
    <t>155807</t>
  </si>
  <si>
    <t>155808</t>
  </si>
  <si>
    <t>155809</t>
  </si>
  <si>
    <t>155810</t>
  </si>
  <si>
    <t>155811</t>
  </si>
  <si>
    <t>155812</t>
  </si>
  <si>
    <t>155813</t>
  </si>
  <si>
    <t>155814</t>
  </si>
  <si>
    <t>155815</t>
  </si>
  <si>
    <t>155816</t>
  </si>
  <si>
    <t>155817</t>
  </si>
  <si>
    <t>155818</t>
  </si>
  <si>
    <t>155819</t>
  </si>
  <si>
    <t>155820</t>
  </si>
  <si>
    <t>155821</t>
  </si>
  <si>
    <t>155822</t>
  </si>
  <si>
    <t>155823</t>
  </si>
  <si>
    <t>155824</t>
  </si>
  <si>
    <t>155825</t>
  </si>
  <si>
    <t>155826</t>
  </si>
  <si>
    <t>155827</t>
  </si>
  <si>
    <t>155828</t>
  </si>
  <si>
    <t>155829</t>
  </si>
  <si>
    <t>155830</t>
  </si>
  <si>
    <t>155831</t>
  </si>
  <si>
    <t>155832</t>
  </si>
  <si>
    <t>155833</t>
  </si>
  <si>
    <t>155834</t>
  </si>
  <si>
    <t>155835</t>
  </si>
  <si>
    <t>155836</t>
  </si>
  <si>
    <t>155837</t>
  </si>
  <si>
    <t>155838</t>
  </si>
  <si>
    <t>155839</t>
  </si>
  <si>
    <t>155840</t>
  </si>
  <si>
    <t>155841</t>
  </si>
  <si>
    <t>155842</t>
  </si>
  <si>
    <t>155843</t>
  </si>
  <si>
    <t>155844</t>
  </si>
  <si>
    <t>155846</t>
  </si>
  <si>
    <t>155847</t>
  </si>
  <si>
    <t>155848</t>
  </si>
  <si>
    <t>155849</t>
  </si>
  <si>
    <t>155850</t>
  </si>
  <si>
    <t>155851</t>
  </si>
  <si>
    <t>155852</t>
  </si>
  <si>
    <t>155853</t>
  </si>
  <si>
    <t>155854</t>
  </si>
  <si>
    <t>155855</t>
  </si>
  <si>
    <t>155856</t>
  </si>
  <si>
    <t>155857</t>
  </si>
  <si>
    <t>155858</t>
  </si>
  <si>
    <t>15A011</t>
  </si>
  <si>
    <t>15E064</t>
  </si>
  <si>
    <t>15E247</t>
  </si>
  <si>
    <t>15E681</t>
  </si>
  <si>
    <t>15E683</t>
  </si>
  <si>
    <t>ST ELIZABETH HEALTHCARE CENTER</t>
  </si>
  <si>
    <t>ALEXANDRIA CARE CENTER</t>
  </si>
  <si>
    <t>SUMMERFIELD HEALTH CARE CENTER</t>
  </si>
  <si>
    <t>PARKVIEW CARE CENTER</t>
  </si>
  <si>
    <t>PILGRIM MANOR</t>
  </si>
  <si>
    <t>WEDGEWOOD HEALTHCARE CENTER</t>
  </si>
  <si>
    <t>HOOVERWOOD</t>
  </si>
  <si>
    <t>MASON HEALTH CARE CENTER</t>
  </si>
  <si>
    <t>BEAUMONT REHABILITATION AND HEALTHCARE CENTER</t>
  </si>
  <si>
    <t>MILLER'S MERRY MANOR</t>
  </si>
  <si>
    <t>HERITAGE HOUSE OF SHELBYVILLE</t>
  </si>
  <si>
    <t>GREENWOOD VILLAGE SOUTH</t>
  </si>
  <si>
    <t>COMMUNITY NURSING AND REHABILITATION CENTER</t>
  </si>
  <si>
    <t>WATERS EDGE VILLAGE</t>
  </si>
  <si>
    <t>NORTHWEST MANOR HEALTH CARE CENTER</t>
  </si>
  <si>
    <t>WILLOW MANOR</t>
  </si>
  <si>
    <t>WOODLAND HILLS CARE CENTER</t>
  </si>
  <si>
    <t>GOLDEN LIVING CENTER-LAPORTE</t>
  </si>
  <si>
    <t>APERION CARE KOKOMO</t>
  </si>
  <si>
    <t>EDGEWATER WOODS</t>
  </si>
  <si>
    <t>GREEN VALLEY CARE CENTER</t>
  </si>
  <si>
    <t>BEECH GROVE MEADOWS</t>
  </si>
  <si>
    <t>GOLDEN LIVING CENTER-BROOKVIEW</t>
  </si>
  <si>
    <t>LAKEVIEW MANOR</t>
  </si>
  <si>
    <t>WOODLAND MANOR</t>
  </si>
  <si>
    <t>HERITAGE HOUSE OF NEW CASTLE</t>
  </si>
  <si>
    <t>ST MARY HEALTHCARE CENTER</t>
  </si>
  <si>
    <t>HERITAGE PARK</t>
  </si>
  <si>
    <t>GARDEN VILLA - BEDFORD</t>
  </si>
  <si>
    <t>TRAILPOINT VILLAGE</t>
  </si>
  <si>
    <t>HERITAGE CENTER</t>
  </si>
  <si>
    <t>RIVERWALK VILLAGE</t>
  </si>
  <si>
    <t>GOLDEN LIVING CENTER-MISHAWAKA</t>
  </si>
  <si>
    <t>CARDINAL NURSING AND REHABILITATION CENTER</t>
  </si>
  <si>
    <t>GOLDEN LIVING CENTER-BRANDYWINE</t>
  </si>
  <si>
    <t>ROSEWALK VILLAGE AT LAFAYETTE</t>
  </si>
  <si>
    <t>VERMILLION CONVALESCENT CENTER</t>
  </si>
  <si>
    <t>SPRINGS VALLEY MEADOWS</t>
  </si>
  <si>
    <t>MILLER'S AT OAK POINTE</t>
  </si>
  <si>
    <t>MUNSTER MED-INN</t>
  </si>
  <si>
    <t>DANVILLE REGIONAL REHABILITATION</t>
  </si>
  <si>
    <t>COLUMBUS TRANSITIONAL CARE AND REHABILITATION</t>
  </si>
  <si>
    <t>WESTVIEW NURSING AND REHABILITATION CENTER</t>
  </si>
  <si>
    <t>GOLDEN LIVING CENTER-FOUNTAINVIEW TERRACE</t>
  </si>
  <si>
    <t>GOLDEN LIVING CENTER-VALPARAISO</t>
  </si>
  <si>
    <t>GOLDEN LIVING CENTER-INDIANAPOLIS</t>
  </si>
  <si>
    <t>NORTH WOODS VILLAGE</t>
  </si>
  <si>
    <t>MEADOWS MANOR NORTH</t>
  </si>
  <si>
    <t>WASHINGTON NURSING CENTER</t>
  </si>
  <si>
    <t>NORTH PARK NURSING CENTER</t>
  </si>
  <si>
    <t>HARCOURT TERRACE NURSING AND REHABILITATION</t>
  </si>
  <si>
    <t>MONTICELLO HEALTHCARE</t>
  </si>
  <si>
    <t>HEALTHWIN</t>
  </si>
  <si>
    <t>SPRING MILL MEADOWS</t>
  </si>
  <si>
    <t>APERION CARE ARBORS MICHIGAN CITY</t>
  </si>
  <si>
    <t>GOLDEN LIVING CENTER-RICHMOND</t>
  </si>
  <si>
    <t>LIFE CARE CENTER OF THE WILLOWS</t>
  </si>
  <si>
    <t>SUMMIT CITY NURSING AND REHABILITATION</t>
  </si>
  <si>
    <t>STONEBROOKE REHABILITATION CENTER</t>
  </si>
  <si>
    <t>AUTUMN RIDGE REHABILITATION CENTRE</t>
  </si>
  <si>
    <t>RIVERVIEW VILLAGE</t>
  </si>
  <si>
    <t>VALPARAISO CARE &amp; REHABILITATION</t>
  </si>
  <si>
    <t>WESTMINSTER VILLAGE NORTH</t>
  </si>
  <si>
    <t>WESTMINSTER VILLAGE MUNCIE INC</t>
  </si>
  <si>
    <t>FRANKLIN MEADOWS</t>
  </si>
  <si>
    <t>GLENBROOK REHABILITATION &amp; SKILLED NURSING CENTER</t>
  </si>
  <si>
    <t>WESTMINSTER VILLAGE - WEST LAFAYETTE</t>
  </si>
  <si>
    <t>GOLDEN LIVING CENTER-FOUNTAINVIEW</t>
  </si>
  <si>
    <t>CARMEL HEALTH &amp; LIVING COMMUNITY</t>
  </si>
  <si>
    <t>WATERS OF MARTINSVILLE, THE</t>
  </si>
  <si>
    <t>GOLDEN LIVING CENTER-FOUNTAINVIEW PLACE</t>
  </si>
  <si>
    <t>GREENFIELD HEALTHCARE CENTER</t>
  </si>
  <si>
    <t>WESTMINSTER HEALTH CARE CENTER</t>
  </si>
  <si>
    <t>GREENWOOD HEALTHCARE CENTER</t>
  </si>
  <si>
    <t>ALTENHEIM HEALTH &amp; LIVING COMMUNITY</t>
  </si>
  <si>
    <t>MARQUETTE</t>
  </si>
  <si>
    <t>MAPLE PARK VILLAGE</t>
  </si>
  <si>
    <t>UNIVERSITY NURSING CENTER</t>
  </si>
  <si>
    <t>WATERS OF GREENCASTLE, THE</t>
  </si>
  <si>
    <t>HILLCREST VILLAGE</t>
  </si>
  <si>
    <t>GREENCROFT HEALTHCARE</t>
  </si>
  <si>
    <t>BROWNSBURG HEALTH CARE CENTER</t>
  </si>
  <si>
    <t>MAJESTIC CARE OF NEW HAVEN</t>
  </si>
  <si>
    <t>HANOVER NURSING CENTER</t>
  </si>
  <si>
    <t>WATERS OF CLIFTY FALLS, THE</t>
  </si>
  <si>
    <t>HERITAGE HOUSE OF GREENSBURG</t>
  </si>
  <si>
    <t>WATERS OF LEBANON, THE</t>
  </si>
  <si>
    <t>SAINT ANTHONY</t>
  </si>
  <si>
    <t>PLAINFIELD HEALTH CARE CENTER</t>
  </si>
  <si>
    <t>WATERS OF HUNTINGBURG, THE</t>
  </si>
  <si>
    <t>GREAT LAKES HEALTHCARE CENTER</t>
  </si>
  <si>
    <t>MAJESTIC CARE OF SOUTH BEND</t>
  </si>
  <si>
    <t>DYER NURSING AND REHABILITATION CENTER</t>
  </si>
  <si>
    <t>WESTMINSTER VILLAGE HEALTH &amp; REHAB</t>
  </si>
  <si>
    <t>KOKOMO HEALTHCARE CENTER</t>
  </si>
  <si>
    <t>WATERS OF COVINGTON, THE</t>
  </si>
  <si>
    <t>COLUMBIA HEALTHCARE CENTER</t>
  </si>
  <si>
    <t>NORTH CAPITOL NURSING &amp; REHABILITATION CENTER</t>
  </si>
  <si>
    <t>HERITAGE HOUSE OF RICHMOND</t>
  </si>
  <si>
    <t>WOODLANDS THE</t>
  </si>
  <si>
    <t>ROSEBUD VILLAGE</t>
  </si>
  <si>
    <t>RANDOLPH NURSING HOME</t>
  </si>
  <si>
    <t>TWIN CITY HEALTH CARE</t>
  </si>
  <si>
    <t>WATERS OF BATESVILLE, THE</t>
  </si>
  <si>
    <t>WESTRIDGE HEALTH CARE CENTER</t>
  </si>
  <si>
    <t>AVON HEALTH &amp; REHABILITATION CENTER</t>
  </si>
  <si>
    <t>BETHANY VILLAGE</t>
  </si>
  <si>
    <t>YORKTOWN MANOR</t>
  </si>
  <si>
    <t>FOREST CREEK VILLAGE</t>
  </si>
  <si>
    <t>SIGNATURE HEALTHCARE OF MUNCIE</t>
  </si>
  <si>
    <t>MAJESTIC CARE OF LAFAYETTE</t>
  </si>
  <si>
    <t>CASTLETON HEALTH CARE CENTER</t>
  </si>
  <si>
    <t>CHESTERTON MANOR</t>
  </si>
  <si>
    <t>GOLDEN LIVING CENTER-BRENTWOOD</t>
  </si>
  <si>
    <t>CHATEAU REHABILITATION AND HEALTHCARE CENTER</t>
  </si>
  <si>
    <t>GOLDEN LIVING CENTER-WOODLANDS</t>
  </si>
  <si>
    <t>SUGAR CREEK REHABILITATION AND CONVALESCENT CENTER</t>
  </si>
  <si>
    <t>ELEVATE SENIOR LIVING - FORT WAYNE</t>
  </si>
  <si>
    <t>COUNTRYSIDE MANOR HEALTH &amp; LIVING COMMUNITY</t>
  </si>
  <si>
    <t>LOOGOOTEE NURSING CENTER</t>
  </si>
  <si>
    <t>GOLDEN LIVING CENTER-GOLDEN RULE</t>
  </si>
  <si>
    <t>LIFE CARE CENTER OF FORT WAYNE</t>
  </si>
  <si>
    <t>LAKE POINTE VILLAGE</t>
  </si>
  <si>
    <t>EAST LAKE NURSING &amp; REHABILITATION CENTER</t>
  </si>
  <si>
    <t>CORE OF DALE</t>
  </si>
  <si>
    <t>MILLER'S SENIOR LIVING COMMUNITY</t>
  </si>
  <si>
    <t>ALLISON POINTE HEALTHCARE CENTER</t>
  </si>
  <si>
    <t>CYPRESS GROVE REHABILITATION CENTER</t>
  </si>
  <si>
    <t>WATERS OF PRINCETON, THE</t>
  </si>
  <si>
    <t>GOLDEN LIVING CENTER-BLOOMINGTON</t>
  </si>
  <si>
    <t>WATERS OF DILLSBORO-ROSS MANOR, THE</t>
  </si>
  <si>
    <t>GOOD SAMARITAN SOCIETY NORTHWOOD RETIREMENT COMM</t>
  </si>
  <si>
    <t>WINTERSONG VILLAGE</t>
  </si>
  <si>
    <t>AVALON VILLAGE</t>
  </si>
  <si>
    <t>RENSSELAER CARE CENTER</t>
  </si>
  <si>
    <t>COLONIAL OAKS HEALTH CARE CENTER</t>
  </si>
  <si>
    <t>EAGLE VALLEY MEADOWS</t>
  </si>
  <si>
    <t>AMERICAN VILLAGE</t>
  </si>
  <si>
    <t>CLINTON HOUSE REHABILITATION AND HEALTHCARE CENTER</t>
  </si>
  <si>
    <t>MILLER'S HEALTH &amp; REHAB BY MILLER'S MERRY MANOR</t>
  </si>
  <si>
    <t>GOOD SAMARITAN SOCIETY SHAKAMAK RETIREMENT COMM</t>
  </si>
  <si>
    <t>WATERS OF NEW CASTLE, THE</t>
  </si>
  <si>
    <t>SKILLED CARING CENTER OF MEMORIAL HOSPITAL</t>
  </si>
  <si>
    <t>INDIAN CREEK HEALTHCARE CENTER</t>
  </si>
  <si>
    <t>CLINTON GARDENS</t>
  </si>
  <si>
    <t>MAJESTIC CARE OF WEST ALLEN</t>
  </si>
  <si>
    <t>MITCHELL MANOR</t>
  </si>
  <si>
    <t>MEADOW VIEW HEALTH AND REHABILITATION</t>
  </si>
  <si>
    <t>UNIVERSITY HEIGHTS HEALTH AND LIVING COMMUNITY</t>
  </si>
  <si>
    <t>PARK TERRACE VILLAGE</t>
  </si>
  <si>
    <t>ROSEWALK VILLAGE</t>
  </si>
  <si>
    <t>SALEM CROSSING</t>
  </si>
  <si>
    <t>LIFE CARE CENTER OF VALPARAISO</t>
  </si>
  <si>
    <t>HERITAGE HOUSE REHABILITATION &amp; HEALTH CARE CENTER</t>
  </si>
  <si>
    <t>PAOLI HEALTH AND LIVING COMMUNITY</t>
  </si>
  <si>
    <t>WILDWOOD HEALTHCARE CENTER</t>
  </si>
  <si>
    <t>OSSIAN HEALTH CARE AND REHABILITATION CENTER</t>
  </si>
  <si>
    <t>CHALET REHABILITATION AND HEALTHCARE CENTER</t>
  </si>
  <si>
    <t>MAJESTIC CARE OF AVON</t>
  </si>
  <si>
    <t>EASTGATE MANOR NURSING AND REHABILITATION</t>
  </si>
  <si>
    <t>MOUNT VERNON NURSING AND REHABILITATION</t>
  </si>
  <si>
    <t>LIFE CARE CENTER OF LAGRANGE</t>
  </si>
  <si>
    <t>LIFE CARE CENTER OF MICHIGAN CITY</t>
  </si>
  <si>
    <t>SAINT ANNE HOME</t>
  </si>
  <si>
    <t>ELKHART MEADOWS</t>
  </si>
  <si>
    <t>HICKORY CREEK AT GREENSBURG</t>
  </si>
  <si>
    <t>NEWBURGH HEALTH CARE</t>
  </si>
  <si>
    <t>WEST BEND NURSING AND REHABILITATION</t>
  </si>
  <si>
    <t>RAWLINS HOUSE HEALTH &amp; LIVING COMMUNITY</t>
  </si>
  <si>
    <t>MEADOWS MANOR EAST</t>
  </si>
  <si>
    <t>MAJESTIC CARE OF FORT WAYNE</t>
  </si>
  <si>
    <t>AMBER MANOR CARE CENTER</t>
  </si>
  <si>
    <t>GOLDEN LIVING CENTER-MERRILLVILLE</t>
  </si>
  <si>
    <t>WILLOWDALE VILLAGE</t>
  </si>
  <si>
    <t>BYRON HEALTH CENTER</t>
  </si>
  <si>
    <t>GOLDEN LIVING CENTER-SYCAMORE VILLAGE</t>
  </si>
  <si>
    <t>TODD-DICKEY NURSING AND REHABILITATION</t>
  </si>
  <si>
    <t>PREMIER HEALTHCARE OF NEW HARMONY</t>
  </si>
  <si>
    <t>LOOGOOTEE HEALTHCARE &amp; REHABILITATION CENTER</t>
  </si>
  <si>
    <t>GOLDEN LIVING CENTER-PETERSBURG</t>
  </si>
  <si>
    <t>MAJESTIC CARE OF SHERIDAN</t>
  </si>
  <si>
    <t>SEYMOUR CROSSING</t>
  </si>
  <si>
    <t>SIGNATURE HEALTHCARE AT PARKWOOD</t>
  </si>
  <si>
    <t>LIFE CARE CENTER OF ROCHESTER</t>
  </si>
  <si>
    <t>HARBOUR MANOR HEALTH &amp; LIVING COMMUNITY</t>
  </si>
  <si>
    <t>WASHINGTON HEALTHCARE CENTER</t>
  </si>
  <si>
    <t>GOLDEN LIVING CENTER-LINCOLN HILLS</t>
  </si>
  <si>
    <t>CAMELOT CARE CENTER</t>
  </si>
  <si>
    <t>LAURELS OF DEKALB</t>
  </si>
  <si>
    <t>CAROLETON HEALTHCARE CENTER</t>
  </si>
  <si>
    <t>CORE OF BEDFORD</t>
  </si>
  <si>
    <t>WESTPARK A WATERS COMMUNITY</t>
  </si>
  <si>
    <t>GOLDEN LIVING CENTER-WOODBRIDGE</t>
  </si>
  <si>
    <t>HICKORY CREEK AT KENDALLVILLE</t>
  </si>
  <si>
    <t>CARDINAL CARE STRATEGIES</t>
  </si>
  <si>
    <t>BEN HUR HEALTH AND REHABILITATION</t>
  </si>
  <si>
    <t>HERITAGE HEALTHCARE</t>
  </si>
  <si>
    <t>ESSEX NURSING AND REHABILITATION CENTER</t>
  </si>
  <si>
    <t>HICKORY CREEK AT PERU</t>
  </si>
  <si>
    <t>WATERS OF INDIANAPOLIS, THE</t>
  </si>
  <si>
    <t>GREENWOOD HEALTH AND LIVING COMMUNITY</t>
  </si>
  <si>
    <t>HICKORY CREEK AT SCOTTSBURG</t>
  </si>
  <si>
    <t>HICKORY CREEK AT CRAWFORDSVILLE</t>
  </si>
  <si>
    <t>HAMMOND-WHITING CARE CENTER</t>
  </si>
  <si>
    <t>HICKORY CREEK AT COLUMBUS</t>
  </si>
  <si>
    <t>SIGNATURE HEALTHCARE OF TERRE HAUTE</t>
  </si>
  <si>
    <t>HICKORY CREEK AT MADISON</t>
  </si>
  <si>
    <t>HICKORY CREEK AT ROCHESTER</t>
  </si>
  <si>
    <t>ALBANY HEALTH CARE &amp; REHABILITATION CENTER</t>
  </si>
  <si>
    <t>HICKORY CREEK AT CONNERSVILLE</t>
  </si>
  <si>
    <t>HICKORY CREEK AT WINAMAC</t>
  </si>
  <si>
    <t>HICKORY CREEK AT FRANKLIN</t>
  </si>
  <si>
    <t>WATERS OF MUNCIE, THE</t>
  </si>
  <si>
    <t>MAJESTIC CARE OF JEFFERSON POINTE</t>
  </si>
  <si>
    <t>LOWELL HEALTHCARE</t>
  </si>
  <si>
    <t>NORTHERN LAKES NURSING AND REHABILITATION CENTER</t>
  </si>
  <si>
    <t>WESLEYAN HEALTH CARE CENTER</t>
  </si>
  <si>
    <t>HICKORY CREEK AT NEW CASTLE</t>
  </si>
  <si>
    <t>PRAIRIE VILLAGE NURSING AND REHABILITATION</t>
  </si>
  <si>
    <t>SWISS VILLA NURSING AND REHABILITATION</t>
  </si>
  <si>
    <t>BRECKENRIDGE HEALTH &amp; REHABILITATION</t>
  </si>
  <si>
    <t>CASA OF HOBART</t>
  </si>
  <si>
    <t>FOUR SEASONS RETIREMENT CENTER</t>
  </si>
  <si>
    <t>HOOSIER VILLAGE</t>
  </si>
  <si>
    <t>CHALET VILLAGE HEALTH AND REHABILITATION CENTER</t>
  </si>
  <si>
    <t>SIGNATURE HEALTHCARE OF BREMEN</t>
  </si>
  <si>
    <t>TOWNE HOUSE RETIREMENT COMMUNITY</t>
  </si>
  <si>
    <t>LANE HOUSE, THE</t>
  </si>
  <si>
    <t>TIMBERS OF JASPER THE</t>
  </si>
  <si>
    <t>KINGSTON CARE CENTER OF FORT WAYNE</t>
  </si>
  <si>
    <t>BROOKVILLE HEALTHCARE CENTER</t>
  </si>
  <si>
    <t>ARBOR TRACE HEALTH &amp; LIVING COMMUNITY</t>
  </si>
  <si>
    <t>KENDALLVILLE MANOR</t>
  </si>
  <si>
    <t>WATERS OF RISING SUN, THE</t>
  </si>
  <si>
    <t>SOUTHWOOD HEALTHCARE CENTER</t>
  </si>
  <si>
    <t>MIDDLETOWN NURSING AND REHABILITATION CENTER</t>
  </si>
  <si>
    <t>BROWN COUNTY HEALTH AND LIVING COMMUNITY</t>
  </si>
  <si>
    <t>ROLLING HILLS HEALTHCARE CENTER</t>
  </si>
  <si>
    <t>PARKER HEALTH CARE &amp; REHABILITATION CENTER</t>
  </si>
  <si>
    <t>AMBASSADOR HEALTHCARE</t>
  </si>
  <si>
    <t>MAJESTIC CARE OF CONNERSVILLE</t>
  </si>
  <si>
    <t>SCENIC HILLS AT THE MONASTERY</t>
  </si>
  <si>
    <t>WATERS OF SCOTTSBURG, THE</t>
  </si>
  <si>
    <t>PADDOCK SPRINGS</t>
  </si>
  <si>
    <t>VALLEY VIEW HEALTHCARE CENTER</t>
  </si>
  <si>
    <t>TRANSCENDENT HEALTHCARE OF OWENSVILLE</t>
  </si>
  <si>
    <t>HUTSONWOOD AT BRAZIL</t>
  </si>
  <si>
    <t>ROBIN RUN HEALTH CENTER</t>
  </si>
  <si>
    <t>SANCTUARY AT HOLY CROSS</t>
  </si>
  <si>
    <t>WHITEWATER COMMONS SENIOR LIVING</t>
  </si>
  <si>
    <t>TRANSCENDENT HEALTHCARE OF BOONVILLE</t>
  </si>
  <si>
    <t>CENTURY VILLA HEALTH CARE</t>
  </si>
  <si>
    <t>SACRED HEART VILLAGE</t>
  </si>
  <si>
    <t>GENTLECARE OF VINCENNES</t>
  </si>
  <si>
    <t>BRAUN'S NURSING HOME</t>
  </si>
  <si>
    <t>ELWOOD HEALTH AND LIVING</t>
  </si>
  <si>
    <t>RICHLAND BEAN BLOSSOM HEALTH CARE CENTER</t>
  </si>
  <si>
    <t>HEALTH CENTER AT GLENBURN HOME</t>
  </si>
  <si>
    <t>SHADY NOOK CARE CENTER</t>
  </si>
  <si>
    <t>PERSIMMON RIDGE REHABILITATION CENTRE</t>
  </si>
  <si>
    <t>PINEKNOLL REHABILITATION CENTRE</t>
  </si>
  <si>
    <t>SOUTH SHORE HEALTH &amp; REHABILITATION CENTER</t>
  </si>
  <si>
    <t>OAKBROOK VILLAGE</t>
  </si>
  <si>
    <t>BLOOMINGTON NURSING AND REHABILITATION CENTER</t>
  </si>
  <si>
    <t>WILLOW CROSSING HEALTH &amp; REHABILITATION CENTER</t>
  </si>
  <si>
    <t>BERTHA D GARTEN KETCHAM MEMORIAL CENTER</t>
  </si>
  <si>
    <t>CLOVERLEAF OF KNIGHTSVILLE</t>
  </si>
  <si>
    <t>HICKORY CREEK AT HUNTINGTON</t>
  </si>
  <si>
    <t>BETHEL POINTE HEALTH AND REHAB</t>
  </si>
  <si>
    <t>WILLOWBEND LIVING CENTER</t>
  </si>
  <si>
    <t>ROLLING MEADOWS HEALTH CARE CENTER</t>
  </si>
  <si>
    <t>GOOD SAMARITAN HOME &amp; REHABILITATIVE CENTER</t>
  </si>
  <si>
    <t>HICKORY CREEK AT SUNSET</t>
  </si>
  <si>
    <t>WARSAW MEADOWS</t>
  </si>
  <si>
    <t>UNIVERSITY PARK REHABILITATION AND HEALTHCARE</t>
  </si>
  <si>
    <t>WILLIAMSPORT NURSING AND REHABILITATION</t>
  </si>
  <si>
    <t>PLEASANT VIEW LODGE</t>
  </si>
  <si>
    <t>APERION CARE DEMOTTE</t>
  </si>
  <si>
    <t>APERION CARE TOLLESTON PARK</t>
  </si>
  <si>
    <t>LUTHERAN LIFE VILLAGES</t>
  </si>
  <si>
    <t>INDIANA MASONIC HOME HEALTH CENTER</t>
  </si>
  <si>
    <t>LAKELAND REHAB AND HEALTHCARE CENTER</t>
  </si>
  <si>
    <t>MULBERRY HEALTH &amp; REHABILITATION CENTER</t>
  </si>
  <si>
    <t>SAINT ANTHONY REHAB AND NURSING CENTER</t>
  </si>
  <si>
    <t>GRAND VALLEY  HEALTH &amp; REHAB</t>
  </si>
  <si>
    <t>WESTSIDE RETIREMENT VILLAGE</t>
  </si>
  <si>
    <t>BETHEL MANOR</t>
  </si>
  <si>
    <t>HEALTHCARE CENTER AT WITTENBERG VILLAGE</t>
  </si>
  <si>
    <t>HOOSIER CHRISTIAN VILLAGE</t>
  </si>
  <si>
    <t>LINCOLN HILLS OF NEW ALBANY</t>
  </si>
  <si>
    <t>ZIONSVILLE MEADOWS</t>
  </si>
  <si>
    <t>RIVER BEND NURSING AND REHABILITATION</t>
  </si>
  <si>
    <t>ARBOR GROVE VILLAGE</t>
  </si>
  <si>
    <t>CREEKSIDE HEALTH AND REHABILITATION CENTER</t>
  </si>
  <si>
    <t>FLATROCK RIVER LODGE</t>
  </si>
  <si>
    <t>WHITE RIVER LODGE</t>
  </si>
  <si>
    <t>LODGE OF THE WABASH</t>
  </si>
  <si>
    <t>GRACE VILLAGE HEALTH CARE FACILITY</t>
  </si>
  <si>
    <t>HARRISON TERRACE</t>
  </si>
  <si>
    <t>CROWN POINT CHRISTIAN VILLAGE</t>
  </si>
  <si>
    <t>MCCORMICK'S CREEK REHABILITATION AND HEALTHCARE</t>
  </si>
  <si>
    <t>LINCOLNSHIRE HEALTH &amp; REHABILITATION CENTER</t>
  </si>
  <si>
    <t>HOMEVIEW CENTER OF FRANKLIN</t>
  </si>
  <si>
    <t>HARBOR HEALTH &amp; REHAB</t>
  </si>
  <si>
    <t>ENGLEWOOD HEALTH &amp; REHABILITATION CENTER</t>
  </si>
  <si>
    <t>PEABODY RETIREMENT COMMUNITY</t>
  </si>
  <si>
    <t>CANTERBURY NURSING AND REHABILITATION CENTER</t>
  </si>
  <si>
    <t>HARRISON HEALTHCARE CENTER</t>
  </si>
  <si>
    <t>WESLEY MANOR HEALTH CENTER</t>
  </si>
  <si>
    <t>SELLERSBURG HEALTHCARE CENTER</t>
  </si>
  <si>
    <t>PULASKI HEALTH CARE CENTER</t>
  </si>
  <si>
    <t>OWEN VALLEY HEALTH CAMPUS</t>
  </si>
  <si>
    <t>REHABILITATION CENTER AT HARTSFIELD VILLAGE</t>
  </si>
  <si>
    <t>MAJESTIC CARE OF NORTH VERNON</t>
  </si>
  <si>
    <t>AUBURN VILLAGE</t>
  </si>
  <si>
    <t>OAK GROVE CHRISTIAN RETIREMENT VILLAGE</t>
  </si>
  <si>
    <t>DIVERSICARE OF PROVIDENCE</t>
  </si>
  <si>
    <t>MAJESTIC CARE OF NEWBURGH</t>
  </si>
  <si>
    <t>OAKWOOD HEALTH CAMPUS</t>
  </si>
  <si>
    <t>HAMILTON GROVE</t>
  </si>
  <si>
    <t>MARKLE HEALTH &amp; REHABILITATION</t>
  </si>
  <si>
    <t>ST CHARLES HEALTH CAMPUS</t>
  </si>
  <si>
    <t>MORNING BREEZE RETIREMENT COMMUNITY AND HEALTHCARE</t>
  </si>
  <si>
    <t>MILNER COMMUNITY HEALTH CARE</t>
  </si>
  <si>
    <t>BELL TRACE HEALTH AND LIVING CENTER</t>
  </si>
  <si>
    <t>WATERFORD PLACE HEALTH CAMPUS</t>
  </si>
  <si>
    <t>BETHLEHEM WOODS NURSING AND REHABILITATION</t>
  </si>
  <si>
    <t>HOMEWOOD HEALTH CAMPUS</t>
  </si>
  <si>
    <t>AUTUMN WOODS HEALTH CAMPUS</t>
  </si>
  <si>
    <t>WOODMONT HEALTH CAMPUS</t>
  </si>
  <si>
    <t>SOUTHFIELD VILLAGE</t>
  </si>
  <si>
    <t>GOLDEN LIVING CENTER-ELKHART</t>
  </si>
  <si>
    <t>GOLDEN LIVING CENTER-KNOX</t>
  </si>
  <si>
    <t>GOLDEN LIVING CENTER-MUNCIE</t>
  </si>
  <si>
    <t>FREELANDVILLE COMMUNITY HOME</t>
  </si>
  <si>
    <t>COURTYARD HEALTHCARE CENTER</t>
  </si>
  <si>
    <t>LINDBERG CROSSING SENIOR LIVING</t>
  </si>
  <si>
    <t>MORRISTOWN MANOR</t>
  </si>
  <si>
    <t>HERITAGE OF HUNTINGTON</t>
  </si>
  <si>
    <t>SILVER OAKS HEALTH CAMPUS</t>
  </si>
  <si>
    <t>BETZ NURSING HOME</t>
  </si>
  <si>
    <t>RIVERSIDE VILLAGE</t>
  </si>
  <si>
    <t>BRIDGEPOINTE HEALTH CAMPUS</t>
  </si>
  <si>
    <t>CLARK REHABILITATION AND SKILLED NURSING CENTER</t>
  </si>
  <si>
    <t>BETHANY POINTE HEALTH CAMPUS</t>
  </si>
  <si>
    <t>BRIDGEWATER REHABILITATION CENTRE</t>
  </si>
  <si>
    <t>CATHERINE KASPER HOME</t>
  </si>
  <si>
    <t>CHRISTIAN CARE RETIREMENT COMMUNITY</t>
  </si>
  <si>
    <t>APERION CARE PERU</t>
  </si>
  <si>
    <t>BROOKSIDE VILLAGE INC</t>
  </si>
  <si>
    <t>WALDRON REHABILITATION AND HEALTHCARE CENTER</t>
  </si>
  <si>
    <t>HERITAGE POINTE</t>
  </si>
  <si>
    <t>SWISS VILLAGE</t>
  </si>
  <si>
    <t>CHASE CENTER</t>
  </si>
  <si>
    <t>COVERED BRIDGE HEALTH CAMPUS</t>
  </si>
  <si>
    <t>OAK VILLAGE</t>
  </si>
  <si>
    <t>LUTHERAN COMMUNITY HOME</t>
  </si>
  <si>
    <t>GOOD SAMARITAN HOME HEALTH CENTER AND RESIDENTIAL</t>
  </si>
  <si>
    <t>ALPHA HOME - A WATERS COMMUNITY</t>
  </si>
  <si>
    <t>NORTHVIEW HEALTH AND LIVING</t>
  </si>
  <si>
    <t>GEORGE ADE MEMORIAL HEALTH CARE CENTER</t>
  </si>
  <si>
    <t>CATHEDRAL HEALTH CARE CENTER</t>
  </si>
  <si>
    <t>RIVER POINTE HEALTH CAMPUS</t>
  </si>
  <si>
    <t>WOODBRIDGE HEALTH CAMPUS</t>
  </si>
  <si>
    <t>UNIVERSITY PLACE HEALTH CENTER AND ASSISTED LIVING</t>
  </si>
  <si>
    <t>RIVER TERRACE HEALTH CARE CENTER</t>
  </si>
  <si>
    <t>STONEBRIDGE HEALTH CAMPUS</t>
  </si>
  <si>
    <t>MANDERLEY HEALTH CARE CENTER</t>
  </si>
  <si>
    <t>ADAMS HERITAGE</t>
  </si>
  <si>
    <t>RIPLEY CROSSING</t>
  </si>
  <si>
    <t>RIVEROAKS HEALTH CAMPUS</t>
  </si>
  <si>
    <t>COLONIAL NURSING HOME</t>
  </si>
  <si>
    <t>THORNTON TERRACE HEALTH CAMPUS</t>
  </si>
  <si>
    <t>ASHFORD PLACE HEALTH CAMPUS</t>
  </si>
  <si>
    <t>MILL POND HEALTH CAMPUS</t>
  </si>
  <si>
    <t>MILTON HOME, THE</t>
  </si>
  <si>
    <t>TIMBERCREST CHURCH OF THE BRETHREN HOME</t>
  </si>
  <si>
    <t>FAIRWAY VILLAGE</t>
  </si>
  <si>
    <t>ST ANDREWS HEALTH CAMPUS</t>
  </si>
  <si>
    <t>GREENHILL MANOR</t>
  </si>
  <si>
    <t>HOLY CROSS VILLAGE AT NOTRE DAME INC</t>
  </si>
  <si>
    <t>PARKVIEW HAVEN</t>
  </si>
  <si>
    <t>ADAMS WOODCREST</t>
  </si>
  <si>
    <t>MEADOW LAKES</t>
  </si>
  <si>
    <t>HAMPTON OAKS HEALTH CAMPUS</t>
  </si>
  <si>
    <t>HUBBARD HILL ESTATES INC</t>
  </si>
  <si>
    <t>GOLDEN YEARS HOMESTEAD</t>
  </si>
  <si>
    <t>COVENTRY MEADOWS</t>
  </si>
  <si>
    <t>ROSEGATE VILLAGE</t>
  </si>
  <si>
    <t>ASBURY TOWERS HEALTH CARE CENTER</t>
  </si>
  <si>
    <t>GLEN OAKS HEALTH CAMPUS</t>
  </si>
  <si>
    <t>WATERFORD CROSSING</t>
  </si>
  <si>
    <t>BROWNSBURG MEADOWS</t>
  </si>
  <si>
    <t>FOREST PARK HEALTH CAMPUS</t>
  </si>
  <si>
    <t>SPRING MILL HEALTH CAMPUS</t>
  </si>
  <si>
    <t>SOUTHERN INDIANA REHABILITATION HOSPITAL - SNF</t>
  </si>
  <si>
    <t>MAPLE MANOR CHRISTIAN HOME INC</t>
  </si>
  <si>
    <t>SPRINGHURST HEALTH CAMPUS</t>
  </si>
  <si>
    <t>EVANSVILLE PROTESTANT HOME INC</t>
  </si>
  <si>
    <t>MORRISON WOODS HEALTH CAMPUS</t>
  </si>
  <si>
    <t>VILLAS OF GUERIN WOODS</t>
  </si>
  <si>
    <t>OTTERBEIN FRANKLIN SENIORLIFE COMM RES &amp; COM CARE</t>
  </si>
  <si>
    <t>COBBLESTONE CROSSINGS HEALTH CAMPUS</t>
  </si>
  <si>
    <t>TERRACE AT SOLARBRON THE</t>
  </si>
  <si>
    <t>CUMBERLAND POINTE HEALTH CAMPUS</t>
  </si>
  <si>
    <t>SPRINGHILL VILLAGE</t>
  </si>
  <si>
    <t>CREASY SPRINGS HEALTH CAMPUS</t>
  </si>
  <si>
    <t>PRAIRIE LAKES HEALTH CAMPUS</t>
  </si>
  <si>
    <t>HOMESTEAD HEALTHCARE CENTER</t>
  </si>
  <si>
    <t>WHITE OAK HEALTH CAMPUS</t>
  </si>
  <si>
    <t>GREENLEAF HEALTH CAMPUS</t>
  </si>
  <si>
    <t>CREEKSIDE VILLAGE</t>
  </si>
  <si>
    <t>WEST RIVER HEALTH CAMPUS</t>
  </si>
  <si>
    <t>ALLISONVILLE MEADOWS</t>
  </si>
  <si>
    <t>INDIANA VETERANS HOME</t>
  </si>
  <si>
    <t>GREENWOOD MEADOWS</t>
  </si>
  <si>
    <t>RIDGEWOOD HEALTH CAMPUS</t>
  </si>
  <si>
    <t>BRIDGEWATER HEALTHCARE CENTER</t>
  </si>
  <si>
    <t>BLAIR RIDGE HEALTH CAMPUS</t>
  </si>
  <si>
    <t>COUNTRYSIDE MEADOWS</t>
  </si>
  <si>
    <t>HAMILTON TRACE OF FISHERS</t>
  </si>
  <si>
    <t>AVALON SPRINGS HEALTH CAMPUS</t>
  </si>
  <si>
    <t>CEDARS THE</t>
  </si>
  <si>
    <t>ASPEN PLACE HEALTH CAMPUS</t>
  </si>
  <si>
    <t>ASHTON CREEK HEALTH AND REHABILITATION CENTER</t>
  </si>
  <si>
    <t>APERION CARE MARION LLC</t>
  </si>
  <si>
    <t>TRANSCENDENT HEALTHCARE OF BOONVILLE - NORTH</t>
  </si>
  <si>
    <t>PROVIDENCE HEALTH CARE CENTER</t>
  </si>
  <si>
    <t>HAMILTON POINTE HEALTH AND REHAB</t>
  </si>
  <si>
    <t>SPRENGER HEALTH CARE OF MISHAWAKA</t>
  </si>
  <si>
    <t>ADDISON POINTE HEALTH &amp; REHABILITATION CENTER</t>
  </si>
  <si>
    <t>WELLBROOKE OF WABASH</t>
  </si>
  <si>
    <t>RURAL HEALTH CARE CENTER</t>
  </si>
  <si>
    <t>WELLBROOKE OF WESTFIELD</t>
  </si>
  <si>
    <t>GREY STONE HEALTH &amp; REHABILITATION CENTER</t>
  </si>
  <si>
    <t>VERNON HEALTH &amp; REHABILITATION</t>
  </si>
  <si>
    <t>WELLBROOKE OF AVON</t>
  </si>
  <si>
    <t>WELLBROOKE OF CRAWFORDSVILLE</t>
  </si>
  <si>
    <t>VILLAGES AT HISTORIC SILVERCREST THE</t>
  </si>
  <si>
    <t>BROOKE KNOLL VILLAGE</t>
  </si>
  <si>
    <t>CLEARVISTA LAKE HEALTH CAMPUS</t>
  </si>
  <si>
    <t>ARLINGTON PLACE HEALTH CAMPUS</t>
  </si>
  <si>
    <t>BARRINGTON OF CARMEL, THE</t>
  </si>
  <si>
    <t>HEARTHSTONE HEALTH CAMPUS</t>
  </si>
  <si>
    <t>WELLBROOKE OF KOKOMO</t>
  </si>
  <si>
    <t>UNIVERSITY NURSING AND REHABILITATION CENTER</t>
  </si>
  <si>
    <t>ASPEN TRACE HEALTH &amp; LIVING COMMUNITY</t>
  </si>
  <si>
    <t>CEDAR CREEK HEALTH CAMPUS</t>
  </si>
  <si>
    <t>SOUTHPOINTE HEALTHCARE CENTER</t>
  </si>
  <si>
    <t>WELLBROOKE OF SOUTH BEND</t>
  </si>
  <si>
    <t>ST AUGUSTINE HOME FOR THE AGED</t>
  </si>
  <si>
    <t>EVERGREEN CROSSING AND THE LOFTS</t>
  </si>
  <si>
    <t>SAGE BLUFF HEALTH &amp; REHAB CENTER</t>
  </si>
  <si>
    <t>HERITAGE OF FORT WAYNE, THE</t>
  </si>
  <si>
    <t>SPRINGS AT LAFAYETTE, THE</t>
  </si>
  <si>
    <t>HARRISON'S CROSSING HEALTH CAMPUS</t>
  </si>
  <si>
    <t>BRIARCLIFF HEALTH &amp; REHABILITATION CENTER</t>
  </si>
  <si>
    <t>WITHAM EXTENDED CARE</t>
  </si>
  <si>
    <t>WELLBROOKE OF CARMEL</t>
  </si>
  <si>
    <t>GOLDEN LIVING CENTER - WILLOW SPRINGS</t>
  </si>
  <si>
    <t>SYMPHONY OF CROWN POINT  LLC</t>
  </si>
  <si>
    <t>CUMBERLAND TRACE HEALTH &amp; LIVING COMMUNITY</t>
  </si>
  <si>
    <t>VILLAGES AT OAK RIDGE, THE</t>
  </si>
  <si>
    <t>STONECROFT HEALTH CAMPUS</t>
  </si>
  <si>
    <t>SUMMIT HEALTH AND LIVING</t>
  </si>
  <si>
    <t>SYMPHONY OF DYER</t>
  </si>
  <si>
    <t>COPPER TRACE HEALTH &amp; LIVING COMMUNITY</t>
  </si>
  <si>
    <t>SPRINGS OF MOORESVILLE, THE</t>
  </si>
  <si>
    <t>SPRINGS OF RICHMOND, THE</t>
  </si>
  <si>
    <t>SYMPHONY OF CHESTERTON LLC</t>
  </si>
  <si>
    <t>GREEN HOUSE COTTAGES OF CARMEL</t>
  </si>
  <si>
    <t>SILVER MEMORIES HEALTH CARE</t>
  </si>
  <si>
    <t>ENMOTION RECOVERY CARE</t>
  </si>
  <si>
    <t>RIVER TERRACE HEALTH CAMPUS</t>
  </si>
  <si>
    <t>BELLTOWER HEALTH &amp; REHABILITATION CENTER</t>
  </si>
  <si>
    <t>ORCHARD POINTE HEALTH CAMPUS</t>
  </si>
  <si>
    <t>HARRISON SPRINGS HEALTH CAMPUS</t>
  </si>
  <si>
    <t>PARK PLACE HEALTH AND WELLNESS CENTER</t>
  </si>
  <si>
    <t>NORTH RIVER HEALTH CAMPUS</t>
  </si>
  <si>
    <t>MCGIVNEY HEALTH CARE CENTER</t>
  </si>
  <si>
    <t>LAURELS OF GOSHEN, THE</t>
  </si>
  <si>
    <t>TRANQUILITY NURSING AND REHAB</t>
  </si>
  <si>
    <t>RESTORACY OF WHITESTOWN, THE</t>
  </si>
  <si>
    <t>ESPECIALLY KIDZ HEALTH &amp; REHAB</t>
  </si>
  <si>
    <t>BROOKSIDE CARE STRATEGIES</t>
  </si>
  <si>
    <t>ST PAUL HERMITAGE</t>
  </si>
  <si>
    <t>HILDEGARD HEALTH CENTER</t>
  </si>
  <si>
    <t>MORGANTOWN HEALTH CARE</t>
  </si>
  <si>
    <t>ST MARY OF THE WOODS</t>
  </si>
  <si>
    <t>MARION</t>
  </si>
  <si>
    <t>DECATUR</t>
  </si>
  <si>
    <t>JASPER</t>
  </si>
  <si>
    <t>BUTLER</t>
  </si>
  <si>
    <t>LAFAYETTE</t>
  </si>
  <si>
    <t>MADISON</t>
  </si>
  <si>
    <t>MONROEVILLE</t>
  </si>
  <si>
    <t>AUBURN</t>
  </si>
  <si>
    <t>CLARKSVILLE</t>
  </si>
  <si>
    <t>MONTICELLO</t>
  </si>
  <si>
    <t>NASHVILLE</t>
  </si>
  <si>
    <t>WARREN</t>
  </si>
  <si>
    <t>BATESVILLE</t>
  </si>
  <si>
    <t>SALEM</t>
  </si>
  <si>
    <t>SHERIDAN</t>
  </si>
  <si>
    <t>HOPE</t>
  </si>
  <si>
    <t>WALDRON</t>
  </si>
  <si>
    <t>CLINTON</t>
  </si>
  <si>
    <t>DANVILLE</t>
  </si>
  <si>
    <t>GREENWOOD</t>
  </si>
  <si>
    <t>RICHMOND</t>
  </si>
  <si>
    <t>UPLAND</t>
  </si>
  <si>
    <t>FOWLER</t>
  </si>
  <si>
    <t>CLOVERDALE</t>
  </si>
  <si>
    <t>PLAINFIELD</t>
  </si>
  <si>
    <t>MIDDLETOWN</t>
  </si>
  <si>
    <t>PORTLAND</t>
  </si>
  <si>
    <t>AVON</t>
  </si>
  <si>
    <t>NEW HAVEN</t>
  </si>
  <si>
    <t>PLYMOUTH</t>
  </si>
  <si>
    <t>SEYMOUR</t>
  </si>
  <si>
    <t>GEORGETOWN</t>
  </si>
  <si>
    <t>NEW CASTLE</t>
  </si>
  <si>
    <t>WASHINGTON</t>
  </si>
  <si>
    <t>ROSSVILLE</t>
  </si>
  <si>
    <t>COLUMBUS</t>
  </si>
  <si>
    <t>LAGRANGE</t>
  </si>
  <si>
    <t>COVINGTON</t>
  </si>
  <si>
    <t>BREMEN</t>
  </si>
  <si>
    <t>FRANKLIN</t>
  </si>
  <si>
    <t>ALBANY</t>
  </si>
  <si>
    <t>JEFFERSONVILLE</t>
  </si>
  <si>
    <t>BLOOMINGTON</t>
  </si>
  <si>
    <t>PERU</t>
  </si>
  <si>
    <t>SULLIVAN</t>
  </si>
  <si>
    <t>PRINCETON</t>
  </si>
  <si>
    <t>SHELBYVILLE</t>
  </si>
  <si>
    <t>RUSHVILLE</t>
  </si>
  <si>
    <t>MOUNT VERNON</t>
  </si>
  <si>
    <t>LEBANON</t>
  </si>
  <si>
    <t>PETERSBURG</t>
  </si>
  <si>
    <t>WINCHESTER</t>
  </si>
  <si>
    <t>FRANKFORT</t>
  </si>
  <si>
    <t>INDIANAPOLIS</t>
  </si>
  <si>
    <t>WARSAW</t>
  </si>
  <si>
    <t>ANDERSON</t>
  </si>
  <si>
    <t>WABASH</t>
  </si>
  <si>
    <t>MUNCIE</t>
  </si>
  <si>
    <t>VINCENNES</t>
  </si>
  <si>
    <t>HUNTINGTON</t>
  </si>
  <si>
    <t>LAWRENCEBURG</t>
  </si>
  <si>
    <t>LA PORTE</t>
  </si>
  <si>
    <t>KOKOMO</t>
  </si>
  <si>
    <t>NEW ALBANY</t>
  </si>
  <si>
    <t>BEECH GROVE</t>
  </si>
  <si>
    <t>ELKHART</t>
  </si>
  <si>
    <t>FORT WAYNE</t>
  </si>
  <si>
    <t>BEDFORD</t>
  </si>
  <si>
    <t>SOUTH BEND</t>
  </si>
  <si>
    <t>EVANSVILLE</t>
  </si>
  <si>
    <t>NOBLESVILLE</t>
  </si>
  <si>
    <t>MISHAWAKA</t>
  </si>
  <si>
    <t>GREENFIELD</t>
  </si>
  <si>
    <t>FRENCH LICK</t>
  </si>
  <si>
    <t>COLUMBIA CITY</t>
  </si>
  <si>
    <t>MUNSTER</t>
  </si>
  <si>
    <t>VALPARAISO</t>
  </si>
  <si>
    <t>TERRE HAUTE</t>
  </si>
  <si>
    <t>MICHIGAN CITY</t>
  </si>
  <si>
    <t>WEST LAFAYETTE</t>
  </si>
  <si>
    <t>CARMEL</t>
  </si>
  <si>
    <t>MARTINSVILLE</t>
  </si>
  <si>
    <t>PORTAGE</t>
  </si>
  <si>
    <t>WESTFIELD</t>
  </si>
  <si>
    <t>GREENCASTLE</t>
  </si>
  <si>
    <t>GOSHEN</t>
  </si>
  <si>
    <t>BROWNSBURG</t>
  </si>
  <si>
    <t>HANOVER</t>
  </si>
  <si>
    <t>GREENSBURG</t>
  </si>
  <si>
    <t>CROWN POINT</t>
  </si>
  <si>
    <t>HUNTINGBURG</t>
  </si>
  <si>
    <t>DYER</t>
  </si>
  <si>
    <t>GAS CITY</t>
  </si>
  <si>
    <t>LOGANSPORT</t>
  </si>
  <si>
    <t>YORKTOWN</t>
  </si>
  <si>
    <t>CHESTERTON</t>
  </si>
  <si>
    <t>HOBART</t>
  </si>
  <si>
    <t>NEWBURGH</t>
  </si>
  <si>
    <t>LOOGOOTEE</t>
  </si>
  <si>
    <t>SCOTTSBURG</t>
  </si>
  <si>
    <t>DALE</t>
  </si>
  <si>
    <t>ROCKPORT</t>
  </si>
  <si>
    <t>DILLSBORO</t>
  </si>
  <si>
    <t>KNOX</t>
  </si>
  <si>
    <t>LIGONIER</t>
  </si>
  <si>
    <t>RENSSELAER</t>
  </si>
  <si>
    <t>DELPHI</t>
  </si>
  <si>
    <t>JASONVILLE</t>
  </si>
  <si>
    <t>CORYDON</t>
  </si>
  <si>
    <t>MITCHELL</t>
  </si>
  <si>
    <t>CONNERSVILLE</t>
  </si>
  <si>
    <t>PAOLI</t>
  </si>
  <si>
    <t>OSSIAN</t>
  </si>
  <si>
    <t>PENDLETON</t>
  </si>
  <si>
    <t>MERRILLVILLE</t>
  </si>
  <si>
    <t>LEAVENWORTH</t>
  </si>
  <si>
    <t>NEW HARMONY</t>
  </si>
  <si>
    <t>ROCHESTER</t>
  </si>
  <si>
    <t>TELL CITY</t>
  </si>
  <si>
    <t>KENDALLVILLE</t>
  </si>
  <si>
    <t>CRAWFORDSVILLE</t>
  </si>
  <si>
    <t>WHITING</t>
  </si>
  <si>
    <t>WINAMAC</t>
  </si>
  <si>
    <t>LOWELL</t>
  </si>
  <si>
    <t>ANGOLA</t>
  </si>
  <si>
    <t>VEVAY</t>
  </si>
  <si>
    <t>BERNE</t>
  </si>
  <si>
    <t>BROOKVILLE</t>
  </si>
  <si>
    <t>CREE LAKE</t>
  </si>
  <si>
    <t>RISING SUN</t>
  </si>
  <si>
    <t>PARKER CITY</t>
  </si>
  <si>
    <t>CENTERVILLE</t>
  </si>
  <si>
    <t>FERDINAND</t>
  </si>
  <si>
    <t>OWENSVILLE</t>
  </si>
  <si>
    <t>BRAZIL</t>
  </si>
  <si>
    <t>LIBERTY</t>
  </si>
  <si>
    <t>BOONVILLE</t>
  </si>
  <si>
    <t>GREENTOWN</t>
  </si>
  <si>
    <t>AVILLA</t>
  </si>
  <si>
    <t>ALEXANDRIA</t>
  </si>
  <si>
    <t>ELWOOD</t>
  </si>
  <si>
    <t>ELLETTSVILLE</t>
  </si>
  <si>
    <t>LINTON</t>
  </si>
  <si>
    <t>GARY</t>
  </si>
  <si>
    <t>ODON</t>
  </si>
  <si>
    <t>KNIGHTSVILLE</t>
  </si>
  <si>
    <t>LA FONTAINE</t>
  </si>
  <si>
    <t>TIPTON</t>
  </si>
  <si>
    <t>OAKLAND CITY</t>
  </si>
  <si>
    <t>MOORESVILLE</t>
  </si>
  <si>
    <t>WILLIAMSPORT</t>
  </si>
  <si>
    <t>MC CORDSVILLE</t>
  </si>
  <si>
    <t>DUNKIRK</t>
  </si>
  <si>
    <t>DEMOTTE</t>
  </si>
  <si>
    <t>WALKERTON</t>
  </si>
  <si>
    <t>HARTFORD CITY</t>
  </si>
  <si>
    <t>NEW CARLISLE</t>
  </si>
  <si>
    <t>SYRACUSE</t>
  </si>
  <si>
    <t>WAKARUSA</t>
  </si>
  <si>
    <t>GARRETT</t>
  </si>
  <si>
    <t>CULVER</t>
  </si>
  <si>
    <t>MULBERRY</t>
  </si>
  <si>
    <t>BROWNSTOWN</t>
  </si>
  <si>
    <t>CHESTERFIELD</t>
  </si>
  <si>
    <t>ZIONSVILLE</t>
  </si>
  <si>
    <t>WINONA LAKE</t>
  </si>
  <si>
    <t>SPENCER</t>
  </si>
  <si>
    <t>EAST CHICAGO</t>
  </si>
  <si>
    <t>NORTH MANCHESTER</t>
  </si>
  <si>
    <t>SELLERSBURG</t>
  </si>
  <si>
    <t>NORTH VERNON</t>
  </si>
  <si>
    <t>MARKLE</t>
  </si>
  <si>
    <t>FREELANDVILLE</t>
  </si>
  <si>
    <t>MORRISTOWN</t>
  </si>
  <si>
    <t>DONALDSON</t>
  </si>
  <si>
    <t>BLUFFTON</t>
  </si>
  <si>
    <t>OAKTOWN</t>
  </si>
  <si>
    <t>BROOK</t>
  </si>
  <si>
    <t>OSGOOD</t>
  </si>
  <si>
    <t>MILAN</t>
  </si>
  <si>
    <t>NOTRE DAME</t>
  </si>
  <si>
    <t>FRANCESVILLE</t>
  </si>
  <si>
    <t>FISHERS</t>
  </si>
  <si>
    <t>LEO</t>
  </si>
  <si>
    <t>SUMMITVILLE</t>
  </si>
  <si>
    <t>VERSAILLES</t>
  </si>
  <si>
    <t>GRANGER</t>
  </si>
  <si>
    <t>SAINT JOHN</t>
  </si>
  <si>
    <t>WHITESTOWN</t>
  </si>
  <si>
    <t>MORGANTOWN</t>
  </si>
  <si>
    <t>Jefferson</t>
  </si>
  <si>
    <t>Montgomery</t>
  </si>
  <si>
    <t>Marshall</t>
  </si>
  <si>
    <t>Franklin</t>
  </si>
  <si>
    <t>Morgan</t>
  </si>
  <si>
    <t>Perry</t>
  </si>
  <si>
    <t>Madison</t>
  </si>
  <si>
    <t>Washington</t>
  </si>
  <si>
    <t>Clay</t>
  </si>
  <si>
    <t>Randolph</t>
  </si>
  <si>
    <t>Lawrence</t>
  </si>
  <si>
    <t>Shelby</t>
  </si>
  <si>
    <t>Marion</t>
  </si>
  <si>
    <t>Fayette</t>
  </si>
  <si>
    <t>De Kalb</t>
  </si>
  <si>
    <t>Jackson</t>
  </si>
  <si>
    <t>Pike</t>
  </si>
  <si>
    <t>Monroe</t>
  </si>
  <si>
    <t>Henry</t>
  </si>
  <si>
    <t>Benton</t>
  </si>
  <si>
    <t>Crawford</t>
  </si>
  <si>
    <t>White</t>
  </si>
  <si>
    <t>Johnson</t>
  </si>
  <si>
    <t>Greene</t>
  </si>
  <si>
    <t>Howard</t>
  </si>
  <si>
    <t>Union</t>
  </si>
  <si>
    <t>Boone</t>
  </si>
  <si>
    <t>Pulaski</t>
  </si>
  <si>
    <t>Clark</t>
  </si>
  <si>
    <t>Carroll</t>
  </si>
  <si>
    <t>Fulton</t>
  </si>
  <si>
    <t>Grant</t>
  </si>
  <si>
    <t>Scott</t>
  </si>
  <si>
    <t>Newton</t>
  </si>
  <si>
    <t>Orange</t>
  </si>
  <si>
    <t>Adams</t>
  </si>
  <si>
    <t>Lake</t>
  </si>
  <si>
    <t>Martin</t>
  </si>
  <si>
    <t>Putnam</t>
  </si>
  <si>
    <t>Hamilton</t>
  </si>
  <si>
    <t>Floyd</t>
  </si>
  <si>
    <t>Warren</t>
  </si>
  <si>
    <t>Decatur</t>
  </si>
  <si>
    <t>Hancock</t>
  </si>
  <si>
    <t>Wayne</t>
  </si>
  <si>
    <t>Jasper</t>
  </si>
  <si>
    <t>Knox</t>
  </si>
  <si>
    <t>Wabash</t>
  </si>
  <si>
    <t>Clinton</t>
  </si>
  <si>
    <t>Brown</t>
  </si>
  <si>
    <t>Cass</t>
  </si>
  <si>
    <t>Kosciusko</t>
  </si>
  <si>
    <t>Delaware</t>
  </si>
  <si>
    <t>Miami</t>
  </si>
  <si>
    <t>Rush</t>
  </si>
  <si>
    <t>Huntington</t>
  </si>
  <si>
    <t>Dearborn</t>
  </si>
  <si>
    <t>La Porte</t>
  </si>
  <si>
    <t>Elkhart</t>
  </si>
  <si>
    <t>Tippecanoe</t>
  </si>
  <si>
    <t>Allen</t>
  </si>
  <si>
    <t>St. Joseph</t>
  </si>
  <si>
    <t>Vanderburgh</t>
  </si>
  <si>
    <t>Lagrange</t>
  </si>
  <si>
    <t>Vermillion</t>
  </si>
  <si>
    <t>Whitley</t>
  </si>
  <si>
    <t>Hendricks</t>
  </si>
  <si>
    <t>Bartholomew</t>
  </si>
  <si>
    <t>Porter</t>
  </si>
  <si>
    <t>Vigo</t>
  </si>
  <si>
    <t>Daviess</t>
  </si>
  <si>
    <t>Dubois</t>
  </si>
  <si>
    <t>Fountain</t>
  </si>
  <si>
    <t>Ripley</t>
  </si>
  <si>
    <t>Warrick</t>
  </si>
  <si>
    <t>Sullivan</t>
  </si>
  <si>
    <t>Spencer</t>
  </si>
  <si>
    <t>Gibson</t>
  </si>
  <si>
    <t>Starke</t>
  </si>
  <si>
    <t>Noble</t>
  </si>
  <si>
    <t>Harrison</t>
  </si>
  <si>
    <t>Wells</t>
  </si>
  <si>
    <t>Posey</t>
  </si>
  <si>
    <t>Steuben</t>
  </si>
  <si>
    <t>Switzerland</t>
  </si>
  <si>
    <t>Ohio</t>
  </si>
  <si>
    <t>Jay</t>
  </si>
  <si>
    <t>Tipton</t>
  </si>
  <si>
    <t>Blackford</t>
  </si>
  <si>
    <t>Owen</t>
  </si>
  <si>
    <t>Jennings</t>
  </si>
  <si>
    <t>AK</t>
  </si>
  <si>
    <t>AL</t>
  </si>
  <si>
    <t>AR</t>
  </si>
  <si>
    <t>AZ</t>
  </si>
  <si>
    <t>CA</t>
  </si>
  <si>
    <t>CO</t>
  </si>
  <si>
    <t>CT</t>
  </si>
  <si>
    <t>DC</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</si>
  <si>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</si>
  <si>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</si>
  <si>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</si>
  <si>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</si>
  <si>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</si>
  <si>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</si>
  <si>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</si>
  <si>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</si>
  <si>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</si>
  <si>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</si>
  <si>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</si>
  <si>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</si>
  <si>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</si>
  <si>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</si>
  <si>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</si>
  <si>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</si>
  <si>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</si>
  <si>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</si>
  <si>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</si>
  <si>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</si>
  <si>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</si>
  <si>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</si>
  <si>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</si>
  <si>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</si>
  <si>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</si>
  <si>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</si>
  <si>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</si>
  <si>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</si>
  <si>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</si>
  <si>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</si>
  <si>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</si>
  <si>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</si>
  <si>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</si>
  <si>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</si>
  <si>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</si>
  <si>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</si>
  <si>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</si>
  <si>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</si>
  <si>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</si>
  <si>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</si>
  <si>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</si>
  <si>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</si>
  <si>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</si>
  <si>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State</t>
  </si>
  <si>
    <t>Provider Number</t>
  </si>
  <si>
    <t>County</t>
  </si>
  <si>
    <t>City</t>
  </si>
  <si>
    <t>MDS Census</t>
  </si>
  <si>
    <t>RN DON</t>
  </si>
  <si>
    <t>RN Admin</t>
  </si>
  <si>
    <t>LPN Admin</t>
  </si>
  <si>
    <t>Total Nurse Staff HPRD</t>
  </si>
  <si>
    <t>Total Nurse Staff</t>
  </si>
  <si>
    <t>Total RN Staff HPRD</t>
  </si>
  <si>
    <t>Total Direct Care Staff HPRD</t>
  </si>
  <si>
    <t>CMS Region Number</t>
  </si>
  <si>
    <t>Total Census</t>
  </si>
  <si>
    <t>Rank: Total Nurse Staff HPRD</t>
  </si>
  <si>
    <t>RN Staff HPRD</t>
  </si>
  <si>
    <t>Rank: RN Staff HPRD</t>
  </si>
  <si>
    <t>Staffing Category</t>
  </si>
  <si>
    <t>Percentage of Total</t>
  </si>
  <si>
    <t>HPRD</t>
  </si>
  <si>
    <t>Facility MDS Census Average</t>
  </si>
  <si>
    <t>Total Nurse Staffing</t>
  </si>
  <si>
    <t>*</t>
  </si>
  <si>
    <t>Direct Care Staffing</t>
  </si>
  <si>
    <t>Direct Care Staff HPRD</t>
  </si>
  <si>
    <t>Total RN</t>
  </si>
  <si>
    <t>RN (excl. Admin, DON)</t>
  </si>
  <si>
    <t>RN HPRD (excl. Admin, DON)</t>
  </si>
  <si>
    <t>Total Facilities</t>
  </si>
  <si>
    <t>Total Residents</t>
  </si>
  <si>
    <t>Total LPN</t>
  </si>
  <si>
    <t>LPN (excl. Admin)</t>
  </si>
  <si>
    <t>Total CNA, NA TR, Med Aide/Tech</t>
  </si>
  <si>
    <t>CNA</t>
  </si>
  <si>
    <t>NA TR</t>
  </si>
  <si>
    <t>Med Aide/Tech</t>
  </si>
  <si>
    <t>Contract Hours</t>
  </si>
  <si>
    <t xml:space="preserve">RN </t>
  </si>
  <si>
    <t xml:space="preserve">RN Admin </t>
  </si>
  <si>
    <t xml:space="preserve">RN DON </t>
  </si>
  <si>
    <t xml:space="preserve">LPN </t>
  </si>
  <si>
    <t xml:space="preserve">LPN Admin </t>
  </si>
  <si>
    <t xml:space="preserve">CNA </t>
  </si>
  <si>
    <t xml:space="preserve">NA TR </t>
  </si>
  <si>
    <t xml:space="preserve">Med Aide </t>
  </si>
  <si>
    <t>Total Contract</t>
  </si>
  <si>
    <t>Total Contract %</t>
  </si>
  <si>
    <t>Total Nurse Staff Hours</t>
  </si>
  <si>
    <t>Total RN Hours (w/ Admin, DON)</t>
  </si>
  <si>
    <t>Total Direct Care Staff Hours</t>
  </si>
  <si>
    <t>RN Hours (excl. Admin, DON)</t>
  </si>
  <si>
    <t>RN Admin Hours</t>
  </si>
  <si>
    <t>RN DON Hours</t>
  </si>
  <si>
    <t>LPN Admin Hours</t>
  </si>
  <si>
    <t>CNA Hours</t>
  </si>
  <si>
    <t>NA TR Hours</t>
  </si>
  <si>
    <t>Med Aide/Tech Hours</t>
  </si>
  <si>
    <t>Total LPN Hours (w/ Admin)</t>
  </si>
  <si>
    <t>LPN Hours (excl. Admin)</t>
  </si>
  <si>
    <t>RN Admin Hours Contract</t>
  </si>
  <si>
    <t>RN Hours Contract (excl. Admin, DON)</t>
  </si>
  <si>
    <t>RN DON Hours Contract</t>
  </si>
  <si>
    <t>LPN Admin Hours Contract</t>
  </si>
  <si>
    <t>CNA Hours Contract</t>
  </si>
  <si>
    <t>NA TR Hours Contract</t>
  </si>
  <si>
    <t>Med Aide/Tech Hours Contract</t>
  </si>
  <si>
    <t>Total Hours</t>
  </si>
  <si>
    <t>Provider</t>
  </si>
  <si>
    <t>Total RN Care Staff HPRD (excl. Admin/DON)</t>
  </si>
  <si>
    <t>Total CNA, NA TR, Med Aide/Tech Hours</t>
  </si>
  <si>
    <t>Total Contract Hours</t>
  </si>
  <si>
    <t>LPN Hours Contract (excl. Admin)</t>
  </si>
  <si>
    <t>Percent Contract Hours</t>
  </si>
  <si>
    <t>Total Contract RN Hours (w/ Admin, DON)</t>
  </si>
  <si>
    <t>Percent Contract RN Hours (w/ Admin, DON)</t>
  </si>
  <si>
    <t>Percent RN Hours Contract (excl. Admin, DON)</t>
  </si>
  <si>
    <t>Percent RN Admin Hours Contract</t>
  </si>
  <si>
    <t>Percent RN DON Hours Contract</t>
  </si>
  <si>
    <t>Percent LPN Hours Contract (excl. Admin)</t>
  </si>
  <si>
    <t>Percent LPN Admin Hours Contract</t>
  </si>
  <si>
    <t>Percent CNA Hours Contract</t>
  </si>
  <si>
    <t>Percent NA TR Hours Contract</t>
  </si>
  <si>
    <t>Percent Med Aide/Tech Hours Contract</t>
  </si>
  <si>
    <t>Glossary</t>
  </si>
  <si>
    <t>Certified Nursing Assistant</t>
  </si>
  <si>
    <t>Hours Per Resident Day</t>
  </si>
  <si>
    <t>LPN</t>
  </si>
  <si>
    <t>Licensed Practical Nurse</t>
  </si>
  <si>
    <t>Medication Aide</t>
  </si>
  <si>
    <t>Nurse Aide in Training</t>
  </si>
  <si>
    <t>NP</t>
  </si>
  <si>
    <t>Nurse Practitioner</t>
  </si>
  <si>
    <t>Nurse Aides</t>
  </si>
  <si>
    <t>Includes CNA, Nurse Aide in Training, Med Aide/Tech</t>
  </si>
  <si>
    <t>OT</t>
  </si>
  <si>
    <t>Occupational Therapist</t>
  </si>
  <si>
    <t>Physician Assistant</t>
  </si>
  <si>
    <t>PT</t>
  </si>
  <si>
    <t>Physical Therapist</t>
  </si>
  <si>
    <t>Phsyician Assistant</t>
  </si>
  <si>
    <t>Calculations/Metrics</t>
  </si>
  <si>
    <r>
      <t xml:space="preserve">Staff hours </t>
    </r>
    <r>
      <rPr>
        <sz val="12"/>
        <color theme="1"/>
        <rFont val="Calibri"/>
        <family val="2"/>
      </rPr>
      <t>÷</t>
    </r>
    <r>
      <rPr>
        <sz val="8.4"/>
        <color theme="1"/>
        <rFont val="Calibri"/>
        <family val="2"/>
      </rPr>
      <t xml:space="preserve"> </t>
    </r>
    <r>
      <rPr>
        <sz val="12"/>
        <color theme="1"/>
        <rFont val="Calibri"/>
        <family val="2"/>
      </rPr>
      <t>Resident Census</t>
    </r>
  </si>
  <si>
    <t>RN (incl. Admin/DON) + LPN (incl. Admin) + CNA + Med Aide + NA TR</t>
  </si>
  <si>
    <t>Total Direct Care Staff</t>
  </si>
  <si>
    <t>RN + LPN + CNA + Med Aide + NA in Training</t>
  </si>
  <si>
    <t xml:space="preserve">Combined Activities </t>
  </si>
  <si>
    <t>Qualified Activities Professional + Other Activities Staff</t>
  </si>
  <si>
    <t>Total OT</t>
  </si>
  <si>
    <t>OT + OT Assistant + OT Aide</t>
  </si>
  <si>
    <t>Total PT</t>
  </si>
  <si>
    <t>PT + PT Assistant + PT Aide</t>
  </si>
  <si>
    <t>Total Social Work</t>
  </si>
  <si>
    <t>Qualified Social Worker + Other Social Worker</t>
  </si>
  <si>
    <t>Registered Nurse (incl. RN Admin, DON)</t>
  </si>
  <si>
    <t>Admin Hours</t>
  </si>
  <si>
    <t>Medical Director Hours</t>
  </si>
  <si>
    <t>Pharmacist Hours</t>
  </si>
  <si>
    <t>Dietician Hours</t>
  </si>
  <si>
    <t>Physician Assistant Hours</t>
  </si>
  <si>
    <t>Nurse Practictioner Hours</t>
  </si>
  <si>
    <t>Speech/Language Pathologist Hours</t>
  </si>
  <si>
    <t>Qualified Social Work Staff Hours</t>
  </si>
  <si>
    <t>Other Social Work Staff Hours</t>
  </si>
  <si>
    <t xml:space="preserve">HPRD: Total Social Work </t>
  </si>
  <si>
    <t>Qualified Activities Professional Hours</t>
  </si>
  <si>
    <t>Other Activities Professional Hours</t>
  </si>
  <si>
    <t>HPRD: Combined Activities</t>
  </si>
  <si>
    <t>Occupational Therapist Hours</t>
  </si>
  <si>
    <t>OT Assistant Hours</t>
  </si>
  <si>
    <t>OT Aide Hours</t>
  </si>
  <si>
    <t>HPRD: OT (incl. Assistant &amp; Aide)</t>
  </si>
  <si>
    <t>Physical Therapist (PT) Hours</t>
  </si>
  <si>
    <t>PT Assistant Hours</t>
  </si>
  <si>
    <t>PT Aide Hours</t>
  </si>
  <si>
    <t>HPRD: PT (incl. Assistant &amp; Aide)</t>
  </si>
  <si>
    <t>Mental Health Service Worker Hours</t>
  </si>
  <si>
    <t>Therapeutic Recreation Specialist</t>
  </si>
  <si>
    <t>Clinical Nurse Specialist Hours</t>
  </si>
  <si>
    <t>Feeding Assistant Hours</t>
  </si>
  <si>
    <t>Respiratory Therapist Hours</t>
  </si>
  <si>
    <t>Respiratory Therapy Technician Hours</t>
  </si>
  <si>
    <t>Other Physician Hours</t>
  </si>
  <si>
    <t>CMS Region</t>
  </si>
  <si>
    <t>N/A</t>
  </si>
  <si>
    <t>State - Q3 2021</t>
  </si>
  <si>
    <t>US</t>
  </si>
  <si>
    <t>State Total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</si>
</sst>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5" x14ac:knownFonts="1">
    <font>
      <sz val="11"/>
      <color theme="1"/>
      <name val="Calibri"/>
      <family val="2"/>
      <scheme val="minor"/>
    </font>
    <font>
      <sz val="11"/>
      <color theme="1"/>
      <name val="Calibri"/>
      <family val="2"/>
      <scheme val="minor"/>
    </font>
    <font>
      <b/>
      <sz val="11"/>
      <color theme="1"/>
      <name val="Calibri"/>
      <family val="2"/>
      <scheme val="minor"/>
    </font>
    <font>
      <b/>
      <sz val="12"/>
      <color theme="1"/>
      <name val="Calibri"/>
      <family val="2"/>
      <scheme val="minor"/>
    </font>
    <font>
      <sz val="12"/>
      <color theme="1"/>
      <name val="Calibri"/>
      <family val="2"/>
      <scheme val="minor"/>
    </font>
    <font>
      <b/>
      <sz val="11"/>
      <color rgb="FF000000"/>
      <name val="Calibri"/>
      <family val="2"/>
    </font>
    <font>
      <sz val="11"/>
      <color rgb="FF000000"/>
      <name val="Calibri"/>
      <family val="2"/>
    </font>
    <font>
      <b/>
      <sz val="11"/>
      <color theme="1"/>
      <name val="Calibri"/>
      <family val="2"/>
    </font>
    <font>
      <sz val="11"/>
      <color theme="1"/>
      <name val="Calibri"/>
      <family val="2"/>
    </font>
    <font>
      <i/>
      <sz val="12"/>
      <color theme="1"/>
      <name val="Calibri"/>
      <family val="2"/>
      <scheme val="minor"/>
    </font>
    <font>
      <b/>
      <sz val="18"/>
      <color theme="1"/>
      <name val="Calibri"/>
      <family val="2"/>
      <scheme val="minor"/>
    </font>
    <font>
      <sz val="12"/>
      <color rgb="FF000000"/>
      <name val="Calibri"/>
      <family val="2"/>
    </font>
    <font>
      <sz val="12"/>
      <color theme="1"/>
      <name val="Calibri"/>
      <family val="2"/>
    </font>
    <font>
      <sz val="8.4"/>
      <color theme="1"/>
      <name val="Calibri"/>
      <family val="2"/>
    </font>
    <font>
      <sz val="8"/>
      <name val="Calibri"/>
      <family val="2"/>
      <scheme val="minor"/>
    </font>
  </fonts>
  <fills count="4">
    <fill>
      <patternFill patternType="none"/>
    </fill>
    <fill>
      <patternFill patternType="gray125"/>
    </fill>
    <fill>
      <patternFill patternType="solid">
        <fgColor theme="4" tint="0.39997558519241921"/>
        <bgColor indexed="64"/>
      </patternFill>
    </fill>
    <fill>
      <patternFill patternType="solid">
        <fgColor theme="4" tint="0.79998168889431442"/>
        <bgColor indexed="64"/>
      </patternFill>
    </fill>
  </fills>
  <borders count="15">
    <border>
      <left/>
      <right/>
      <top/>
      <bottom/>
      <diagonal/>
    </border>
    <border>
      <left/>
      <right style="thin">
        <color indexed="64"/>
      </right>
      <top/>
      <bottom/>
      <diagonal/>
    </border>
    <border>
      <left style="thin">
        <color indexed="64"/>
      </left>
      <right/>
      <top/>
      <bottom/>
      <diagonal/>
    </border>
    <border>
      <left/>
      <right/>
      <top/>
      <bottom style="thin">
        <color indexed="64"/>
      </bottom>
      <diagonal/>
    </border>
    <border>
      <left style="thin">
        <color indexed="64"/>
      </left>
      <right/>
      <top/>
      <bottom style="thin">
        <color indexed="64"/>
      </bottom>
      <diagonal/>
    </border>
    <border>
      <left/>
      <right style="thin">
        <color indexed="64"/>
      </right>
      <top style="thin">
        <color indexed="64"/>
      </top>
      <bottom/>
      <diagonal/>
    </border>
    <border>
      <left/>
      <right style="thin">
        <color indexed="64"/>
      </right>
      <top/>
      <bottom style="double">
        <color indexed="64"/>
      </bottom>
      <diagonal/>
    </border>
    <border>
      <left style="thin">
        <color theme="1"/>
      </left>
      <right/>
      <top style="thin">
        <color theme="1"/>
      </top>
      <bottom/>
      <diagonal/>
    </border>
    <border>
      <left/>
      <right style="thin">
        <color theme="1"/>
      </right>
      <top style="thin">
        <color theme="1"/>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s>
  <cellStyleXfs count="3">
    <xf numFmtId="0" fontId="0" fillId="0" borderId="0"/>
    <xf numFmtId="0" fontId="1" fillId="0" borderId="0"/>
    <xf numFmtId="9" fontId="1" fillId="0" borderId="0" applyFont="0" applyFill="0" applyBorder="0" applyAlignment="0" applyProtection="0"/>
  </cellStyleXfs>
  <cellXfs count="55">
    <xf numFmtId="0" fontId="0" fillId="0" borderId="0" xfId="0"/>
    <xf numFmtId="0" fontId="0" fillId="0" borderId="0" xfId="0" applyAlignment="1">
      <alignment wrapText="1"/>
    </xf>
    <xf numFmtId="2" fontId="0" fillId="0" borderId="0" xfId="0" applyNumberFormat="1"/>
    <xf numFmtId="2" fontId="3" fillId="2" borderId="0" xfId="0" applyNumberFormat="1" applyFont="1" applyFill="1" applyAlignment="1">
      <alignment horizontal="left" wrapText="1"/>
    </xf>
    <xf numFmtId="0" fontId="0" fillId="0" borderId="0" xfId="0" applyAlignment="1">
      <alignment horizontal="left" wrapText="1"/>
    </xf>
    <xf numFmtId="0" fontId="4" fillId="0" borderId="0" xfId="0" applyFont="1" applyAlignment="1">
      <alignment horizontal="left" wrapText="1"/>
    </xf>
    <xf numFmtId="1" fontId="4" fillId="0" borderId="0" xfId="0" applyNumberFormat="1" applyFont="1" applyAlignment="1">
      <alignment horizontal="left" wrapText="1"/>
    </xf>
    <xf numFmtId="0" fontId="4" fillId="0" borderId="0" xfId="0" applyFont="1"/>
    <xf numFmtId="0" fontId="4" fillId="0" borderId="0" xfId="0" applyFont="1" applyAlignment="1">
      <alignment wrapText="1"/>
    </xf>
    <xf numFmtId="0" fontId="5" fillId="0" borderId="1" xfId="1" applyFont="1" applyBorder="1" applyAlignment="1">
      <alignment vertical="top" wrapText="1"/>
    </xf>
    <xf numFmtId="2" fontId="6" fillId="0" borderId="0" xfId="1" applyNumberFormat="1" applyFont="1" applyAlignment="1">
      <alignment vertical="top"/>
    </xf>
    <xf numFmtId="3" fontId="4" fillId="0" borderId="0" xfId="0" applyNumberFormat="1" applyFont="1"/>
    <xf numFmtId="4" fontId="4" fillId="0" borderId="0" xfId="0" applyNumberFormat="1" applyFont="1"/>
    <xf numFmtId="2" fontId="4" fillId="0" borderId="0" xfId="0" applyNumberFormat="1" applyFont="1"/>
    <xf numFmtId="1" fontId="4" fillId="0" borderId="0" xfId="0" applyNumberFormat="1" applyFont="1"/>
    <xf numFmtId="3" fontId="3" fillId="0" borderId="0" xfId="0" applyNumberFormat="1" applyFont="1"/>
    <xf numFmtId="10" fontId="4" fillId="0" borderId="0" xfId="0" applyNumberFormat="1" applyFont="1"/>
    <xf numFmtId="0" fontId="7" fillId="0" borderId="1" xfId="1" applyFont="1" applyBorder="1" applyAlignment="1">
      <alignment vertical="top" wrapText="1"/>
    </xf>
    <xf numFmtId="2" fontId="6" fillId="0" borderId="2" xfId="1" applyNumberFormat="1" applyFont="1" applyBorder="1" applyAlignment="1">
      <alignment vertical="top"/>
    </xf>
    <xf numFmtId="0" fontId="7" fillId="0" borderId="3" xfId="1" applyFont="1" applyBorder="1" applyAlignment="1">
      <alignment vertical="top" wrapText="1"/>
    </xf>
    <xf numFmtId="2" fontId="6" fillId="0" borderId="4" xfId="1" applyNumberFormat="1" applyFont="1" applyBorder="1" applyAlignment="1">
      <alignment vertical="top"/>
    </xf>
    <xf numFmtId="2" fontId="8" fillId="0" borderId="0" xfId="1" applyNumberFormat="1" applyFont="1" applyAlignment="1">
      <alignment vertical="top"/>
    </xf>
    <xf numFmtId="0" fontId="4" fillId="0" borderId="0" xfId="0" applyFont="1" applyAlignment="1">
      <alignment vertical="top" wrapText="1"/>
    </xf>
    <xf numFmtId="0" fontId="7" fillId="0" borderId="5" xfId="1" applyFont="1" applyBorder="1" applyAlignment="1">
      <alignment vertical="top" wrapText="1"/>
    </xf>
    <xf numFmtId="3" fontId="9" fillId="0" borderId="0" xfId="0" applyNumberFormat="1" applyFont="1"/>
    <xf numFmtId="0" fontId="7" fillId="0" borderId="6" xfId="1" applyFont="1" applyBorder="1" applyAlignment="1">
      <alignment vertical="top" wrapText="1"/>
    </xf>
    <xf numFmtId="0" fontId="2" fillId="0" borderId="1" xfId="0" applyFont="1" applyBorder="1"/>
    <xf numFmtId="3" fontId="6" fillId="0" borderId="2" xfId="1" applyNumberFormat="1" applyFont="1" applyBorder="1" applyAlignment="1">
      <alignment vertical="top"/>
    </xf>
    <xf numFmtId="3" fontId="9" fillId="0" borderId="7" xfId="0" applyNumberFormat="1" applyFont="1" applyBorder="1"/>
    <xf numFmtId="3" fontId="4" fillId="0" borderId="8" xfId="0" applyNumberFormat="1" applyFont="1" applyBorder="1"/>
    <xf numFmtId="164" fontId="3" fillId="0" borderId="0" xfId="0" applyNumberFormat="1" applyFont="1"/>
    <xf numFmtId="4" fontId="0" fillId="0" borderId="0" xfId="0" applyNumberFormat="1"/>
    <xf numFmtId="1" fontId="0" fillId="0" borderId="0" xfId="0" applyNumberFormat="1"/>
    <xf numFmtId="3" fontId="9" fillId="0" borderId="0" xfId="0" applyNumberFormat="1" applyFont="1" applyBorder="1"/>
    <xf numFmtId="3" fontId="4" fillId="0" borderId="0" xfId="0" applyNumberFormat="1" applyFont="1" applyBorder="1"/>
    <xf numFmtId="10" fontId="0" fillId="0" borderId="0" xfId="2" applyNumberFormat="1" applyFont="1" applyAlignment="1">
      <alignment wrapText="1"/>
    </xf>
    <xf numFmtId="10" fontId="0" fillId="0" borderId="0" xfId="2" applyNumberFormat="1" applyFont="1"/>
    <xf numFmtId="0" fontId="0" fillId="0" borderId="0" xfId="0" applyNumberFormat="1"/>
    <xf numFmtId="2" fontId="0" fillId="0" borderId="0" xfId="0" applyNumberFormat="1" applyAlignment="1">
      <alignment wrapText="1"/>
    </xf>
    <xf numFmtId="0" fontId="10" fillId="3" borderId="9" xfId="0" applyFont="1" applyFill="1" applyBorder="1"/>
    <xf numFmtId="0" fontId="4" fillId="3" borderId="10" xfId="0" applyFont="1" applyFill="1" applyBorder="1"/>
    <xf numFmtId="0" fontId="4" fillId="0" borderId="11" xfId="0" applyFont="1" applyBorder="1"/>
    <xf numFmtId="0" fontId="4" fillId="0" borderId="5" xfId="0" applyFont="1" applyBorder="1"/>
    <xf numFmtId="0" fontId="4" fillId="0" borderId="12" xfId="0" applyFont="1" applyBorder="1"/>
    <xf numFmtId="0" fontId="4" fillId="0" borderId="1" xfId="0" applyFont="1" applyBorder="1"/>
    <xf numFmtId="0" fontId="4" fillId="0" borderId="2" xfId="0" applyFont="1" applyBorder="1"/>
    <xf numFmtId="0" fontId="11" fillId="0" borderId="0" xfId="1" applyFont="1" applyAlignment="1">
      <alignment horizontal="left" vertical="top" wrapText="1"/>
    </xf>
    <xf numFmtId="0" fontId="4" fillId="0" borderId="13" xfId="0" applyFont="1" applyBorder="1"/>
    <xf numFmtId="0" fontId="4" fillId="0" borderId="14" xfId="0" applyFont="1" applyBorder="1"/>
    <xf numFmtId="0" fontId="4" fillId="0" borderId="0" xfId="0" applyFont="1" applyFill="1" applyBorder="1"/>
    <xf numFmtId="0" fontId="4" fillId="0" borderId="0" xfId="0" applyFont="1" applyFill="1" applyBorder="1" applyAlignment="1">
      <alignment wrapText="1"/>
    </xf>
    <xf numFmtId="3" fontId="3" fillId="0" borderId="0" xfId="0" applyNumberFormat="1" applyFont="1" applyFill="1" applyBorder="1"/>
    <xf numFmtId="4" fontId="4" fillId="0" borderId="0" xfId="0" applyNumberFormat="1" applyFont="1" applyFill="1" applyBorder="1"/>
    <xf numFmtId="3" fontId="4" fillId="0" borderId="0" xfId="0" applyNumberFormat="1" applyFont="1" applyFill="1" applyBorder="1"/>
    <xf numFmtId="2" fontId="6" fillId="0" borderId="0" xfId="1" applyNumberFormat="1" applyFont="1" applyFill="1" applyBorder="1" applyAlignment="1">
      <alignment vertical="top"/>
    </xf>
  </cellXfs>
  <cellStyles count="3">
    <cellStyle name="Normal" xfId="0" builtinId="0"/>
    <cellStyle name="Normal 2 2" xfId="1" xr:uid="{59799FEF-402E-4691-9359-970103B6140D}"/>
    <cellStyle name="Percent" xfId="2" builtinId="5"/>
  </cellStyles>
  <dxfs count="126">
    <dxf>
      <font>
        <strike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dxf>
    <dxf>
      <font>
        <strike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1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3" formatCode="#,##0"/>
    </dxf>
    <dxf>
      <font>
        <strike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1"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2"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numFmt numFmtId="4" formatCode="#,##0.00"/>
    </dxf>
    <dxf>
      <font>
        <b val="0"/>
        <i val="0"/>
        <strike val="0"/>
        <condense val="0"/>
        <extend val="0"/>
        <outline val="0"/>
        <shadow val="0"/>
        <u val="none"/>
        <vertAlign val="baseline"/>
        <sz val="12"/>
        <color theme="1"/>
        <name val="Calibri"/>
        <family val="2"/>
        <scheme val="minor"/>
      </font>
      <numFmt numFmtId="3" formatCode="#,##0"/>
    </dxf>
    <dxf>
      <font>
        <b val="0"/>
        <i val="0"/>
        <strike val="0"/>
        <condense val="0"/>
        <extend val="0"/>
        <outline val="0"/>
        <shadow val="0"/>
        <u val="none"/>
        <vertAlign val="baseline"/>
        <sz val="12"/>
        <color theme="1"/>
        <name val="Calibri"/>
        <family val="2"/>
        <scheme val="minor"/>
      </font>
    </dxf>
    <dxf>
      <font>
        <b val="0"/>
        <i val="0"/>
        <strike val="0"/>
        <condense val="0"/>
        <extend val="0"/>
        <outline val="0"/>
        <shadow val="0"/>
        <u val="none"/>
        <vertAlign val="baseline"/>
        <sz val="12"/>
        <color rgb="FF000000"/>
        <name val="Calibri"/>
        <family val="2"/>
        <scheme val="none"/>
      </font>
    </dxf>
    <dxf>
      <font>
        <b val="0"/>
        <i val="0"/>
        <strike val="0"/>
        <condense val="0"/>
        <extend val="0"/>
        <outline val="0"/>
        <shadow val="0"/>
        <u val="none"/>
        <vertAlign val="baseline"/>
        <sz val="12"/>
        <color theme="1"/>
        <name val="Calibri"/>
        <family val="2"/>
        <scheme val="minor"/>
      </font>
      <alignment horizontal="left" vertical="bottom" textRotation="0" wrapText="1" indent="0" justifyLastLine="0" shrinkToFit="0" readingOrder="0"/>
    </dxf>
    <dxf>
      <font>
        <b val="0"/>
        <i val="0"/>
        <strike val="0"/>
        <condense val="0"/>
        <extend val="0"/>
        <outline val="0"/>
        <shadow val="0"/>
        <u val="none"/>
        <vertAlign val="baseline"/>
        <sz val="11"/>
        <color rgb="FF000000"/>
        <name val="Calibri"/>
        <family val="2"/>
        <scheme val="none"/>
      </font>
      <numFmt numFmtId="2" formatCode="0.00"/>
      <fill>
        <patternFill patternType="none">
          <fgColor indexed="64"/>
          <bgColor auto="1"/>
        </patternFill>
      </fill>
      <alignment horizontal="general" vertical="top" textRotation="0" wrapText="0" indent="0" justifyLastLine="0" shrinkToFit="0" readingOrder="0"/>
      <border diagonalUp="0" diagonalDown="0">
        <left style="thin">
          <color indexed="64"/>
        </left>
        <right/>
        <top/>
        <bottom/>
      </border>
    </dxf>
    <dxf>
      <font>
        <b/>
        <i val="0"/>
        <strike val="0"/>
        <condense val="0"/>
        <extend val="0"/>
        <outline val="0"/>
        <shadow val="0"/>
        <u val="none"/>
        <vertAlign val="baseline"/>
        <sz val="11"/>
        <color rgb="FF000000"/>
        <name val="Calibri"/>
        <family val="2"/>
        <scheme val="none"/>
      </font>
      <numFmt numFmtId="2" formatCode="0.00"/>
      <alignment horizontal="general" vertical="top" textRotation="0" wrapText="0" indent="0" justifyLastLine="0" shrinkToFit="0" readingOrder="0"/>
      <border diagonalUp="0" diagonalDown="0">
        <left style="thin">
          <color indexed="64"/>
        </left>
        <right/>
        <top/>
        <bottom style="thin">
          <color indexed="64"/>
        </bottom>
        <vertical/>
        <horizontal/>
      </border>
    </dxf>
    <dxf>
      <fill>
        <patternFill patternType="none">
          <fgColor indexed="64"/>
          <bgColor auto="1"/>
        </patternFill>
      </fill>
      <border diagonalUp="0" diagonalDown="0">
        <left/>
        <right style="thin">
          <color indexed="64"/>
        </right>
        <top/>
        <bottom/>
        <vertical/>
        <horizontal/>
      </border>
    </dxf>
    <dxf>
      <border outline="0">
        <left style="thin">
          <color rgb="FF000000"/>
        </left>
        <right style="thin">
          <color rgb="FF000000"/>
        </right>
        <top style="thin">
          <color rgb="FF000000"/>
        </top>
        <bottom style="thin">
          <color rgb="FF000000"/>
        </bottom>
      </border>
    </dxf>
    <dxf>
      <fill>
        <patternFill patternType="none">
          <fgColor rgb="FF000000"/>
          <bgColor auto="1"/>
        </patternFill>
      </fill>
    </dxf>
    <dxf>
      <font>
        <b/>
        <i val="0"/>
        <strike val="0"/>
        <condense val="0"/>
        <extend val="0"/>
        <outline val="0"/>
        <shadow val="0"/>
        <u val="none"/>
        <vertAlign val="baseline"/>
        <sz val="12"/>
        <color theme="1"/>
        <name val="Calibri"/>
        <family val="2"/>
        <scheme val="minor"/>
      </font>
      <numFmt numFmtId="2" formatCode="0.00"/>
      <fill>
        <patternFill patternType="solid">
          <fgColor indexed="64"/>
          <bgColor theme="4" tint="0.39997558519241921"/>
        </patternFill>
      </fill>
      <alignment horizontal="left" vertical="bottom" textRotation="0" wrapText="1" indent="0" justifyLastLine="0" shrinkToFit="0" readingOrder="0"/>
    </dxf>
    <dxf>
      <numFmt numFmtId="2" formatCode="0.00"/>
    </dxf>
    <dxf>
      <numFmt numFmtId="4"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numFmt numFmtId="2" formatCode="0.00"/>
    </dxf>
    <dxf>
      <alignment horizontal="general" vertical="bottom" textRotation="0" wrapText="1" indent="0" justifyLastLine="0" shrinkToFit="0" readingOrder="0"/>
    </dxf>
    <dxf>
      <numFmt numFmtId="0" formatCode="General"/>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14" formatCode="0.00%"/>
    </dxf>
    <dxf>
      <numFmt numFmtId="4" formatCode="#,##0.00"/>
    </dxf>
    <dxf>
      <numFmt numFmtId="4" formatCode="#,##0.00"/>
    </dxf>
    <dxf>
      <numFmt numFmtId="4" formatCode="#,##0.00"/>
    </dxf>
    <dxf>
      <alignment horizontal="general" vertical="bottom" textRotation="0" wrapText="1" indent="0" justifyLastLine="0" shrinkToFit="0" readingOrder="0"/>
    </dxf>
    <dxf>
      <numFmt numFmtId="1" formatCode="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numFmt numFmtId="4" formatCode="#,##0.00"/>
    </dxf>
    <dxf>
      <alignment horizontal="general" vertical="bottom"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3.xml"/><Relationship Id="rId13" Type="http://schemas.openxmlformats.org/officeDocument/2006/relationships/customXml" Target="../customXml/item1.xml"/><Relationship Id="rId18" Type="http://schemas.openxmlformats.org/officeDocument/2006/relationships/customXml" Target="../customXml/item6.xml"/><Relationship Id="rId3" Type="http://schemas.openxmlformats.org/officeDocument/2006/relationships/worksheet" Target="worksheets/sheet3.xml"/><Relationship Id="rId7" Type="http://schemas.microsoft.com/office/2007/relationships/slicerCache" Target="slicerCaches/slicerCache2.xml"/><Relationship Id="rId12" Type="http://schemas.openxmlformats.org/officeDocument/2006/relationships/calcChain" Target="calcChain.xml"/><Relationship Id="rId17" Type="http://schemas.openxmlformats.org/officeDocument/2006/relationships/customXml" Target="../customXml/item5.xml"/><Relationship Id="rId2" Type="http://schemas.openxmlformats.org/officeDocument/2006/relationships/worksheet" Target="worksheets/sheet2.xml"/><Relationship Id="rId16" Type="http://schemas.openxmlformats.org/officeDocument/2006/relationships/customXml" Target="../customXml/item4.xml"/><Relationship Id="rId1" Type="http://schemas.openxmlformats.org/officeDocument/2006/relationships/worksheet" Target="worksheets/sheet1.xml"/><Relationship Id="rId6" Type="http://schemas.microsoft.com/office/2007/relationships/slicerCache" Target="slicerCaches/slicerCache1.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2.xml"/></Relationships>
</file>

<file path=xl/drawings/drawing1.xml><?xml version="1.0" encoding="utf-8"?>
<xdr:wsDr xmlns:xdr="http://schemas.openxmlformats.org/drawingml/2006/spreadsheetDrawing" xmlns:a="http://schemas.openxmlformats.org/drawingml/2006/main">
  <xdr:twoCellAnchor>
    <xdr:from>
      <xdr:col>2</xdr:col>
      <xdr:colOff>616323</xdr:colOff>
      <xdr:row>0</xdr:row>
      <xdr:rowOff>78440</xdr:rowOff>
    </xdr:from>
    <xdr:to>
      <xdr:col>7</xdr:col>
      <xdr:colOff>291353</xdr:colOff>
      <xdr:row>0</xdr:row>
      <xdr:rowOff>1277471</xdr:rowOff>
    </xdr:to>
    <xdr:sp macro="" textlink="">
      <xdr:nvSpPr>
        <xdr:cNvPr id="2" name="TextBox 1">
          <a:extLst>
            <a:ext uri="{FF2B5EF4-FFF2-40B4-BE49-F238E27FC236}">
              <a16:creationId xmlns:a16="http://schemas.microsoft.com/office/drawing/2014/main" id="{DFE945A3-1D48-4C57-96E4-732915658F04}"/>
            </a:ext>
          </a:extLst>
        </xdr:cNvPr>
        <xdr:cNvSpPr txBox="1"/>
      </xdr:nvSpPr>
      <xdr:spPr>
        <a:xfrm>
          <a:off x="5233147" y="78440"/>
          <a:ext cx="5726206" cy="1199031"/>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a:t>
          </a:r>
          <a:r>
            <a:rPr lang="en-US" sz="1100" b="0" baseline="0">
              <a:solidFill>
                <a:schemeClr val="dk1"/>
              </a:solidFill>
              <a:effectLst/>
              <a:latin typeface="+mn-lt"/>
              <a:ea typeface="+mn-ea"/>
              <a:cs typeface="+mn-cs"/>
            </a:rPr>
            <a:t> the nursing home's daily staff hours divided </a:t>
          </a:r>
          <a:r>
            <a:rPr lang="en-US" sz="1100" b="0" baseline="0"/>
            <a:t>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oneCell">
    <xdr:from>
      <xdr:col>9</xdr:col>
      <xdr:colOff>71437</xdr:colOff>
      <xdr:row>0</xdr:row>
      <xdr:rowOff>214313</xdr:rowOff>
    </xdr:from>
    <xdr:to>
      <xdr:col>31</xdr:col>
      <xdr:colOff>520702</xdr:colOff>
      <xdr:row>0</xdr:row>
      <xdr:rowOff>679451</xdr:rowOff>
    </xdr:to>
    <xdr:sp macro="" textlink="">
      <xdr:nvSpPr>
        <xdr:cNvPr id="3" name="TextBox 2">
          <a:extLst>
            <a:ext uri="{FF2B5EF4-FFF2-40B4-BE49-F238E27FC236}">
              <a16:creationId xmlns:a16="http://schemas.microsoft.com/office/drawing/2014/main" id="{7C20B406-42B5-40FC-8578-1AC91285A118}"/>
            </a:ext>
          </a:extLst>
        </xdr:cNvPr>
        <xdr:cNvSpPr txBox="1">
          <a:spLocks noChangeAspect="1"/>
        </xdr:cNvSpPr>
      </xdr:nvSpPr>
      <xdr:spPr>
        <a:xfrm>
          <a:off x="12453937" y="214313"/>
          <a:ext cx="23499765" cy="46513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endParaRPr lang="en-US" sz="1100"/>
        </a:p>
      </xdr:txBody>
    </xdr:sp>
    <xdr:clientData/>
  </xdr:twoCellAnchor>
  <xdr:twoCellAnchor editAs="oneCell">
    <xdr:from>
      <xdr:col>33</xdr:col>
      <xdr:colOff>702469</xdr:colOff>
      <xdr:row>0</xdr:row>
      <xdr:rowOff>559593</xdr:rowOff>
    </xdr:from>
    <xdr:to>
      <xdr:col>37</xdr:col>
      <xdr:colOff>1122702</xdr:colOff>
      <xdr:row>37</xdr:row>
      <xdr:rowOff>93542</xdr:rowOff>
    </xdr:to>
    <xdr:sp macro="" textlink="">
      <xdr:nvSpPr>
        <xdr:cNvPr id="6" name="TextBox 5">
          <a:extLst>
            <a:ext uri="{FF2B5EF4-FFF2-40B4-BE49-F238E27FC236}">
              <a16:creationId xmlns:a16="http://schemas.microsoft.com/office/drawing/2014/main" id="{05F81A24-BAAE-44CA-A3E9-B06C65892DC8}"/>
            </a:ext>
          </a:extLst>
        </xdr:cNvPr>
        <xdr:cNvSpPr txBox="1"/>
      </xdr:nvSpPr>
      <xdr:spPr>
        <a:xfrm>
          <a:off x="37783294" y="559593"/>
          <a:ext cx="6401934"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1</xdr:col>
      <xdr:colOff>75079</xdr:colOff>
      <xdr:row>0</xdr:row>
      <xdr:rowOff>160245</xdr:rowOff>
    </xdr:from>
    <xdr:to>
      <xdr:col>1</xdr:col>
      <xdr:colOff>1903879</xdr:colOff>
      <xdr:row>0</xdr:row>
      <xdr:rowOff>1604997</xdr:rowOff>
    </xdr:to>
    <mc:AlternateContent xmlns:mc="http://schemas.openxmlformats.org/markup-compatibility/2006" xmlns:sle15="http://schemas.microsoft.com/office/drawing/2012/slicer">
      <mc:Choice Requires="sle15">
        <xdr:graphicFrame macro="">
          <xdr:nvGraphicFramePr>
            <xdr:cNvPr id="5" name="County">
              <a:extLst>
                <a:ext uri="{FF2B5EF4-FFF2-40B4-BE49-F238E27FC236}">
                  <a16:creationId xmlns:a16="http://schemas.microsoft.com/office/drawing/2014/main" id="{73A18C0F-8355-47D7-80EA-1A264A29A602}"/>
                </a:ext>
              </a:extLst>
            </xdr:cNvPr>
            <xdr:cNvGraphicFramePr/>
          </xdr:nvGraphicFramePr>
          <xdr:xfrm>
            <a:off x="0" y="0"/>
            <a:ext cx="0" cy="0"/>
          </xdr:xfrm>
          <a:graphic>
            <a:graphicData uri="http://schemas.microsoft.com/office/drawing/2010/slicer">
              <sle:slicer xmlns:sle="http://schemas.microsoft.com/office/drawing/2010/slicer" name="County"/>
            </a:graphicData>
          </a:graphic>
        </xdr:graphicFrame>
      </mc:Choice>
      <mc:Fallback xmlns="">
        <xdr:sp macro="" textlink="">
          <xdr:nvSpPr>
            <xdr:cNvPr id="0" name=""/>
            <xdr:cNvSpPr>
              <a:spLocks noTextEdit="1"/>
            </xdr:cNvSpPr>
          </xdr:nvSpPr>
          <xdr:spPr>
            <a:xfrm>
              <a:off x="646579" y="160245"/>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2.xml><?xml version="1.0" encoding="utf-8"?>
<xdr:wsDr xmlns:xdr="http://schemas.openxmlformats.org/drawingml/2006/spreadsheetDrawing" xmlns:a="http://schemas.openxmlformats.org/drawingml/2006/main">
  <xdr:twoCellAnchor editAs="oneCell">
    <xdr:from>
      <xdr:col>6</xdr:col>
      <xdr:colOff>336175</xdr:colOff>
      <xdr:row>0</xdr:row>
      <xdr:rowOff>292756</xdr:rowOff>
    </xdr:from>
    <xdr:to>
      <xdr:col>36</xdr:col>
      <xdr:colOff>666240</xdr:colOff>
      <xdr:row>0</xdr:row>
      <xdr:rowOff>593914</xdr:rowOff>
    </xdr:to>
    <xdr:sp macro="" textlink="">
      <xdr:nvSpPr>
        <xdr:cNvPr id="2" name="TextBox 1">
          <a:extLst>
            <a:ext uri="{FF2B5EF4-FFF2-40B4-BE49-F238E27FC236}">
              <a16:creationId xmlns:a16="http://schemas.microsoft.com/office/drawing/2014/main" id="{55A5017C-F7A1-474B-B0CB-9A597CB20FED}"/>
            </a:ext>
          </a:extLst>
        </xdr:cNvPr>
        <xdr:cNvSpPr txBox="1">
          <a:spLocks noChangeAspect="1"/>
        </xdr:cNvSpPr>
      </xdr:nvSpPr>
      <xdr:spPr>
        <a:xfrm>
          <a:off x="9950822" y="292756"/>
          <a:ext cx="3165153" cy="301158"/>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 (+) above for more contract data.</a:t>
          </a:r>
          <a:endParaRPr lang="en-US" sz="1100"/>
        </a:p>
      </xdr:txBody>
    </xdr:sp>
    <xdr:clientData/>
  </xdr:twoCellAnchor>
  <xdr:twoCellAnchor>
    <xdr:from>
      <xdr:col>37</xdr:col>
      <xdr:colOff>862853</xdr:colOff>
      <xdr:row>0</xdr:row>
      <xdr:rowOff>829235</xdr:rowOff>
    </xdr:from>
    <xdr:to>
      <xdr:col>43</xdr:col>
      <xdr:colOff>944670</xdr:colOff>
      <xdr:row>1</xdr:row>
      <xdr:rowOff>0</xdr:rowOff>
    </xdr:to>
    <xdr:sp macro="" textlink="">
      <xdr:nvSpPr>
        <xdr:cNvPr id="5" name="TextBox 4">
          <a:extLst>
            <a:ext uri="{FF2B5EF4-FFF2-40B4-BE49-F238E27FC236}">
              <a16:creationId xmlns:a16="http://schemas.microsoft.com/office/drawing/2014/main" id="{7E92A313-1D5E-4961-814D-6015A512A8F3}"/>
            </a:ext>
          </a:extLst>
        </xdr:cNvPr>
        <xdr:cNvSpPr txBox="1"/>
      </xdr:nvSpPr>
      <xdr:spPr>
        <a:xfrm>
          <a:off x="13845428" y="829235"/>
          <a:ext cx="6368317"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xdr:from>
      <xdr:col>1</xdr:col>
      <xdr:colOff>2711824</xdr:colOff>
      <xdr:row>0</xdr:row>
      <xdr:rowOff>168088</xdr:rowOff>
    </xdr:from>
    <xdr:to>
      <xdr:col>3</xdr:col>
      <xdr:colOff>1288677</xdr:colOff>
      <xdr:row>0</xdr:row>
      <xdr:rowOff>862852</xdr:rowOff>
    </xdr:to>
    <xdr:sp macro="" textlink="">
      <xdr:nvSpPr>
        <xdr:cNvPr id="7" name="TextBox 6">
          <a:extLst>
            <a:ext uri="{FF2B5EF4-FFF2-40B4-BE49-F238E27FC236}">
              <a16:creationId xmlns:a16="http://schemas.microsoft.com/office/drawing/2014/main" id="{B1B05BA3-5F4F-4B11-8903-4315292AED15}"/>
            </a:ext>
          </a:extLst>
        </xdr:cNvPr>
        <xdr:cNvSpPr txBox="1"/>
      </xdr:nvSpPr>
      <xdr:spPr>
        <a:xfrm>
          <a:off x="3283324" y="168088"/>
          <a:ext cx="4067735" cy="694764"/>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171450</xdr:rowOff>
    </xdr:from>
    <xdr:to>
      <xdr:col>1</xdr:col>
      <xdr:colOff>1843928</xdr:colOff>
      <xdr:row>0</xdr:row>
      <xdr:rowOff>1613647</xdr:rowOff>
    </xdr:to>
    <mc:AlternateContent xmlns:mc="http://schemas.openxmlformats.org/markup-compatibility/2006" xmlns:sle15="http://schemas.microsoft.com/office/drawing/2012/slicer">
      <mc:Choice Requires="sle15">
        <xdr:graphicFrame macro="">
          <xdr:nvGraphicFramePr>
            <xdr:cNvPr id="4" name="County 1">
              <a:extLst>
                <a:ext uri="{FF2B5EF4-FFF2-40B4-BE49-F238E27FC236}">
                  <a16:creationId xmlns:a16="http://schemas.microsoft.com/office/drawing/2014/main" id="{17708844-BECE-4074-A8AA-A45CB8C09650}"/>
                </a:ext>
              </a:extLst>
            </xdr:cNvPr>
            <xdr:cNvGraphicFramePr/>
          </xdr:nvGraphicFramePr>
          <xdr:xfrm>
            <a:off x="0" y="0"/>
            <a:ext cx="0" cy="0"/>
          </xdr:xfrm>
          <a:graphic>
            <a:graphicData uri="http://schemas.microsoft.com/office/drawing/2010/slicer">
              <sle:slicer xmlns:sle="http://schemas.microsoft.com/office/drawing/2010/slicer" name="County 1"/>
            </a:graphicData>
          </a:graphic>
        </xdr:graphicFrame>
      </mc:Choice>
      <mc:Fallback xmlns="">
        <xdr:sp macro="" textlink="">
          <xdr:nvSpPr>
            <xdr:cNvPr id="0" name=""/>
            <xdr:cNvSpPr>
              <a:spLocks noTextEdit="1"/>
            </xdr:cNvSpPr>
          </xdr:nvSpPr>
          <xdr:spPr>
            <a:xfrm>
              <a:off x="586628" y="171450"/>
              <a:ext cx="1828800" cy="1442197"/>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3.xml><?xml version="1.0" encoding="utf-8"?>
<xdr:wsDr xmlns:xdr="http://schemas.openxmlformats.org/drawingml/2006/spreadsheetDrawing" xmlns:a="http://schemas.openxmlformats.org/drawingml/2006/main">
  <xdr:twoCellAnchor editAs="absolute">
    <xdr:from>
      <xdr:col>14</xdr:col>
      <xdr:colOff>48696</xdr:colOff>
      <xdr:row>0</xdr:row>
      <xdr:rowOff>211186</xdr:rowOff>
    </xdr:from>
    <xdr:to>
      <xdr:col>25</xdr:col>
      <xdr:colOff>793890</xdr:colOff>
      <xdr:row>0</xdr:row>
      <xdr:rowOff>535829</xdr:rowOff>
    </xdr:to>
    <xdr:sp macro="" textlink="">
      <xdr:nvSpPr>
        <xdr:cNvPr id="2" name="TextBox 1">
          <a:extLst>
            <a:ext uri="{FF2B5EF4-FFF2-40B4-BE49-F238E27FC236}">
              <a16:creationId xmlns:a16="http://schemas.microsoft.com/office/drawing/2014/main" id="{27E0DBF7-A077-47E6-9AC9-F5BC825DD469}"/>
            </a:ext>
          </a:extLst>
        </xdr:cNvPr>
        <xdr:cNvSpPr txBox="1">
          <a:spLocks noChangeAspect="1"/>
        </xdr:cNvSpPr>
      </xdr:nvSpPr>
      <xdr:spPr>
        <a:xfrm>
          <a:off x="14280167" y="211186"/>
          <a:ext cx="3266517" cy="324643"/>
        </a:xfrm>
        <a:prstGeom prst="rect">
          <a:avLst/>
        </a:prstGeom>
        <a:solidFill>
          <a:schemeClr val="bg2">
            <a:lumMod val="9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a:t>Select plus</a:t>
          </a:r>
          <a:r>
            <a:rPr lang="en-US" sz="1100" baseline="0"/>
            <a:t> signs (+) above to expand data categories</a:t>
          </a:r>
        </a:p>
        <a:p>
          <a:r>
            <a:rPr lang="en-US" sz="1100" baseline="0"/>
            <a:t>.</a:t>
          </a:r>
          <a:endParaRPr lang="en-US" sz="1100"/>
        </a:p>
      </xdr:txBody>
    </xdr:sp>
    <xdr:clientData/>
  </xdr:twoCellAnchor>
  <xdr:twoCellAnchor editAs="oneCell">
    <xdr:from>
      <xdr:col>35</xdr:col>
      <xdr:colOff>547688</xdr:colOff>
      <xdr:row>0</xdr:row>
      <xdr:rowOff>773906</xdr:rowOff>
    </xdr:from>
    <xdr:to>
      <xdr:col>44</xdr:col>
      <xdr:colOff>2722</xdr:colOff>
      <xdr:row>38</xdr:row>
      <xdr:rowOff>120530</xdr:rowOff>
    </xdr:to>
    <xdr:sp macro="" textlink="">
      <xdr:nvSpPr>
        <xdr:cNvPr id="4" name="TextBox 3">
          <a:extLst>
            <a:ext uri="{FF2B5EF4-FFF2-40B4-BE49-F238E27FC236}">
              <a16:creationId xmlns:a16="http://schemas.microsoft.com/office/drawing/2014/main" id="{EDDBFDE1-355E-4584-AD73-1AB8161C1561}"/>
            </a:ext>
          </a:extLst>
        </xdr:cNvPr>
        <xdr:cNvSpPr txBox="1">
          <a:spLocks noChangeAspect="1"/>
        </xdr:cNvSpPr>
      </xdr:nvSpPr>
      <xdr:spPr>
        <a:xfrm>
          <a:off x="22902863" y="773906"/>
          <a:ext cx="6425746" cy="8801214"/>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twoCellAnchor editAs="absolute">
    <xdr:from>
      <xdr:col>2</xdr:col>
      <xdr:colOff>603389</xdr:colOff>
      <xdr:row>0</xdr:row>
      <xdr:rowOff>99126</xdr:rowOff>
    </xdr:from>
    <xdr:to>
      <xdr:col>3</xdr:col>
      <xdr:colOff>952500</xdr:colOff>
      <xdr:row>0</xdr:row>
      <xdr:rowOff>1277472</xdr:rowOff>
    </xdr:to>
    <xdr:sp macro="" textlink="">
      <xdr:nvSpPr>
        <xdr:cNvPr id="5" name="TextBox 4">
          <a:extLst>
            <a:ext uri="{FF2B5EF4-FFF2-40B4-BE49-F238E27FC236}">
              <a16:creationId xmlns:a16="http://schemas.microsoft.com/office/drawing/2014/main" id="{67D7A814-9CA0-4E22-BB69-E84E9F78E9B8}"/>
            </a:ext>
          </a:extLst>
        </xdr:cNvPr>
        <xdr:cNvSpPr txBox="1">
          <a:spLocks noChangeAspect="1"/>
        </xdr:cNvSpPr>
      </xdr:nvSpPr>
      <xdr:spPr>
        <a:xfrm>
          <a:off x="5220213" y="99126"/>
          <a:ext cx="1794669" cy="1178346"/>
        </a:xfrm>
        <a:prstGeom prst="rect">
          <a:avLst/>
        </a:prstGeom>
        <a:solidFill>
          <a:schemeClr val="tx1">
            <a:lumMod val="95000"/>
            <a:lumOff val="5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600" b="1" i="0">
              <a:solidFill>
                <a:schemeClr val="dk1"/>
              </a:solidFill>
              <a:effectLst/>
              <a:latin typeface="+mn-lt"/>
              <a:ea typeface="+mn-ea"/>
              <a:cs typeface="+mn-cs"/>
            </a:rPr>
            <a:t>⚠ </a:t>
          </a:r>
          <a:r>
            <a:rPr lang="en-US" sz="1600" b="1" baseline="0">
              <a:solidFill>
                <a:schemeClr val="bg1"/>
              </a:solidFill>
            </a:rPr>
            <a:t>Hours are total average daily hours unless indicated "HPRD"</a:t>
          </a:r>
        </a:p>
        <a:p>
          <a:endParaRPr lang="en-US" sz="1200" baseline="0">
            <a:solidFill>
              <a:schemeClr val="bg1"/>
            </a:solidFill>
          </a:endParaRPr>
        </a:p>
        <a:p>
          <a:r>
            <a:rPr lang="en-US" sz="1100" baseline="0"/>
            <a:t>.</a:t>
          </a:r>
          <a:endParaRPr lang="en-US" sz="1100"/>
        </a:p>
      </xdr:txBody>
    </xdr:sp>
    <xdr:clientData/>
  </xdr:twoCellAnchor>
  <xdr:twoCellAnchor>
    <xdr:from>
      <xdr:col>4</xdr:col>
      <xdr:colOff>257733</xdr:colOff>
      <xdr:row>0</xdr:row>
      <xdr:rowOff>100855</xdr:rowOff>
    </xdr:from>
    <xdr:to>
      <xdr:col>11</xdr:col>
      <xdr:colOff>414618</xdr:colOff>
      <xdr:row>0</xdr:row>
      <xdr:rowOff>1288677</xdr:rowOff>
    </xdr:to>
    <xdr:sp macro="" textlink="">
      <xdr:nvSpPr>
        <xdr:cNvPr id="7" name="TextBox 6">
          <a:extLst>
            <a:ext uri="{FF2B5EF4-FFF2-40B4-BE49-F238E27FC236}">
              <a16:creationId xmlns:a16="http://schemas.microsoft.com/office/drawing/2014/main" id="{25817BAF-0D1A-4778-94CB-CEAEA406D18D}"/>
            </a:ext>
          </a:extLst>
        </xdr:cNvPr>
        <xdr:cNvSpPr txBox="1"/>
      </xdr:nvSpPr>
      <xdr:spPr>
        <a:xfrm>
          <a:off x="7776880" y="100855"/>
          <a:ext cx="6039973" cy="1187822"/>
        </a:xfrm>
        <a:prstGeom prst="rect">
          <a:avLst/>
        </a:prstGeom>
        <a:solidFill>
          <a:schemeClr val="accent4">
            <a:lumMod val="20000"/>
            <a:lumOff val="80000"/>
          </a:schemeClr>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US" sz="1100" b="1" baseline="0"/>
            <a:t>Staff </a:t>
          </a:r>
          <a:r>
            <a:rPr lang="en-US" sz="1100" b="1"/>
            <a:t>HPRD</a:t>
          </a:r>
          <a:r>
            <a:rPr lang="en-US" sz="1100" b="0" baseline="0"/>
            <a:t> (Hours Per Resident Day) is the nursing home's daily staff hours divided by its MDS census. </a:t>
          </a:r>
          <a:r>
            <a:rPr lang="en-US" sz="1100" b="0" i="1" baseline="0"/>
            <a:t>Example: A nursing home averaging 300 total nurse staff hours and 100 residents per day would have a 3.0 Total Nurse Staff HPRD (300/100 = 3.0).</a:t>
          </a:r>
        </a:p>
        <a:p>
          <a:pPr marL="0" marR="0" lvl="0" indent="0" defTabSz="914400" eaLnBrk="1" fontAlgn="auto" latinLnBrk="0" hangingPunct="1">
            <a:lnSpc>
              <a:spcPct val="100000"/>
            </a:lnSpc>
            <a:spcBef>
              <a:spcPts val="0"/>
            </a:spcBef>
            <a:spcAft>
              <a:spcPts val="0"/>
            </a:spcAft>
            <a:buClrTx/>
            <a:buSzTx/>
            <a:buFontTx/>
            <a:buNone/>
            <a:tabLst/>
            <a:defRPr/>
          </a:pPr>
          <a:endParaRPr lang="en-US" sz="1100" b="1" baseline="0">
            <a:solidFill>
              <a:schemeClr val="dk1"/>
            </a:solidFill>
            <a:effectLst/>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lang="en-US" sz="1100" b="1" baseline="0">
              <a:solidFill>
                <a:schemeClr val="dk1"/>
              </a:solidFill>
              <a:effectLst/>
              <a:latin typeface="+mn-lt"/>
              <a:ea typeface="+mn-ea"/>
              <a:cs typeface="+mn-cs"/>
            </a:rPr>
            <a:t>Total Hours </a:t>
          </a:r>
          <a:r>
            <a:rPr lang="en-US" sz="1100" b="0" baseline="0">
              <a:solidFill>
                <a:schemeClr val="dk1"/>
              </a:solidFill>
              <a:effectLst/>
              <a:latin typeface="+mn-lt"/>
              <a:ea typeface="+mn-ea"/>
              <a:cs typeface="+mn-cs"/>
            </a:rPr>
            <a:t>are the nursing home's average daily staff hours in a given category for the quarter. </a:t>
          </a:r>
          <a:r>
            <a:rPr lang="en-US" sz="1100" b="0" i="1" baseline="0">
              <a:solidFill>
                <a:schemeClr val="dk1"/>
              </a:solidFill>
              <a:effectLst/>
              <a:latin typeface="+mn-lt"/>
              <a:ea typeface="+mn-ea"/>
              <a:cs typeface="+mn-cs"/>
            </a:rPr>
            <a:t>Example: A nursing home with 22.5 RN care staff hours provides 22.5 RN care staff hours per day. </a:t>
          </a:r>
          <a:endParaRPr lang="en-US">
            <a:effectLst/>
          </a:endParaRPr>
        </a:p>
        <a:p>
          <a:endParaRPr lang="en-US" sz="1100" b="0" i="1" baseline="0"/>
        </a:p>
      </xdr:txBody>
    </xdr:sp>
    <xdr:clientData/>
  </xdr:twoCellAnchor>
  <xdr:twoCellAnchor editAs="absolute">
    <xdr:from>
      <xdr:col>1</xdr:col>
      <xdr:colOff>15128</xdr:colOff>
      <xdr:row>0</xdr:row>
      <xdr:rowOff>216274</xdr:rowOff>
    </xdr:from>
    <xdr:to>
      <xdr:col>1</xdr:col>
      <xdr:colOff>1843928</xdr:colOff>
      <xdr:row>0</xdr:row>
      <xdr:rowOff>1661026</xdr:rowOff>
    </xdr:to>
    <mc:AlternateContent xmlns:mc="http://schemas.openxmlformats.org/markup-compatibility/2006" xmlns:sle15="http://schemas.microsoft.com/office/drawing/2012/slicer">
      <mc:Choice Requires="sle15">
        <xdr:graphicFrame macro="">
          <xdr:nvGraphicFramePr>
            <xdr:cNvPr id="8" name="County 2">
              <a:extLst>
                <a:ext uri="{FF2B5EF4-FFF2-40B4-BE49-F238E27FC236}">
                  <a16:creationId xmlns:a16="http://schemas.microsoft.com/office/drawing/2014/main" id="{B4E1BF41-3207-4ADF-A00C-A6A5468B04A4}"/>
                </a:ext>
              </a:extLst>
            </xdr:cNvPr>
            <xdr:cNvGraphicFramePr/>
          </xdr:nvGraphicFramePr>
          <xdr:xfrm>
            <a:off x="0" y="0"/>
            <a:ext cx="0" cy="0"/>
          </xdr:xfrm>
          <a:graphic>
            <a:graphicData uri="http://schemas.microsoft.com/office/drawing/2010/slicer">
              <sle:slicer xmlns:sle="http://schemas.microsoft.com/office/drawing/2010/slicer" name="County 2"/>
            </a:graphicData>
          </a:graphic>
        </xdr:graphicFrame>
      </mc:Choice>
      <mc:Fallback xmlns="">
        <xdr:sp macro="" textlink="">
          <xdr:nvSpPr>
            <xdr:cNvPr id="0" name=""/>
            <xdr:cNvSpPr>
              <a:spLocks noTextEdit="1"/>
            </xdr:cNvSpPr>
          </xdr:nvSpPr>
          <xdr:spPr>
            <a:xfrm>
              <a:off x="586628" y="216274"/>
              <a:ext cx="1828800" cy="1444752"/>
            </a:xfrm>
            <a:prstGeom prst="rect">
              <a:avLst/>
            </a:prstGeom>
            <a:solidFill>
              <a:prstClr val="white"/>
            </a:solidFill>
            <a:ln w="1">
              <a:solidFill>
                <a:prstClr val="green"/>
              </a:solidFill>
            </a:ln>
          </xdr:spPr>
          <xdr:txBody>
            <a:bodyPr vertOverflow="clip" horzOverflow="clip"/>
            <a:lstStyle/>
            <a:p>
              <a:r>
                <a:rPr lang="en-US" sz="1100"/>
                <a:t>This shape represents a table slicer. Table slicers are not supported in this version of Excel.
If the shape was modified in an earlier version of Excel, or if the workbook was saved in Excel 2007 or earlier, the slicer can't be used.</a:t>
              </a:r>
            </a:p>
          </xdr:txBody>
        </xdr:sp>
      </mc:Fallback>
    </mc:AlternateContent>
    <xdr:clientData/>
  </xdr:twoCellAnchor>
</xdr:wsDr>
</file>

<file path=xl/drawings/drawing4.xml><?xml version="1.0" encoding="utf-8"?>
<xdr:wsDr xmlns:xdr="http://schemas.openxmlformats.org/drawingml/2006/spreadsheetDrawing" xmlns:a="http://schemas.openxmlformats.org/drawingml/2006/main">
  <xdr:twoCellAnchor>
    <xdr:from>
      <xdr:col>1</xdr:col>
      <xdr:colOff>23813</xdr:colOff>
      <xdr:row>14</xdr:row>
      <xdr:rowOff>178593</xdr:rowOff>
    </xdr:from>
    <xdr:to>
      <xdr:col>10</xdr:col>
      <xdr:colOff>305934</xdr:colOff>
      <xdr:row>60</xdr:row>
      <xdr:rowOff>145369</xdr:rowOff>
    </xdr:to>
    <xdr:sp macro="" textlink="">
      <xdr:nvSpPr>
        <xdr:cNvPr id="2" name="TextBox 1">
          <a:extLst>
            <a:ext uri="{FF2B5EF4-FFF2-40B4-BE49-F238E27FC236}">
              <a16:creationId xmlns:a16="http://schemas.microsoft.com/office/drawing/2014/main" id="{FB6010FE-CF8A-405C-B45A-B1D4ABFD4C51}"/>
            </a:ext>
          </a:extLst>
        </xdr:cNvPr>
        <xdr:cNvSpPr txBox="1"/>
      </xdr:nvSpPr>
      <xdr:spPr>
        <a:xfrm>
          <a:off x="223838" y="3750468"/>
          <a:ext cx="6397171" cy="8786926"/>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163286</xdr:colOff>
      <xdr:row>0</xdr:row>
      <xdr:rowOff>95250</xdr:rowOff>
    </xdr:from>
    <xdr:to>
      <xdr:col>0</xdr:col>
      <xdr:colOff>6667500</xdr:colOff>
      <xdr:row>42</xdr:row>
      <xdr:rowOff>160678</xdr:rowOff>
    </xdr:to>
    <xdr:sp macro="" textlink="">
      <xdr:nvSpPr>
        <xdr:cNvPr id="2" name="TextBox 1">
          <a:extLst>
            <a:ext uri="{FF2B5EF4-FFF2-40B4-BE49-F238E27FC236}">
              <a16:creationId xmlns:a16="http://schemas.microsoft.com/office/drawing/2014/main" id="{FCA0AF53-0CB2-4DBE-811D-5F0B9CB12581}"/>
            </a:ext>
          </a:extLst>
        </xdr:cNvPr>
        <xdr:cNvSpPr txBox="1"/>
      </xdr:nvSpPr>
      <xdr:spPr>
        <a:xfrm>
          <a:off x="163286" y="95250"/>
          <a:ext cx="6504214" cy="8637928"/>
        </a:xfrm>
        <a:prstGeom prst="rect">
          <a:avLst/>
        </a:prstGeom>
        <a:solidFill>
          <a:schemeClr val="accent4">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en-US" sz="1800" b="1" i="0" u="none" strike="noStrike">
              <a:solidFill>
                <a:schemeClr val="dk1"/>
              </a:solidFill>
              <a:effectLst/>
              <a:latin typeface="+mn-lt"/>
              <a:ea typeface="+mn-ea"/>
              <a:cs typeface="+mn-cs"/>
            </a:rPr>
            <a:t>Data</a:t>
          </a:r>
          <a:r>
            <a:rPr lang="en-US" sz="1800" b="1" i="0" u="none" strike="noStrike" baseline="0">
              <a:solidFill>
                <a:schemeClr val="dk1"/>
              </a:solidFill>
              <a:effectLst/>
              <a:latin typeface="+mn-lt"/>
              <a:ea typeface="+mn-ea"/>
              <a:cs typeface="+mn-cs"/>
            </a:rPr>
            <a:t> Notes</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a:solidFill>
                <a:schemeClr val="dk1"/>
              </a:solidFill>
              <a:effectLst/>
              <a:latin typeface="+mn-lt"/>
              <a:ea typeface="+mn-ea"/>
              <a:cs typeface="+mn-cs"/>
            </a:rPr>
            <a:t>What is staff HPRD? </a:t>
          </a:r>
          <a:r>
            <a:rPr lang="en-US" sz="1100" b="0" i="0">
              <a:solidFill>
                <a:schemeClr val="dk1"/>
              </a:solidFill>
              <a:effectLst/>
              <a:latin typeface="+mn-lt"/>
              <a:ea typeface="+mn-ea"/>
              <a:cs typeface="+mn-cs"/>
            </a:rPr>
            <a:t>HPRD (Hours Per Resident Day) is a staffing metric calculated by dividing a nursing home's daily staff hours by its MDS census. For example, a nursing home averaging 300 total nurse staff hours and 100 residents per day would have a 3.0 Total Nurse Staff HPRD (300/100 = 3.0).</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Nurse Staff"?</a:t>
          </a:r>
          <a:r>
            <a:rPr kumimoji="0" lang="en-US" sz="1100" b="0" i="0" u="none" strike="noStrike" kern="0" cap="none" spc="0" normalizeH="0" baseline="0" noProof="0">
              <a:ln>
                <a:noFill/>
              </a:ln>
              <a:solidFill>
                <a:prstClr val="black"/>
              </a:solidFill>
              <a:effectLst/>
              <a:uLnTx/>
              <a:uFillTx/>
              <a:latin typeface="+mn-lt"/>
              <a:ea typeface="+mn-ea"/>
              <a:cs typeface="+mn-cs"/>
            </a:rPr>
            <a:t> Total Nurse Staff combines hours from RNs (incl. Admin and DON), LPNs (incl. Admin), CNAs, Med Aide/Tech, and NA in Training (NA TR). Total RN Staff includes RN Admin &amp; RN DON.</a:t>
          </a:r>
        </a:p>
        <a:p>
          <a:pPr marL="0" marR="0" lvl="0" indent="0" defTabSz="914400" eaLnBrk="1" fontAlgn="auto" latinLnBrk="0" hangingPunct="1">
            <a:lnSpc>
              <a:spcPct val="100000"/>
            </a:lnSpc>
            <a:spcBef>
              <a:spcPts val="0"/>
            </a:spcBef>
            <a:spcAft>
              <a:spcPts val="0"/>
            </a:spcAft>
            <a:buClrTx/>
            <a:buSzTx/>
            <a:buFontTx/>
            <a:buNone/>
            <a:tabLst/>
            <a:defRPr/>
          </a:pP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0" lang="en-US" sz="1100" b="1" i="0" u="none" strike="noStrike" kern="0" cap="none" spc="0" normalizeH="0" baseline="0" noProof="0">
              <a:ln>
                <a:noFill/>
              </a:ln>
              <a:solidFill>
                <a:prstClr val="black"/>
              </a:solidFill>
              <a:effectLst/>
              <a:uLnTx/>
              <a:uFillTx/>
              <a:latin typeface="+mn-lt"/>
              <a:ea typeface="+mn-ea"/>
              <a:cs typeface="+mn-cs"/>
            </a:rPr>
            <a:t>What staff are included in "Total Direct Care Staff"?</a:t>
          </a:r>
          <a:r>
            <a:rPr kumimoji="0" lang="en-US" sz="1100" b="0" i="0" u="none" strike="noStrike" kern="0" cap="none" spc="0" normalizeH="0" baseline="0" noProof="0">
              <a:ln>
                <a:noFill/>
              </a:ln>
              <a:solidFill>
                <a:prstClr val="black"/>
              </a:solidFill>
              <a:effectLst/>
              <a:uLnTx/>
              <a:uFillTx/>
              <a:latin typeface="+mn-lt"/>
              <a:ea typeface="+mn-ea"/>
              <a:cs typeface="+mn-cs"/>
            </a:rPr>
            <a:t> Total Direct Care Staff combines hours from RNs, LPNs, and nurse aides (CNAs, Med Aide/Tech, and NA in Training) that are directly involved in resident care while excluding Admin &amp; DON. Total RN Care Staff excludes RN Admin &amp; RN DON.</a:t>
          </a:r>
        </a:p>
        <a:p>
          <a:pPr marL="0" marR="0" lvl="0" indent="0" defTabSz="914400" eaLnBrk="1" fontAlgn="auto" latinLnBrk="0" hangingPunct="1">
            <a:lnSpc>
              <a:spcPct val="100000"/>
            </a:lnSpc>
            <a:spcBef>
              <a:spcPts val="0"/>
            </a:spcBef>
            <a:spcAft>
              <a:spcPts val="0"/>
            </a:spcAft>
            <a:buClrTx/>
            <a:buSzTx/>
            <a:buFontTx/>
            <a:buNone/>
            <a:tabLst/>
            <a:defRPr/>
          </a:pPr>
          <a:br>
            <a:rPr kumimoji="0" lang="en-US" sz="1100" b="0" i="0" u="none" strike="noStrike" kern="0" cap="none" spc="0" normalizeH="0" baseline="0" noProof="0">
              <a:ln>
                <a:noFill/>
              </a:ln>
              <a:solidFill>
                <a:prstClr val="black"/>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Note:</a:t>
          </a:r>
          <a:r>
            <a:rPr kumimoji="0" lang="en-US" sz="1100" b="1" i="1" u="none" strike="noStrike" kern="0" cap="none" spc="0" normalizeH="0" baseline="0" noProof="0">
              <a:ln>
                <a:noFill/>
              </a:ln>
              <a:solidFill>
                <a:srgbClr val="5B9BD5">
                  <a:lumMod val="75000"/>
                </a:srgbClr>
              </a:solidFill>
              <a:effectLst/>
              <a:uLnTx/>
              <a:uFillTx/>
              <a:latin typeface="+mn-lt"/>
              <a:ea typeface="+mn-ea"/>
              <a:cs typeface="+mn-cs"/>
            </a:rPr>
            <a:t> </a:t>
          </a: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Starting in Q1 2021, LTCCC’s reporting of federal staffing data was modified in two important ways. </a:t>
          </a:r>
          <a:b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br>
          <a:r>
            <a:rPr kumimoji="0" lang="en-US" sz="1100" b="1" i="0" u="none" strike="noStrike" kern="0" cap="none" spc="0" normalizeH="0" baseline="0" noProof="0">
              <a:ln>
                <a:noFill/>
              </a:ln>
              <a:solidFill>
                <a:srgbClr val="5B9BD5">
                  <a:lumMod val="75000"/>
                </a:srgbClr>
              </a:solidFill>
              <a:effectLst/>
              <a:uLnTx/>
              <a:uFillTx/>
              <a:latin typeface="+mn-lt"/>
              <a:ea typeface="+mn-ea"/>
              <a:cs typeface="+mn-cs"/>
            </a:rPr>
            <a:t>1) Highlighting “Total Nurse Staff HPRD,” a more expansive metric that includes all PBJ nurse staffing categories; and 2) Expanding “Total Direct Care Staff HPRD” to include Med Aide/Tech and NA TR. Med Aide/Tech and NA TR were not included in previous LTCCC staffing reports.</a:t>
          </a:r>
          <a:br>
            <a:rPr lang="en-US" sz="1100" b="0" i="0" u="none" strike="noStrike">
              <a:solidFill>
                <a:schemeClr val="dk1"/>
              </a:solidFill>
              <a:effectLst/>
              <a:latin typeface="+mn-lt"/>
              <a:ea typeface="+mn-ea"/>
              <a:cs typeface="+mn-cs"/>
            </a:rPr>
          </a:br>
          <a:endParaRPr lang="en-US" sz="1100" b="0" i="0" u="none" strike="noStrike">
            <a:solidFill>
              <a:schemeClr val="dk1"/>
            </a:solidFill>
            <a:effectLst/>
            <a:latin typeface="+mn-lt"/>
            <a:ea typeface="+mn-ea"/>
            <a:cs typeface="+mn-cs"/>
          </a:endParaRPr>
        </a:p>
        <a:p>
          <a:r>
            <a:rPr lang="en-US" sz="1100" b="1" i="0" u="none" strike="noStrike">
              <a:solidFill>
                <a:schemeClr val="dk1"/>
              </a:solidFill>
              <a:effectLst/>
              <a:latin typeface="+mn-lt"/>
              <a:ea typeface="+mn-ea"/>
              <a:cs typeface="+mn-cs"/>
            </a:rPr>
            <a:t>Calculating state and national averages:</a:t>
          </a:r>
          <a:r>
            <a:rPr lang="en-US" sz="1100" b="0" i="0" u="none" strike="noStrike">
              <a:solidFill>
                <a:schemeClr val="dk1"/>
              </a:solidFill>
              <a:effectLst/>
              <a:latin typeface="+mn-lt"/>
              <a:ea typeface="+mn-ea"/>
              <a:cs typeface="+mn-cs"/>
            </a:rPr>
            <a:t> State and national staffing (Total and RN) HPRD were determined by dividing a given sample's aggregate of facility staffing hours by its aggregate of facility MDS census, thus accounting for variations in facility size. LTCCC staffing reports prior to Q3 2019 used different methodology by averaging all facility HPRDs in a sample (without adjusting for facility size) to determine state and national staffing averages. See "National/State average calculation" box on left for more info.</a:t>
          </a:r>
          <a:br>
            <a:rPr lang="en-US" sz="1100" b="1" i="0" u="none" strike="noStrike">
              <a:solidFill>
                <a:schemeClr val="dk1"/>
              </a:solidFill>
              <a:effectLst/>
              <a:latin typeface="+mn-lt"/>
              <a:ea typeface="+mn-ea"/>
              <a:cs typeface="+mn-cs"/>
            </a:rPr>
          </a:b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More on Payroll-Based Journal (PBJ) staffing data. (1) </a:t>
          </a:r>
          <a:r>
            <a:rPr lang="en-US" sz="1100" b="0" i="0" u="none" strike="noStrike">
              <a:solidFill>
                <a:schemeClr val="dk1"/>
              </a:solidFill>
              <a:effectLst/>
              <a:latin typeface="+mn-lt"/>
              <a:ea typeface="+mn-ea"/>
              <a:cs typeface="+mn-cs"/>
            </a:rPr>
            <a:t>Facility staff averages are determined based on PBJ reporting </a:t>
          </a:r>
          <a:r>
            <a:rPr lang="en-US" sz="1100" b="1" i="0" u="none" strike="noStrike">
              <a:solidFill>
                <a:schemeClr val="dk1"/>
              </a:solidFill>
              <a:effectLst/>
              <a:latin typeface="+mn-lt"/>
              <a:ea typeface="+mn-ea"/>
              <a:cs typeface="+mn-cs"/>
            </a:rPr>
            <a:t>(2)</a:t>
          </a:r>
          <a:r>
            <a:rPr lang="en-US" sz="1100" b="0" i="0" u="none" strike="noStrike">
              <a:solidFill>
                <a:schemeClr val="dk1"/>
              </a:solidFill>
              <a:effectLst/>
              <a:latin typeface="+mn-lt"/>
              <a:ea typeface="+mn-ea"/>
              <a:cs typeface="+mn-cs"/>
            </a:rPr>
            <a:t> Not all facilities are in compliance with the staff reporting requirement. This may affect averages at the facility, state, and national level. </a:t>
          </a:r>
          <a:r>
            <a:rPr lang="en-US" sz="1100" b="1" i="0" u="none" strike="noStrike">
              <a:solidFill>
                <a:schemeClr val="dk1"/>
              </a:solidFill>
              <a:effectLst/>
              <a:latin typeface="+mn-lt"/>
              <a:ea typeface="+mn-ea"/>
              <a:cs typeface="+mn-cs"/>
            </a:rPr>
            <a:t>(3) </a:t>
          </a:r>
          <a:r>
            <a:rPr lang="en-US" sz="1100" b="0" i="0" u="none" strike="noStrike">
              <a:solidFill>
                <a:schemeClr val="dk1"/>
              </a:solidFill>
              <a:effectLst/>
              <a:latin typeface="+mn-lt"/>
              <a:ea typeface="+mn-ea"/>
              <a:cs typeface="+mn-cs"/>
            </a:rPr>
            <a:t>The list includes Transitional Care Units and pediatric nursing homes, which generally have significantly higher staffing than a typical nursing home. This, too, will impact state and national averages.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 Regions: </a:t>
          </a:r>
          <a:r>
            <a:rPr lang="en-US" sz="1100" b="0" i="0" u="none" strike="noStrike">
              <a:solidFill>
                <a:schemeClr val="dk1"/>
              </a:solidFill>
              <a:effectLst/>
              <a:latin typeface="+mn-lt"/>
              <a:ea typeface="+mn-ea"/>
              <a:cs typeface="+mn-cs"/>
            </a:rPr>
            <a:t>CMS's 10 regional locations serve different states and territories in the United States. For more information on CMS's regional offices, visit https://www.cms.gov/Medicare/Coding/ICD10/CMS-Regional-Offices.</a:t>
          </a:r>
          <a:br>
            <a:rPr lang="en-US" sz="1100" b="0"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For LTCCC's full Q3 2021 staffing report, visit https://nursinghome411.org/staffing-q3-2021/.</a:t>
          </a:r>
          <a:br>
            <a:rPr lang="en-US" sz="1100" b="1" i="0" u="none" strike="noStrike">
              <a:solidFill>
                <a:schemeClr val="dk1"/>
              </a:solidFill>
              <a:effectLst/>
              <a:latin typeface="+mn-lt"/>
              <a:ea typeface="+mn-ea"/>
              <a:cs typeface="+mn-cs"/>
            </a:rPr>
          </a:br>
          <a:br>
            <a:rPr lang="en-US" sz="1100" b="0" i="0" u="none" strike="noStrike">
              <a:solidFill>
                <a:schemeClr val="dk1"/>
              </a:solidFill>
              <a:effectLst/>
              <a:latin typeface="+mn-lt"/>
              <a:ea typeface="+mn-ea"/>
              <a:cs typeface="+mn-cs"/>
            </a:rPr>
          </a:br>
          <a:r>
            <a:rPr lang="en-US" sz="1600" b="1" i="0" u="none" strike="noStrike">
              <a:solidFill>
                <a:schemeClr val="dk1"/>
              </a:solidFill>
              <a:effectLst/>
              <a:latin typeface="+mn-lt"/>
              <a:ea typeface="+mn-ea"/>
              <a:cs typeface="+mn-cs"/>
            </a:rPr>
            <a:t>Sources</a:t>
          </a:r>
          <a:br>
            <a:rPr lang="en-US" sz="1100" b="1"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Nurse Staffing Data for Q3 2021:</a:t>
          </a:r>
          <a:r>
            <a:rPr lang="en-US" sz="1100" b="0" i="0" u="none" strike="noStrike">
              <a:solidFill>
                <a:schemeClr val="dk1"/>
              </a:solidFill>
              <a:effectLst/>
              <a:latin typeface="+mn-lt"/>
              <a:ea typeface="+mn-ea"/>
              <a:cs typeface="+mn-cs"/>
            </a:rPr>
            <a:t> https://data.cms.gov/quality-of-care/payroll-based-journal-daily-nurse-staffing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PBJ Daily Non-Nurse Staffing Data for Q3 2021:</a:t>
          </a:r>
          <a:r>
            <a:rPr lang="en-US" sz="1100" b="0" i="0" u="none" strike="noStrike">
              <a:solidFill>
                <a:schemeClr val="dk1"/>
              </a:solidFill>
              <a:effectLst/>
              <a:latin typeface="+mn-lt"/>
              <a:ea typeface="+mn-ea"/>
              <a:cs typeface="+mn-cs"/>
            </a:rPr>
            <a:t> https://data.cms.gov/quality-of-care/payroll-based-journal-daily-non-nurse-staffing</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Information on payroll-based staff reporting requirements</a:t>
          </a:r>
          <a:r>
            <a:rPr lang="en-US" sz="1100" b="0" i="0" u="none" strike="noStrike">
              <a:solidFill>
                <a:schemeClr val="dk1"/>
              </a:solidFill>
              <a:effectLst/>
              <a:latin typeface="+mn-lt"/>
              <a:ea typeface="+mn-ea"/>
              <a:cs typeface="+mn-cs"/>
            </a:rPr>
            <a:t>: https://www.cms.gov/Medicare/Quality-Initiatives-Patient-Assessment-Instruments/NursingHomeQualityInits/Staffing-Data-Submission-PBJ</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(Nurse):</a:t>
          </a:r>
          <a:r>
            <a:rPr lang="en-US" sz="1100" b="0" i="0" u="none" strike="noStrike">
              <a:solidFill>
                <a:schemeClr val="dk1"/>
              </a:solidFill>
              <a:effectLst/>
              <a:latin typeface="+mn-lt"/>
              <a:ea typeface="+mn-ea"/>
              <a:cs typeface="+mn-cs"/>
            </a:rPr>
            <a:t> https://data.cms.gov/resources/payroll-based-journal-daily-nurse-staffing-data-dictionary</a:t>
          </a:r>
          <a:br>
            <a:rPr lang="en-US" sz="1100" b="0" i="0" u="none" strike="noStrike">
              <a:solidFill>
                <a:schemeClr val="dk1"/>
              </a:solidFill>
              <a:effectLst/>
              <a:latin typeface="+mn-lt"/>
              <a:ea typeface="+mn-ea"/>
              <a:cs typeface="+mn-cs"/>
            </a:rPr>
          </a:br>
          <a:r>
            <a:rPr lang="en-US" sz="1100" b="1" i="0" u="none" strike="noStrike">
              <a:solidFill>
                <a:schemeClr val="dk1"/>
              </a:solidFill>
              <a:effectLst/>
              <a:latin typeface="+mn-lt"/>
              <a:ea typeface="+mn-ea"/>
              <a:cs typeface="+mn-cs"/>
            </a:rPr>
            <a:t>CMS's PBJ Data Dictionary (Non-Nurse):</a:t>
          </a:r>
          <a:r>
            <a:rPr lang="en-US" sz="1100" b="0" i="0" u="none" strike="noStrike">
              <a:solidFill>
                <a:schemeClr val="dk1"/>
              </a:solidFill>
              <a:effectLst/>
              <a:latin typeface="+mn-lt"/>
              <a:ea typeface="+mn-ea"/>
              <a:cs typeface="+mn-cs"/>
            </a:rPr>
            <a:t> https://data.cms.gov/resources/payroll-based-journal-daily-non-nurse-staffing-data-dictionary</a:t>
          </a:r>
          <a:endParaRPr lang="en-US" sz="1100"/>
        </a:p>
      </xdr:txBody>
    </xdr:sp>
    <xdr:clientData/>
  </xdr:twoCellAnchor>
</xdr:wsDr>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 xr10:uid="{D690897B-F577-4D95-9B0B-8E8B889DAF5C}" sourceName="County">
  <extLst>
    <x:ext xmlns:x15="http://schemas.microsoft.com/office/spreadsheetml/2010/11/main" uri="{2F2917AC-EB37-4324-AD4E-5DD8C200BD13}">
      <x15:tableSlicerCache tableId="8" column="4"/>
    </x:ext>
  </extLst>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1" xr10:uid="{10316FE5-B117-43E5-B051-F2AB8B7719CE}" sourceName="County">
  <extLst>
    <x:ext xmlns:x15="http://schemas.microsoft.com/office/spreadsheetml/2010/11/main" uri="{2F2917AC-EB37-4324-AD4E-5DD8C200BD13}">
      <x15:tableSlicerCache tableId="9" column="4"/>
    </x:ext>
  </extLst>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ounty2" xr10:uid="{AB88A2DA-596E-45FB-AD35-44DC5F4F1917}" sourceName="County">
  <extLst>
    <x:ext xmlns:x15="http://schemas.microsoft.com/office/spreadsheetml/2010/11/main" uri="{2F2917AC-EB37-4324-AD4E-5DD8C200BD13}">
      <x15:tableSlicerCache tableId="1" column="5"/>
    </x:ext>
  </extLst>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xr10:uid="{55340B29-17E9-4B9B-A1A2-EAE5E97A2170}" cache="Slicer_County" caption="Filter by County" rowHeight="241300"/>
</slicers>
</file>

<file path=xl/slicers/slicer2.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1" xr10:uid="{84386EC3-945B-4A17-8581-737036F4F2B2}" cache="Slicer_County1" caption="Filter by County" rowHeight="241300"/>
</slicers>
</file>

<file path=xl/slicers/slicer3.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County 2" xr10:uid="{86D2A531-947F-4547-B666-CA520BBCE415}" cache="Slicer_County2" caption="Filter by County" rowHeight="24130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8" xr:uid="{955FF4EC-9B3A-40E9-B5FD-85C86C960AD6}" name="Nurse" displayName="Nurse" ref="A1:AG520" totalsRowShown="0" headerRowDxfId="125">
  <autoFilter ref="A1:AG520" xr:uid="{F6C3CB19-CE12-4B14-8BE9-BE2DA56924F3}"/>
  <tableColumns count="33">
    <tableColumn id="1" xr3:uid="{ABAB593D-FD5B-4419-BBAB-CDC37CE62275}" name="State"/>
    <tableColumn id="2" xr3:uid="{DA8E9A76-9E14-4421-A6E8-72FB71874B77}" name="Provider"/>
    <tableColumn id="3" xr3:uid="{E0670A18-519F-4752-B4D8-B80732CE0847}" name="City"/>
    <tableColumn id="4" xr3:uid="{F6684E0C-4732-40BB-A2E7-7B9F555D1DFD}" name="County"/>
    <tableColumn id="6" xr3:uid="{5A4961F2-56B7-4443-AC8D-934642A0DC8B}" name="MDS Census" dataDxfId="124"/>
    <tableColumn id="32" xr3:uid="{66272861-FA08-4F8B-B9DC-AF244774BF67}" name="Total Nurse Staff HPRD" dataDxfId="123"/>
    <tableColumn id="33" xr3:uid="{D526BB60-FCF9-4D45-AFF8-902DD350258B}" name="Total Direct Care Staff HPRD" dataDxfId="122"/>
    <tableColumn id="37" xr3:uid="{49D55EAB-7C36-4BB6-B4DF-3DE0B180339E}" name="Total RN Staff HPRD" dataDxfId="121"/>
    <tableColumn id="36" xr3:uid="{FB380080-9A90-4908-A7CD-B0A074D0E774}" name="Total RN Care Staff HPRD (excl. Admin/DON)" dataDxfId="120"/>
    <tableColumn id="35" xr3:uid="{E7B0245D-2779-4151-9D48-443001E945AF}" name="Total Nurse Staff Hours" dataDxfId="119"/>
    <tableColumn id="34" xr3:uid="{91E09CF7-ED5D-48FF-B42A-A6995E78FF22}" name="Total Direct Care Staff Hours" dataDxfId="118"/>
    <tableColumn id="38" xr3:uid="{E618867F-F71F-4D0C-A9AB-509FF462CD6A}" name="Total RN Hours (w/ Admin, DON)" dataDxfId="117"/>
    <tableColumn id="7" xr3:uid="{9C984810-5FF2-46DC-8107-0BEBDBAAF414}" name="RN Hours (excl. Admin, DON)" dataDxfId="116"/>
    <tableColumn id="10" xr3:uid="{9795729A-775B-4BC8-A6E7-974DF71DC74A}" name="RN Admin Hours" dataDxfId="115"/>
    <tableColumn id="13" xr3:uid="{7E8DA4B1-DAEC-4432-B6FF-711C0904E23D}" name="RN DON Hours" dataDxfId="114"/>
    <tableColumn id="11" xr3:uid="{71ADF6CB-AC28-4E20-9E1F-F90B131B9686}" name="Total LPN Hours (w/ Admin)" dataDxfId="113"/>
    <tableColumn id="16" xr3:uid="{8B96F6BD-BD28-4B99-AE8F-6941DDF94360}" name="LPN Hours (excl. Admin)" dataDxfId="112"/>
    <tableColumn id="19" xr3:uid="{54009ADA-DBC7-4F2A-8A3B-0A1B020EAA2E}" name="LPN Admin Hours" dataDxfId="111"/>
    <tableColumn id="8" xr3:uid="{A8C7447C-9FBB-4D92-A8DA-985CF9A4AEB7}" name="Total CNA, NA TR, Med Aide/Tech Hours" dataDxfId="110"/>
    <tableColumn id="22" xr3:uid="{1E5C08E0-1E52-41F9-B813-77A9CC9E9EFB}" name="CNA Hours" dataDxfId="109"/>
    <tableColumn id="25" xr3:uid="{540B2205-7F03-4ECE-8816-47B471F7E4D0}" name="NA TR Hours" dataDxfId="108"/>
    <tableColumn id="28" xr3:uid="{6A5DE319-9D11-4A99-BF11-8A9FF6A44A23}" name="Med Aide/Tech Hours" dataDxfId="107"/>
    <tableColumn id="39" xr3:uid="{C3740951-8F0B-435E-83B9-EF1AE533765A}" name="Total Contract Hours" dataDxfId="106"/>
    <tableColumn id="9" xr3:uid="{3CD9C4BC-96BB-4A6F-8602-17D5BBE6614F}" name="RN Hours Contract (excl. Admin, DON)" dataDxfId="105"/>
    <tableColumn id="12" xr3:uid="{5C5ECD7F-E3FF-44F3-B01F-D177E837990B}" name="RN Admin Hours Contract" dataDxfId="104"/>
    <tableColumn id="15" xr3:uid="{28C766FD-54F3-4AFC-8EBC-B9DC71ADD946}" name="RN DON Hours Contract" dataDxfId="103"/>
    <tableColumn id="18" xr3:uid="{3B93067E-F01D-44CD-94FC-A4D9DA8304C6}" name="LPN Hours Contract (excl. Admin)" dataDxfId="102"/>
    <tableColumn id="21" xr3:uid="{00302D4D-05CE-410F-9C04-CCAB4C1F3712}" name="LPN Admin Hours Contract" dataDxfId="101"/>
    <tableColumn id="24" xr3:uid="{BC87E103-389E-4A87-B788-4C1276CFEF94}" name="CNA Hours Contract" dataDxfId="100"/>
    <tableColumn id="27" xr3:uid="{666EA0DC-051F-4DB5-A3F6-37CCDD29175B}" name="NA TR Hours Contract" dataDxfId="99"/>
    <tableColumn id="30" xr3:uid="{53EC9CC0-5A45-472B-ABF7-538921248B00}" name="Med Aide/Tech Hours Contract" dataDxfId="98"/>
    <tableColumn id="5" xr3:uid="{74923E22-8814-4FC6-897F-B0E4561F5E95}" name="Provider Number"/>
    <tableColumn id="14" xr3:uid="{DDF0366C-9E7D-4372-96E2-1CC4C1CC2436}" name="CMS Region Number" dataDxfId="97"/>
  </tableColumns>
  <tableStyleInfo name="TableStyleMedium16"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9" xr:uid="{5674CAC0-93C7-477B-84AE-E0225124820E}" name="Contract" displayName="Contract" ref="A1:AK520" totalsRowShown="0" headerRowDxfId="96">
  <autoFilter ref="A1:AK520" xr:uid="{F6C3CB19-CE12-4B14-8BE9-BE2DA56924F3}"/>
  <sortState xmlns:xlrd2="http://schemas.microsoft.com/office/spreadsheetml/2017/richdata2" ref="A2:AK520">
    <sortCondition ref="A1:A520"/>
  </sortState>
  <tableColumns count="37">
    <tableColumn id="1" xr3:uid="{3099AC13-4CF4-4F50-BF77-7E7B801F4549}" name="State"/>
    <tableColumn id="2" xr3:uid="{FCBE0EDA-645B-4C59-A1E4-160E77EF59C9}" name="Provider"/>
    <tableColumn id="3" xr3:uid="{9AA6D93B-FA78-4E14-975A-535F96D2E8DF}" name="City"/>
    <tableColumn id="4" xr3:uid="{FBD7A3C3-26CB-49BB-A0F6-52A6682883A0}" name="County"/>
    <tableColumn id="6" xr3:uid="{E8A1A9E6-7E7B-478A-9E91-6CFC4FE5418F}" name="MDS Census" dataDxfId="95"/>
    <tableColumn id="35" xr3:uid="{50533234-BE3E-43B1-8B60-54F346C439BF}" name="Total Nurse Staff Hours" dataDxfId="94"/>
    <tableColumn id="39" xr3:uid="{5D1C01B5-8707-4C8E-996E-AFA84EAED5D1}" name="Total Contract Hours" dataDxfId="93"/>
    <tableColumn id="8" xr3:uid="{AEE5F0E3-73F2-4D6A-9BA2-DCED3E222F78}" name="Percent Contract Hours" dataDxfId="92" dataCellStyle="Percent"/>
    <tableColumn id="38" xr3:uid="{F467BE27-9DC9-4D9F-A7A0-1CC873B50845}" name="Total RN Hours (w/ Admin, DON)" dataDxfId="91"/>
    <tableColumn id="14" xr3:uid="{E9A34D48-053E-4785-B707-7CC4FAEFE0F6}" name="Total Contract RN Hours (w/ Admin, DON)" dataDxfId="90"/>
    <tableColumn id="11" xr3:uid="{B9C99171-231B-47E2-A2A0-1F3F8D6C3DE8}" name="Percent Contract RN Hours (w/ Admin, DON)" dataDxfId="89" dataCellStyle="Percent"/>
    <tableColumn id="7" xr3:uid="{DDA69880-6339-431D-B4B7-E5AE333C7FB1}" name="RN Hours (excl. Admin, DON)" dataDxfId="88"/>
    <tableColumn id="9" xr3:uid="{06977362-E4AE-41A5-9AAB-2DADCF15884C}" name="RN Hours Contract (excl. Admin, DON)" dataDxfId="87"/>
    <tableColumn id="33" xr3:uid="{4A9B5286-CAA7-4518-8B83-462FF51B4224}" name="Percent RN Hours Contract (excl. Admin, DON)" dataDxfId="86" dataCellStyle="Percent"/>
    <tableColumn id="10" xr3:uid="{82609618-B70F-4EF8-B67D-F26460BE073B}" name="RN Admin Hours" dataDxfId="85"/>
    <tableColumn id="12" xr3:uid="{C16A789D-C6A4-4EE3-9404-FABE2AC285E9}" name="RN Admin Hours Contract" dataDxfId="84"/>
    <tableColumn id="32" xr3:uid="{8C6CBAB1-4AEB-4A22-A1DF-B772224433E2}" name="Percent RN Admin Hours Contract" dataDxfId="83" dataCellStyle="Percent"/>
    <tableColumn id="13" xr3:uid="{3CC4890B-29D5-405E-B12F-ED29AA275D75}" name="RN DON Hours" dataDxfId="82"/>
    <tableColumn id="15" xr3:uid="{ADA3164A-3BE5-4D30-A8A5-130B9BA6F15D}" name="RN DON Hours Contract" dataDxfId="81"/>
    <tableColumn id="29" xr3:uid="{B407741D-1DF4-45B1-AD85-71A6757D3B16}" name="Percent RN DON Hours Contract" dataDxfId="80" dataCellStyle="Percent"/>
    <tableColumn id="16" xr3:uid="{DDDDD5A2-7EED-4F69-9A27-891F4137656D}" name="LPN Hours (excl. Admin)" dataDxfId="79"/>
    <tableColumn id="18" xr3:uid="{75DE175A-D827-44BD-8876-62D88FE47947}" name="LPN Hours Contract (excl. Admin)" dataDxfId="78"/>
    <tableColumn id="26" xr3:uid="{2217C8F1-CE73-4D84-9E5E-6BCA418A40AC}" name="Percent LPN Hours Contract (excl. Admin)" dataDxfId="77" dataCellStyle="Percent"/>
    <tableColumn id="19" xr3:uid="{C639186E-EFFC-47B1-9A04-BF13538E4467}" name="LPN Admin Hours" dataDxfId="76"/>
    <tableColumn id="21" xr3:uid="{E2FFCC4A-45ED-4365-9EC0-99EDE467A1EB}" name="LPN Admin Hours Contract" dataDxfId="75"/>
    <tableColumn id="23" xr3:uid="{4259FA0C-4FC5-489B-AC74-DA49990A00A5}" name="Percent LPN Admin Hours Contract" dataDxfId="74" dataCellStyle="Percent"/>
    <tableColumn id="22" xr3:uid="{34D6C111-6B44-48C9-B68E-E7AE3E8B6FA0}" name="CNA Hours" dataDxfId="73"/>
    <tableColumn id="24" xr3:uid="{43294E2D-82E6-421B-ABB5-165E262D7AF7}" name="CNA Hours Contract" dataDxfId="72"/>
    <tableColumn id="20" xr3:uid="{D9A8D736-4730-4F00-A3DF-FDB1C396CDAF}" name="Percent CNA Hours Contract" dataDxfId="71" dataCellStyle="Percent"/>
    <tableColumn id="25" xr3:uid="{E034D994-B1A2-4C9C-BE1B-DAA4D5492B69}" name="NA TR Hours" dataDxfId="70"/>
    <tableColumn id="27" xr3:uid="{22C7895F-619D-426D-A9BC-ECC4AFA8724A}" name="NA TR Hours Contract" dataDxfId="69"/>
    <tableColumn id="17" xr3:uid="{5CFFA5D4-590F-4A24-9812-846632059B8F}" name="Percent NA TR Hours Contract" dataDxfId="68" dataCellStyle="Percent"/>
    <tableColumn id="28" xr3:uid="{26340B62-57E4-4038-B254-C599EABBBEC8}" name="Med Aide/Tech Hours" dataDxfId="67"/>
    <tableColumn id="30" xr3:uid="{3DB296A4-87E4-4B46-864C-D4855A8F0401}" name="Med Aide/Tech Hours Contract" dataDxfId="66"/>
    <tableColumn id="34" xr3:uid="{A567A3F9-969E-4DE3-8A4A-EC0548B2A58F}" name="Percent Med Aide/Tech Hours Contract" dataDxfId="65" dataCellStyle="Percent"/>
    <tableColumn id="5" xr3:uid="{58783FEB-1F51-4E21-BED4-8EB994EB78D3}" name="Provider Number"/>
    <tableColumn id="36" xr3:uid="{0981507B-F19D-491C-AB86-78CCFCB332CA}" name="CMS Region Number" dataDxfId="64"/>
  </tableColumns>
  <tableStyleInfo name="TableStyleMedium17"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D7B00724-C2D5-44E8-8DCC-4AB86B4BD42C}" name="NonNurse" displayName="NonNurse" ref="A1:AI520" totalsRowShown="0" headerRowDxfId="63">
  <autoFilter ref="A1:AI520" xr:uid="{0BC5ADF1-15D4-4F74-902E-CBC634AC45F1}"/>
  <sortState xmlns:xlrd2="http://schemas.microsoft.com/office/spreadsheetml/2017/richdata2" ref="A2:AI520">
    <sortCondition ref="A1:A520"/>
  </sortState>
  <tableColumns count="35">
    <tableColumn id="1" xr3:uid="{746F0C10-7290-4FF1-BC14-CF6AF8A5F2CB}" name="State"/>
    <tableColumn id="3" xr3:uid="{F15BC00C-BC48-4813-B69F-C4AA65DD6B2B}" name="Provider"/>
    <tableColumn id="4" xr3:uid="{74B73170-B727-43EE-85DC-66CB63DA906F}" name="City"/>
    <tableColumn id="5" xr3:uid="{68A40A24-BC18-4890-8492-9C56AC6CA963}" name="County"/>
    <tableColumn id="6" xr3:uid="{A8C1C2AE-4EF2-4B03-98AB-FA239D7B1F53}" name="MDS Census" dataDxfId="62"/>
    <tableColumn id="7" xr3:uid="{6A0E2DCC-C50F-4D8F-B0AB-5962BE365EF0}" name="Admin Hours" dataDxfId="61"/>
    <tableColumn id="30" xr3:uid="{60B0C3F7-5874-491B-9124-3A5677A99DB0}" name="Medical Director Hours" dataDxfId="60"/>
    <tableColumn id="8" xr3:uid="{7CBABF30-8897-40CD-9327-E47D10E5B195}" name="Pharmacist Hours" dataDxfId="59"/>
    <tableColumn id="10" xr3:uid="{08B319C7-FFEC-48D6-8926-4870D636C1D6}" name="Dietician Hours" dataDxfId="58"/>
    <tableColumn id="28" xr3:uid="{358F62EA-72B6-4EFA-BDBF-8476A114EB9C}" name="Physician Assistant Hours" dataDxfId="57"/>
    <tableColumn id="29" xr3:uid="{98137460-45FB-47C2-862E-CC3BD98DC229}" name="Nurse Practictioner Hours" dataDxfId="56"/>
    <tableColumn id="20" xr3:uid="{9AE39622-D442-41F2-BB09-775FCF98BA02}" name="Speech/Language Pathologist Hours" dataDxfId="55"/>
    <tableColumn id="17" xr3:uid="{C02EFD25-4D91-4DF8-B171-32057799B77B}" name="Qualified Social Work Staff Hours" dataDxfId="54"/>
    <tableColumn id="15" xr3:uid="{24764CA9-0B3D-4615-A103-C5C884C5B8E0}" name="Other Social Work Staff Hours" dataDxfId="53"/>
    <tableColumn id="34" xr3:uid="{6C67C646-E924-46F2-8EFE-8038F6A1F6A7}" name="HPRD: Total Social Work " dataDxfId="52"/>
    <tableColumn id="18" xr3:uid="{F7B08F7C-DBDB-4382-A5A0-4A091A983BD0}" name="Qualified Activities Professional Hours" dataDxfId="51"/>
    <tableColumn id="16" xr3:uid="{8D97232C-593A-456E-8EF5-F0C87A782681}" name="Other Activities Professional Hours" dataDxfId="50"/>
    <tableColumn id="33" xr3:uid="{49C5A5D2-8045-4019-97ED-F5A6ECB317E2}" name="HPRD: Combined Activities" dataDxfId="49"/>
    <tableColumn id="12" xr3:uid="{4F225DA5-6252-46C2-9E62-4D8A0EC7600D}" name="Occupational Therapist Hours" dataDxfId="48"/>
    <tableColumn id="13" xr3:uid="{E0096331-D677-4901-A299-7AFB172C1D35}" name="OT Assistant Hours" dataDxfId="47"/>
    <tableColumn id="22" xr3:uid="{5CBD9D9F-12E2-476A-B650-765AC5D7A708}" name="OT Aide Hours" dataDxfId="46"/>
    <tableColumn id="35" xr3:uid="{B1974E73-0766-4E42-8F50-68E333AB5147}" name="HPRD: OT (incl. Assistant &amp; Aide)" dataDxfId="45"/>
    <tableColumn id="23" xr3:uid="{92D6DA82-4A39-4FF0-9B2D-6C59D13D4588}" name="Physical Therapist (PT) Hours" dataDxfId="44"/>
    <tableColumn id="24" xr3:uid="{82AD846A-C1C0-41C4-BF7D-25240175783C}" name="PT Assistant Hours" dataDxfId="43"/>
    <tableColumn id="25" xr3:uid="{357463A7-4748-4CA2-92CD-77CEDAFC737F}" name="PT Aide Hours" dataDxfId="42"/>
    <tableColumn id="36" xr3:uid="{FEC8E97C-A1F1-44ED-8235-1FE99A7B20F4}" name="HPRD: PT (incl. Assistant &amp; Aide)" dataDxfId="41"/>
    <tableColumn id="14" xr3:uid="{5C7AEA02-E85C-4537-A480-A33AA27F64A9}" name="Mental Health Service Worker Hours" dataDxfId="40"/>
    <tableColumn id="21" xr3:uid="{EAB130F4-F9CC-4796-AB2C-30BA9C9E01E5}" name="Therapeutic Recreation Specialist" dataDxfId="39"/>
    <tableColumn id="9" xr3:uid="{73077007-0751-4EB7-B368-1B06E88C15DF}" name="Clinical Nurse Specialist Hours" dataDxfId="38"/>
    <tableColumn id="11" xr3:uid="{1DE77FC7-A1AC-4679-9835-5F44B686832F}" name="Feeding Assistant Hours" dataDxfId="37"/>
    <tableColumn id="26" xr3:uid="{4788FCC0-D5D1-4D65-96A7-D15FE00312E9}" name="Respiratory Therapist Hours" dataDxfId="36"/>
    <tableColumn id="27" xr3:uid="{793D6F67-C5EF-4E12-93BC-5D015C052104}" name="Respiratory Therapy Technician Hours" dataDxfId="35"/>
    <tableColumn id="31" xr3:uid="{393FEDBD-DAB9-482C-9752-19B1C344360A}" name="Other Physician Hours" dataDxfId="34"/>
    <tableColumn id="2" xr3:uid="{5FF8734A-65A3-4A12-B1FE-14FE8B85CAD6}" name="Provider Number" dataDxfId="33"/>
    <tableColumn id="32" xr3:uid="{6A583A4B-EE1A-419E-AFD6-FB81DC367144}" name="CMS Region" dataDxfId="32"/>
  </tableColumns>
  <tableStyleInfo name="TableStyleMedium21"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FD24AE48-B7D7-4CF2-A2C6-292B212A88DA}" name="Summary" displayName="Summary" ref="B2:D9" totalsRowShown="0" headerRowDxfId="31" dataDxfId="30" tableBorderDxfId="29">
  <autoFilter ref="B2:D9" xr:uid="{1ED771D8-DBF2-4B5C-9F7D-A59FBB047463}"/>
  <tableColumns count="3">
    <tableColumn id="1" xr3:uid="{BEE65606-42EC-4533-8BC4-0D2AAD5D9ED3}" name="State - Q3 2021" dataDxfId="28"/>
    <tableColumn id="3" xr3:uid="{71157121-1164-4F88-ABD2-CBD850580EBE}" name="State" dataDxfId="27" dataCellStyle="Normal 2 2"/>
    <tableColumn id="2" xr3:uid="{48FB7CBE-DB51-43B4-AD75-168CF89B7321}" name="US" dataDxfId="26" dataCellStyle="Normal 2 2"/>
  </tableColumns>
  <tableStyleInfo name="TableStyleMedium16" showFirstColumn="0" showLastColumn="0" showRowStripes="1" showColumnStripes="0"/>
</table>
</file>

<file path=xl/tables/table5.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7C4ADF57-F564-48E7-8375-DF5DD58231DB}" name="CMSRegion" displayName="CMSRegion" ref="F2:K12" totalsRowShown="0" headerRowDxfId="25" dataDxfId="24">
  <autoFilter ref="F2:K12" xr:uid="{8DA5A7B1-12B2-4B6A-ACD1-897DD9C7A713}"/>
  <tableColumns count="6">
    <tableColumn id="1" xr3:uid="{BD3BF801-A5BD-4CB0-8EC9-4C21629CD26C}" name="CMS Region Number" dataDxfId="23"/>
    <tableColumn id="2" xr3:uid="{73D72707-2AA2-4446-9D65-01C7C6B140DC}" name="Total Census" dataDxfId="22"/>
    <tableColumn id="7" xr3:uid="{CCF9C743-1504-4D7B-AD4E-483AF55735FC}" name="Total Nurse Staff HPRD" dataDxfId="21"/>
    <tableColumn id="3" xr3:uid="{F17BFE24-7208-4F5F-B7BC-279B7EF09C59}" name="Rank: Total Nurse Staff HPRD" dataDxfId="20"/>
    <tableColumn id="5" xr3:uid="{D4424C81-7971-4806-AEEA-05351BA501AA}" name="RN Staff HPRD" dataDxfId="19"/>
    <tableColumn id="6" xr3:uid="{79BED424-59AA-491F-B6E2-52CFB95D7257}" name="Rank: RN Staff HPRD" dataDxfId="18"/>
  </tableColumns>
  <tableStyleInfo name="TableStyleMedium17" showFirstColumn="0" showLastColumn="0" showRowStripes="1" showColumnStripes="0"/>
</table>
</file>

<file path=xl/tables/table6.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515E6BDE-78DE-4F9E-BD06-E28C7F00A573}" name="State" displayName="State" ref="M2:R53" totalsRowShown="0" headerRowDxfId="17" dataDxfId="16">
  <autoFilter ref="M2:R53" xr:uid="{3A6DC66B-51AF-4021-A205-FEA1BCFE532F}"/>
  <tableColumns count="6">
    <tableColumn id="1" xr3:uid="{FE0144D0-54C9-4A4B-B736-73152791E03F}" name="State" dataDxfId="15"/>
    <tableColumn id="2" xr3:uid="{580D95B7-9797-46FF-A3BE-C12A7C5E9978}" name="Total Census" dataDxfId="14"/>
    <tableColumn id="4" xr3:uid="{A077B7D3-3889-4BB3-B067-85147DA80B08}" name="Total Nurse Staff HPRD" dataDxfId="13"/>
    <tableColumn id="3" xr3:uid="{9012E4B1-5055-45F2-831A-19069D7EE5CA}" name="Rank: Total Nurse Staff HPRD" dataDxfId="12"/>
    <tableColumn id="5" xr3:uid="{7E5296A0-E32D-4CA8-9D06-58E1632CB648}" name="RN Staff HPRD" dataDxfId="11"/>
    <tableColumn id="6" xr3:uid="{054EF975-8A04-431E-ACC5-D7BC0FC543CC}" name="Rank: RN Staff HPRD" dataDxfId="10"/>
  </tableColumns>
  <tableStyleInfo name="TableStyleMedium19" showFirstColumn="0" showLastColumn="0" showRowStripes="1" showColumnStripes="0"/>
</table>
</file>

<file path=xl/tables/table7.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5" xr:uid="{0FC91A02-3297-4BE2-A62C-2E85F394FCC0}" name="Category" displayName="Category" ref="T2:W15" totalsRowShown="0" headerRowDxfId="9" dataDxfId="8">
  <tableColumns count="4">
    <tableColumn id="1" xr3:uid="{6A55453E-8305-4658-934D-968C33897C8D}" name="Staffing Category" dataDxfId="7"/>
    <tableColumn id="2" xr3:uid="{80796A6E-A20D-4851-8698-64E87CD22DFD}" name="State Total" dataDxfId="6"/>
    <tableColumn id="3" xr3:uid="{1AF800B7-EB57-4437-B379-629881B5B796}" name="Percentage of Total" dataDxfId="5">
      <calculatedColumnFormula>Category[[#This Row],[State Total]]/U1</calculatedColumnFormula>
    </tableColumn>
    <tableColumn id="4" xr3:uid="{152CBEE7-B844-46D8-AA51-29477A45D584}" name="HPRD" dataDxfId="4">
      <calculatedColumnFormula>Category[[#This Row],[State Total]]/D8</calculatedColumnFormula>
    </tableColumn>
  </tableColumns>
  <tableStyleInfo name="TableStyleMedium1" showFirstColumn="0" showLastColumn="0" showRowStripes="1" showColumnStripes="0"/>
</table>
</file>

<file path=xl/tables/table8.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6" xr:uid="{C42DE3F7-1CA0-42D4-852B-EEF2488DB027}" name="ContractSummary" displayName="ContractSummary" ref="T18:U29" totalsRowShown="0" headerRowDxfId="3" dataDxfId="2">
  <tableColumns count="2">
    <tableColumn id="1" xr3:uid="{0B23A447-33EC-42D9-B0A0-B78286680E80}" name="Contract Hours" dataDxfId="1"/>
    <tableColumn id="2" xr3:uid="{ED6396CB-DF28-415F-9527-37ED31F7E67F}" name="State Total" dataDxfId="0">
      <calculatedColumnFormula>SUM(#REF!)</calculatedColumnFormula>
    </tableColumn>
  </tableColumns>
  <tableStyleInfo name="TableStyleMedium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table" Target="../tables/table1.x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microsoft.com/office/2007/relationships/slicer" Target="../slicers/slicer1.xml"/></Relationships>
</file>

<file path=xl/worksheets/_rels/sheet2.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microsoft.com/office/2007/relationships/slicer" Target="../slicers/slicer2.xml"/></Relationships>
</file>

<file path=xl/worksheets/_rels/sheet3.xml.rels><?xml version="1.0" encoding="UTF-8" standalone="yes"?>
<Relationships xmlns="http://schemas.openxmlformats.org/package/2006/relationships"><Relationship Id="rId3" Type="http://schemas.openxmlformats.org/officeDocument/2006/relationships/table" Target="../tables/table3.x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microsoft.com/office/2007/relationships/slicer" Target="../slicers/slicer3.xml"/></Relationships>
</file>

<file path=xl/worksheets/_rels/sheet4.xml.rels><?xml version="1.0" encoding="UTF-8" standalone="yes"?>
<Relationships xmlns="http://schemas.openxmlformats.org/package/2006/relationships"><Relationship Id="rId3" Type="http://schemas.openxmlformats.org/officeDocument/2006/relationships/table" Target="../tables/table4.xml"/><Relationship Id="rId7" Type="http://schemas.openxmlformats.org/officeDocument/2006/relationships/table" Target="../tables/table8.xml"/><Relationship Id="rId2" Type="http://schemas.openxmlformats.org/officeDocument/2006/relationships/drawing" Target="../drawings/drawing4.xml"/><Relationship Id="rId1" Type="http://schemas.openxmlformats.org/officeDocument/2006/relationships/printerSettings" Target="../printerSettings/printerSettings4.bin"/><Relationship Id="rId6" Type="http://schemas.openxmlformats.org/officeDocument/2006/relationships/table" Target="../tables/table7.xml"/><Relationship Id="rId5" Type="http://schemas.openxmlformats.org/officeDocument/2006/relationships/table" Target="../tables/table6.xml"/><Relationship Id="rId4" Type="http://schemas.openxmlformats.org/officeDocument/2006/relationships/table" Target="../tables/table5.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5AF6A5-CBB7-4715-A07B-251BB4843A83}">
  <sheetPr codeName="Sheet1">
    <outlinePr summaryRight="0"/>
  </sheetPr>
  <dimension ref="A1:AH532"/>
  <sheetViews>
    <sheetView tabSelected="1"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9" width="15.7109375" customWidth="1"/>
    <col min="10" max="10" width="15.7109375" customWidth="1" collapsed="1"/>
    <col min="11" max="22" width="15.7109375" hidden="1" customWidth="1" outlineLevel="1"/>
    <col min="23" max="23" width="15.7109375" customWidth="1" collapsed="1"/>
    <col min="24" max="31" width="15.7109375" hidden="1" customWidth="1" outlineLevel="1"/>
    <col min="32" max="32" width="10.85546875" bestFit="1" customWidth="1"/>
    <col min="33" max="33" width="10.85546875" style="2" customWidth="1"/>
    <col min="34" max="34" width="15.7109375" style="32" customWidth="1"/>
    <col min="35" max="35" width="25.42578125" customWidth="1"/>
    <col min="36" max="36" width="18.42578125" customWidth="1"/>
    <col min="37" max="37" width="30.140625" customWidth="1"/>
    <col min="38" max="38" width="28.42578125" customWidth="1"/>
    <col min="39" max="39" width="27" customWidth="1"/>
    <col min="40" max="40" width="31" customWidth="1"/>
    <col min="41" max="41" width="23.7109375" customWidth="1"/>
    <col min="44" max="44" width="29.28515625" customWidth="1"/>
    <col min="45" max="45" width="25.85546875" customWidth="1"/>
    <col min="46" max="46" width="24.140625" customWidth="1"/>
    <col min="47" max="48" width="27.28515625" customWidth="1"/>
    <col min="49" max="49" width="25.5703125" customWidth="1"/>
    <col min="50" max="50" width="25.140625" customWidth="1"/>
    <col min="52" max="52" width="9.42578125" customWidth="1"/>
    <col min="53" max="53" width="30.140625" customWidth="1"/>
    <col min="54" max="54" width="28.42578125" customWidth="1"/>
  </cols>
  <sheetData>
    <row r="1" spans="1:34" s="1" customFormat="1" ht="189.95" customHeight="1" x14ac:dyDescent="0.25">
      <c r="A1" s="1" t="s">
        <v>1340</v>
      </c>
      <c r="B1" s="1" t="s">
        <v>1407</v>
      </c>
      <c r="C1" s="1" t="s">
        <v>1343</v>
      </c>
      <c r="D1" s="1" t="s">
        <v>1342</v>
      </c>
      <c r="E1" s="1" t="s">
        <v>1344</v>
      </c>
      <c r="F1" s="1" t="s">
        <v>1348</v>
      </c>
      <c r="G1" s="1" t="s">
        <v>1351</v>
      </c>
      <c r="H1" s="1" t="s">
        <v>1350</v>
      </c>
      <c r="I1" s="1" t="s">
        <v>1408</v>
      </c>
      <c r="J1" s="1" t="s">
        <v>1387</v>
      </c>
      <c r="K1" s="1" t="s">
        <v>1389</v>
      </c>
      <c r="L1" s="1" t="s">
        <v>1388</v>
      </c>
      <c r="M1" s="1" t="s">
        <v>1390</v>
      </c>
      <c r="N1" s="1" t="s">
        <v>1391</v>
      </c>
      <c r="O1" s="1" t="s">
        <v>1392</v>
      </c>
      <c r="P1" s="1" t="s">
        <v>1397</v>
      </c>
      <c r="Q1" s="1" t="s">
        <v>1398</v>
      </c>
      <c r="R1" s="1" t="s">
        <v>1393</v>
      </c>
      <c r="S1" s="1" t="s">
        <v>1409</v>
      </c>
      <c r="T1" s="1" t="s">
        <v>1394</v>
      </c>
      <c r="U1" s="1" t="s">
        <v>1395</v>
      </c>
      <c r="V1" s="1" t="s">
        <v>1396</v>
      </c>
      <c r="W1" s="1" t="s">
        <v>1410</v>
      </c>
      <c r="X1" s="1" t="s">
        <v>1400</v>
      </c>
      <c r="Y1" s="1" t="s">
        <v>1399</v>
      </c>
      <c r="Z1" s="1" t="s">
        <v>1401</v>
      </c>
      <c r="AA1" s="1" t="s">
        <v>1411</v>
      </c>
      <c r="AB1" s="1" t="s">
        <v>1402</v>
      </c>
      <c r="AC1" s="1" t="s">
        <v>1403</v>
      </c>
      <c r="AD1" s="1" t="s">
        <v>1404</v>
      </c>
      <c r="AE1" s="1" t="s">
        <v>1405</v>
      </c>
      <c r="AF1" s="1" t="s">
        <v>1341</v>
      </c>
      <c r="AG1" s="38" t="s">
        <v>1352</v>
      </c>
    </row>
    <row r="2" spans="1:34" x14ac:dyDescent="0.25">
      <c r="A2" t="s">
        <v>1304</v>
      </c>
      <c r="B2" t="s">
        <v>887</v>
      </c>
      <c r="C2" t="s">
        <v>1014</v>
      </c>
      <c r="D2" t="s">
        <v>1258</v>
      </c>
      <c r="E2" s="31">
        <v>39.347826086956523</v>
      </c>
      <c r="F2" s="31">
        <v>3.9377762430939232</v>
      </c>
      <c r="G2" s="31">
        <v>3.6397790055248622</v>
      </c>
      <c r="H2" s="31">
        <v>0.84882596685082878</v>
      </c>
      <c r="I2" s="31">
        <v>0.55082872928176796</v>
      </c>
      <c r="J2" s="31">
        <v>154.94293478260872</v>
      </c>
      <c r="K2" s="31">
        <v>143.21739130434784</v>
      </c>
      <c r="L2" s="31">
        <v>33.399456521739133</v>
      </c>
      <c r="M2" s="31">
        <v>21.673913043478262</v>
      </c>
      <c r="N2" s="31">
        <v>6.7690217391304346</v>
      </c>
      <c r="O2" s="31">
        <v>4.9565217391304346</v>
      </c>
      <c r="P2" s="31">
        <v>28.877717391304348</v>
      </c>
      <c r="Q2" s="31">
        <v>28.877717391304348</v>
      </c>
      <c r="R2" s="31">
        <v>0</v>
      </c>
      <c r="S2" s="31">
        <v>92.665760869565219</v>
      </c>
      <c r="T2" s="31">
        <v>85.320652173913047</v>
      </c>
      <c r="U2" s="31">
        <v>7.3451086956521738</v>
      </c>
      <c r="V2" s="31">
        <v>0</v>
      </c>
      <c r="W2" s="31">
        <v>23.907608695652176</v>
      </c>
      <c r="X2" s="31">
        <v>6.6032608695652177</v>
      </c>
      <c r="Y2" s="31">
        <v>0</v>
      </c>
      <c r="Z2" s="31">
        <v>0</v>
      </c>
      <c r="AA2" s="31">
        <v>1.3505434782608696</v>
      </c>
      <c r="AB2" s="31">
        <v>0</v>
      </c>
      <c r="AC2" s="31">
        <v>15.953804347826088</v>
      </c>
      <c r="AD2" s="31">
        <v>0</v>
      </c>
      <c r="AE2" s="31">
        <v>0</v>
      </c>
      <c r="AF2" t="s">
        <v>397</v>
      </c>
      <c r="AG2" s="32">
        <v>5</v>
      </c>
      <c r="AH2"/>
    </row>
    <row r="3" spans="1:34" x14ac:dyDescent="0.25">
      <c r="A3" t="s">
        <v>1304</v>
      </c>
      <c r="B3" t="s">
        <v>901</v>
      </c>
      <c r="C3" t="s">
        <v>1009</v>
      </c>
      <c r="D3" t="s">
        <v>1233</v>
      </c>
      <c r="E3" s="31">
        <v>80.173913043478265</v>
      </c>
      <c r="F3" s="31">
        <v>3.6650962581344904</v>
      </c>
      <c r="G3" s="31">
        <v>3.4878321583514098</v>
      </c>
      <c r="H3" s="31">
        <v>0.48806941431670281</v>
      </c>
      <c r="I3" s="31">
        <v>0.31080531453362253</v>
      </c>
      <c r="J3" s="31">
        <v>293.84510869565219</v>
      </c>
      <c r="K3" s="31">
        <v>279.63315217391306</v>
      </c>
      <c r="L3" s="31">
        <v>39.130434782608695</v>
      </c>
      <c r="M3" s="31">
        <v>24.918478260869566</v>
      </c>
      <c r="N3" s="31">
        <v>12.038043478260869</v>
      </c>
      <c r="O3" s="31">
        <v>2.1739130434782608</v>
      </c>
      <c r="P3" s="31">
        <v>60.513586956521742</v>
      </c>
      <c r="Q3" s="31">
        <v>60.513586956521742</v>
      </c>
      <c r="R3" s="31">
        <v>0</v>
      </c>
      <c r="S3" s="31">
        <v>194.20108695652175</v>
      </c>
      <c r="T3" s="31">
        <v>183.26902173913044</v>
      </c>
      <c r="U3" s="31">
        <v>10.932065217391305</v>
      </c>
      <c r="V3" s="31">
        <v>0</v>
      </c>
      <c r="W3" s="31">
        <v>36.081521739130437</v>
      </c>
      <c r="X3" s="31">
        <v>1.9266304347826086</v>
      </c>
      <c r="Y3" s="31">
        <v>0</v>
      </c>
      <c r="Z3" s="31">
        <v>0</v>
      </c>
      <c r="AA3" s="31">
        <v>1.8586956521739131</v>
      </c>
      <c r="AB3" s="31">
        <v>0</v>
      </c>
      <c r="AC3" s="31">
        <v>32.296195652173914</v>
      </c>
      <c r="AD3" s="31">
        <v>0</v>
      </c>
      <c r="AE3" s="31">
        <v>0</v>
      </c>
      <c r="AF3" t="s">
        <v>412</v>
      </c>
      <c r="AG3" s="32">
        <v>5</v>
      </c>
      <c r="AH3"/>
    </row>
    <row r="4" spans="1:34" x14ac:dyDescent="0.25">
      <c r="A4" t="s">
        <v>1304</v>
      </c>
      <c r="B4" t="s">
        <v>949</v>
      </c>
      <c r="C4" t="s">
        <v>1103</v>
      </c>
      <c r="D4" t="s">
        <v>1266</v>
      </c>
      <c r="E4" s="31">
        <v>88.423913043478265</v>
      </c>
      <c r="F4" s="31">
        <v>3.5369760295021511</v>
      </c>
      <c r="G4" s="31">
        <v>3.0581499692685923</v>
      </c>
      <c r="H4" s="31">
        <v>0.40451137062077441</v>
      </c>
      <c r="I4" s="31">
        <v>0.20580208973570988</v>
      </c>
      <c r="J4" s="31">
        <v>312.75326086956522</v>
      </c>
      <c r="K4" s="31">
        <v>270.41358695652173</v>
      </c>
      <c r="L4" s="31">
        <v>35.768478260869564</v>
      </c>
      <c r="M4" s="31">
        <v>18.197826086956521</v>
      </c>
      <c r="N4" s="31">
        <v>12.440217391304348</v>
      </c>
      <c r="O4" s="31">
        <v>5.1304347826086953</v>
      </c>
      <c r="P4" s="31">
        <v>75.289673913043501</v>
      </c>
      <c r="Q4" s="31">
        <v>50.520652173913071</v>
      </c>
      <c r="R4" s="31">
        <v>24.769021739130434</v>
      </c>
      <c r="S4" s="31">
        <v>201.69510869565212</v>
      </c>
      <c r="T4" s="31">
        <v>173.21576086956517</v>
      </c>
      <c r="U4" s="31">
        <v>6.4809782608695654</v>
      </c>
      <c r="V4" s="31">
        <v>21.998369565217388</v>
      </c>
      <c r="W4" s="31">
        <v>47.565760869565224</v>
      </c>
      <c r="X4" s="31">
        <v>1.1271739130434781</v>
      </c>
      <c r="Y4" s="31">
        <v>0</v>
      </c>
      <c r="Z4" s="31">
        <v>0</v>
      </c>
      <c r="AA4" s="31">
        <v>9.1021739130434796</v>
      </c>
      <c r="AB4" s="31">
        <v>0</v>
      </c>
      <c r="AC4" s="31">
        <v>32.889673913043481</v>
      </c>
      <c r="AD4" s="31">
        <v>0</v>
      </c>
      <c r="AE4" s="31">
        <v>4.4467391304347821</v>
      </c>
      <c r="AF4" t="s">
        <v>461</v>
      </c>
      <c r="AG4" s="32">
        <v>5</v>
      </c>
      <c r="AH4"/>
    </row>
    <row r="5" spans="1:34" x14ac:dyDescent="0.25">
      <c r="A5" t="s">
        <v>1304</v>
      </c>
      <c r="B5" t="s">
        <v>727</v>
      </c>
      <c r="C5" t="s">
        <v>1048</v>
      </c>
      <c r="D5" t="s">
        <v>1250</v>
      </c>
      <c r="E5" s="31">
        <v>72.934782608695656</v>
      </c>
      <c r="F5" s="31">
        <v>3.647682563338301</v>
      </c>
      <c r="G5" s="31">
        <v>3.2231669150521611</v>
      </c>
      <c r="H5" s="31">
        <v>0.43841281669150522</v>
      </c>
      <c r="I5" s="31">
        <v>0.2884128166915052</v>
      </c>
      <c r="J5" s="31">
        <v>266.04293478260871</v>
      </c>
      <c r="K5" s="31">
        <v>235.08097826086959</v>
      </c>
      <c r="L5" s="31">
        <v>31.975543478260871</v>
      </c>
      <c r="M5" s="31">
        <v>21.035326086956523</v>
      </c>
      <c r="N5" s="31">
        <v>5.9836956521739131</v>
      </c>
      <c r="O5" s="31">
        <v>4.9565217391304346</v>
      </c>
      <c r="P5" s="31">
        <v>86.59782608695653</v>
      </c>
      <c r="Q5" s="31">
        <v>66.576086956521749</v>
      </c>
      <c r="R5" s="31">
        <v>20.021739130434781</v>
      </c>
      <c r="S5" s="31">
        <v>147.46956521739133</v>
      </c>
      <c r="T5" s="31">
        <v>130.82934782608697</v>
      </c>
      <c r="U5" s="31">
        <v>9.4891304347826093</v>
      </c>
      <c r="V5" s="31">
        <v>7.1510869565217403</v>
      </c>
      <c r="W5" s="31">
        <v>29.053804347826087</v>
      </c>
      <c r="X5" s="31">
        <v>0</v>
      </c>
      <c r="Y5" s="31">
        <v>0</v>
      </c>
      <c r="Z5" s="31">
        <v>0</v>
      </c>
      <c r="AA5" s="31">
        <v>13.429347826086953</v>
      </c>
      <c r="AB5" s="31">
        <v>0</v>
      </c>
      <c r="AC5" s="31">
        <v>13.717934782608697</v>
      </c>
      <c r="AD5" s="31">
        <v>0</v>
      </c>
      <c r="AE5" s="31">
        <v>1.9065217391304348</v>
      </c>
      <c r="AF5" t="s">
        <v>220</v>
      </c>
      <c r="AG5" s="32">
        <v>5</v>
      </c>
      <c r="AH5"/>
    </row>
    <row r="6" spans="1:34" x14ac:dyDescent="0.25">
      <c r="A6" t="s">
        <v>1304</v>
      </c>
      <c r="B6" t="s">
        <v>520</v>
      </c>
      <c r="C6" t="s">
        <v>1147</v>
      </c>
      <c r="D6" t="s">
        <v>1204</v>
      </c>
      <c r="E6" s="31">
        <v>33.967391304347828</v>
      </c>
      <c r="F6" s="31">
        <v>3.9665919999999986</v>
      </c>
      <c r="G6" s="31">
        <v>3.7822399999999994</v>
      </c>
      <c r="H6" s="31">
        <v>0.66310399999999947</v>
      </c>
      <c r="I6" s="31">
        <v>0.47875199999999951</v>
      </c>
      <c r="J6" s="31">
        <v>134.73478260869561</v>
      </c>
      <c r="K6" s="31">
        <v>128.4728260869565</v>
      </c>
      <c r="L6" s="31">
        <v>22.523913043478245</v>
      </c>
      <c r="M6" s="31">
        <v>16.261956521739116</v>
      </c>
      <c r="N6" s="31">
        <v>0</v>
      </c>
      <c r="O6" s="31">
        <v>6.2619565217391306</v>
      </c>
      <c r="P6" s="31">
        <v>25.360869565217378</v>
      </c>
      <c r="Q6" s="31">
        <v>25.360869565217378</v>
      </c>
      <c r="R6" s="31">
        <v>0</v>
      </c>
      <c r="S6" s="31">
        <v>86.850000000000009</v>
      </c>
      <c r="T6" s="31">
        <v>78.844565217391306</v>
      </c>
      <c r="U6" s="31">
        <v>3.1934782608695653</v>
      </c>
      <c r="V6" s="31">
        <v>4.8119565217391331</v>
      </c>
      <c r="W6" s="31">
        <v>11.248913043478261</v>
      </c>
      <c r="X6" s="31">
        <v>2.0206521739130436</v>
      </c>
      <c r="Y6" s="31">
        <v>0</v>
      </c>
      <c r="Z6" s="31">
        <v>0.78260869565217395</v>
      </c>
      <c r="AA6" s="31">
        <v>2.0152173913043478</v>
      </c>
      <c r="AB6" s="31">
        <v>0</v>
      </c>
      <c r="AC6" s="31">
        <v>3.9500000000000015</v>
      </c>
      <c r="AD6" s="31">
        <v>2.2771739130434776</v>
      </c>
      <c r="AE6" s="31">
        <v>0.20326086956521738</v>
      </c>
      <c r="AF6" t="s">
        <v>267</v>
      </c>
      <c r="AG6" s="32">
        <v>5</v>
      </c>
      <c r="AH6"/>
    </row>
    <row r="7" spans="1:34" x14ac:dyDescent="0.25">
      <c r="A7" t="s">
        <v>1304</v>
      </c>
      <c r="B7" t="s">
        <v>645</v>
      </c>
      <c r="C7" t="s">
        <v>1061</v>
      </c>
      <c r="D7" t="s">
        <v>1210</v>
      </c>
      <c r="E7" s="31">
        <v>129.10869565217391</v>
      </c>
      <c r="F7" s="31">
        <v>3.5278312847280682</v>
      </c>
      <c r="G7" s="31">
        <v>3.2851810069035192</v>
      </c>
      <c r="H7" s="31">
        <v>0.29513807038221929</v>
      </c>
      <c r="I7" s="31">
        <v>0.21797861592860757</v>
      </c>
      <c r="J7" s="31">
        <v>455.47369565217383</v>
      </c>
      <c r="K7" s="31">
        <v>424.14543478260867</v>
      </c>
      <c r="L7" s="31">
        <v>38.104891304347831</v>
      </c>
      <c r="M7" s="31">
        <v>28.142934782608702</v>
      </c>
      <c r="N7" s="31">
        <v>5.6141304347826084</v>
      </c>
      <c r="O7" s="31">
        <v>4.3478260869565215</v>
      </c>
      <c r="P7" s="31">
        <v>129.69119565217392</v>
      </c>
      <c r="Q7" s="31">
        <v>108.32489130434782</v>
      </c>
      <c r="R7" s="31">
        <v>21.366304347826087</v>
      </c>
      <c r="S7" s="31">
        <v>287.67760869565217</v>
      </c>
      <c r="T7" s="31">
        <v>208.29717391304345</v>
      </c>
      <c r="U7" s="31">
        <v>0</v>
      </c>
      <c r="V7" s="31">
        <v>79.380434782608702</v>
      </c>
      <c r="W7" s="31">
        <v>0</v>
      </c>
      <c r="X7" s="31">
        <v>0</v>
      </c>
      <c r="Y7" s="31">
        <v>0</v>
      </c>
      <c r="Z7" s="31">
        <v>0</v>
      </c>
      <c r="AA7" s="31">
        <v>0</v>
      </c>
      <c r="AB7" s="31">
        <v>0</v>
      </c>
      <c r="AC7" s="31">
        <v>0</v>
      </c>
      <c r="AD7" s="31">
        <v>0</v>
      </c>
      <c r="AE7" s="31">
        <v>0</v>
      </c>
      <c r="AF7" t="s">
        <v>133</v>
      </c>
      <c r="AG7" s="32">
        <v>5</v>
      </c>
      <c r="AH7"/>
    </row>
    <row r="8" spans="1:34" x14ac:dyDescent="0.25">
      <c r="A8" t="s">
        <v>1304</v>
      </c>
      <c r="B8" t="s">
        <v>932</v>
      </c>
      <c r="C8" t="s">
        <v>1190</v>
      </c>
      <c r="D8" t="s">
        <v>1237</v>
      </c>
      <c r="E8" s="31">
        <v>111.40217391304348</v>
      </c>
      <c r="F8" s="31">
        <v>3.1437945165381986</v>
      </c>
      <c r="G8" s="31">
        <v>2.8313006146941162</v>
      </c>
      <c r="H8" s="31">
        <v>0.73297394867791976</v>
      </c>
      <c r="I8" s="31">
        <v>0.59347253390574684</v>
      </c>
      <c r="J8" s="31">
        <v>350.22554347826087</v>
      </c>
      <c r="K8" s="31">
        <v>315.41304347826087</v>
      </c>
      <c r="L8" s="31">
        <v>81.654891304347828</v>
      </c>
      <c r="M8" s="31">
        <v>66.114130434782609</v>
      </c>
      <c r="N8" s="31">
        <v>10.149456521739131</v>
      </c>
      <c r="O8" s="31">
        <v>5.3913043478260869</v>
      </c>
      <c r="P8" s="31">
        <v>95.176630434782609</v>
      </c>
      <c r="Q8" s="31">
        <v>75.904891304347828</v>
      </c>
      <c r="R8" s="31">
        <v>19.271739130434781</v>
      </c>
      <c r="S8" s="31">
        <v>173.39402173913044</v>
      </c>
      <c r="T8" s="31">
        <v>132.54619565217391</v>
      </c>
      <c r="U8" s="31">
        <v>5.8179347826086953</v>
      </c>
      <c r="V8" s="31">
        <v>35.029891304347828</v>
      </c>
      <c r="W8" s="31">
        <v>48.296195652173914</v>
      </c>
      <c r="X8" s="31">
        <v>6.1331521739130439</v>
      </c>
      <c r="Y8" s="31">
        <v>0</v>
      </c>
      <c r="Z8" s="31">
        <v>0</v>
      </c>
      <c r="AA8" s="31">
        <v>23.230978260869566</v>
      </c>
      <c r="AB8" s="31">
        <v>0</v>
      </c>
      <c r="AC8" s="31">
        <v>18.932065217391305</v>
      </c>
      <c r="AD8" s="31">
        <v>0</v>
      </c>
      <c r="AE8" s="31">
        <v>0</v>
      </c>
      <c r="AF8" t="s">
        <v>443</v>
      </c>
      <c r="AG8" s="32">
        <v>5</v>
      </c>
      <c r="AH8"/>
    </row>
    <row r="9" spans="1:34" x14ac:dyDescent="0.25">
      <c r="A9" t="s">
        <v>1304</v>
      </c>
      <c r="B9" t="s">
        <v>877</v>
      </c>
      <c r="C9" t="s">
        <v>1061</v>
      </c>
      <c r="D9" t="s">
        <v>1210</v>
      </c>
      <c r="E9" s="31">
        <v>53.467391304347828</v>
      </c>
      <c r="F9" s="31">
        <v>3.2926407806464724</v>
      </c>
      <c r="G9" s="31">
        <v>3.0231246188249639</v>
      </c>
      <c r="H9" s="31">
        <v>0.27668225249034356</v>
      </c>
      <c r="I9" s="31">
        <v>0.17030900589550721</v>
      </c>
      <c r="J9" s="31">
        <v>176.04891304347825</v>
      </c>
      <c r="K9" s="31">
        <v>161.63858695652172</v>
      </c>
      <c r="L9" s="31">
        <v>14.793478260869565</v>
      </c>
      <c r="M9" s="31">
        <v>9.1059782608695645</v>
      </c>
      <c r="N9" s="31">
        <v>0</v>
      </c>
      <c r="O9" s="31">
        <v>5.6875</v>
      </c>
      <c r="P9" s="31">
        <v>32.144021739130437</v>
      </c>
      <c r="Q9" s="31">
        <v>23.421195652173914</v>
      </c>
      <c r="R9" s="31">
        <v>8.7228260869565215</v>
      </c>
      <c r="S9" s="31">
        <v>129.11141304347825</v>
      </c>
      <c r="T9" s="31">
        <v>129.11141304347825</v>
      </c>
      <c r="U9" s="31">
        <v>0</v>
      </c>
      <c r="V9" s="31">
        <v>0</v>
      </c>
      <c r="W9" s="31">
        <v>0.16304347826086957</v>
      </c>
      <c r="X9" s="31">
        <v>0</v>
      </c>
      <c r="Y9" s="31">
        <v>0</v>
      </c>
      <c r="Z9" s="31">
        <v>0</v>
      </c>
      <c r="AA9" s="31">
        <v>0</v>
      </c>
      <c r="AB9" s="31">
        <v>0</v>
      </c>
      <c r="AC9" s="31">
        <v>0.16304347826086957</v>
      </c>
      <c r="AD9" s="31">
        <v>0</v>
      </c>
      <c r="AE9" s="31">
        <v>0</v>
      </c>
      <c r="AF9" t="s">
        <v>387</v>
      </c>
      <c r="AG9" s="32">
        <v>5</v>
      </c>
      <c r="AH9"/>
    </row>
    <row r="10" spans="1:34" x14ac:dyDescent="0.25">
      <c r="A10" t="s">
        <v>1304</v>
      </c>
      <c r="B10" t="s">
        <v>593</v>
      </c>
      <c r="C10" t="s">
        <v>1061</v>
      </c>
      <c r="D10" t="s">
        <v>1210</v>
      </c>
      <c r="E10" s="31">
        <v>78.271739130434781</v>
      </c>
      <c r="F10" s="31">
        <v>3.0587612831551168</v>
      </c>
      <c r="G10" s="31">
        <v>2.7097125399250102</v>
      </c>
      <c r="H10" s="31">
        <v>0.44339675045132626</v>
      </c>
      <c r="I10" s="31">
        <v>9.6292181641438698E-2</v>
      </c>
      <c r="J10" s="31">
        <v>239.41456521739127</v>
      </c>
      <c r="K10" s="31">
        <v>212.09391304347824</v>
      </c>
      <c r="L10" s="31">
        <v>34.705434782608698</v>
      </c>
      <c r="M10" s="31">
        <v>7.536956521739131</v>
      </c>
      <c r="N10" s="31">
        <v>21.342391304347824</v>
      </c>
      <c r="O10" s="31">
        <v>5.8260869565217392</v>
      </c>
      <c r="P10" s="31">
        <v>58.261630434782603</v>
      </c>
      <c r="Q10" s="31">
        <v>58.109456521739126</v>
      </c>
      <c r="R10" s="31">
        <v>0.15217391304347827</v>
      </c>
      <c r="S10" s="31">
        <v>146.44749999999999</v>
      </c>
      <c r="T10" s="31">
        <v>111.75749999999998</v>
      </c>
      <c r="U10" s="31">
        <v>0</v>
      </c>
      <c r="V10" s="31">
        <v>34.69</v>
      </c>
      <c r="W10" s="31">
        <v>0</v>
      </c>
      <c r="X10" s="31">
        <v>0</v>
      </c>
      <c r="Y10" s="31">
        <v>0</v>
      </c>
      <c r="Z10" s="31">
        <v>0</v>
      </c>
      <c r="AA10" s="31">
        <v>0</v>
      </c>
      <c r="AB10" s="31">
        <v>0</v>
      </c>
      <c r="AC10" s="31">
        <v>0</v>
      </c>
      <c r="AD10" s="31">
        <v>0</v>
      </c>
      <c r="AE10" s="31">
        <v>0</v>
      </c>
      <c r="AF10" t="s">
        <v>77</v>
      </c>
      <c r="AG10" s="32">
        <v>5</v>
      </c>
      <c r="AH10"/>
    </row>
    <row r="11" spans="1:34" x14ac:dyDescent="0.25">
      <c r="A11" t="s">
        <v>1304</v>
      </c>
      <c r="B11" t="s">
        <v>758</v>
      </c>
      <c r="C11" t="s">
        <v>1139</v>
      </c>
      <c r="D11" t="s">
        <v>1242</v>
      </c>
      <c r="E11" s="31">
        <v>80.956521739130437</v>
      </c>
      <c r="F11" s="31">
        <v>3.7881780343716422</v>
      </c>
      <c r="G11" s="31">
        <v>3.6088198174006441</v>
      </c>
      <c r="H11" s="31">
        <v>0.6203960794844251</v>
      </c>
      <c r="I11" s="31">
        <v>0.44103786251342614</v>
      </c>
      <c r="J11" s="31">
        <v>306.67771739130427</v>
      </c>
      <c r="K11" s="31">
        <v>292.15749999999997</v>
      </c>
      <c r="L11" s="31">
        <v>50.225108695652153</v>
      </c>
      <c r="M11" s="31">
        <v>35.704891304347804</v>
      </c>
      <c r="N11" s="31">
        <v>9.6506521739130431</v>
      </c>
      <c r="O11" s="31">
        <v>4.8695652173913047</v>
      </c>
      <c r="P11" s="31">
        <v>81.676739130434768</v>
      </c>
      <c r="Q11" s="31">
        <v>81.676739130434768</v>
      </c>
      <c r="R11" s="31">
        <v>0</v>
      </c>
      <c r="S11" s="31">
        <v>174.77586956521742</v>
      </c>
      <c r="T11" s="31">
        <v>159.00543478260872</v>
      </c>
      <c r="U11" s="31">
        <v>0</v>
      </c>
      <c r="V11" s="31">
        <v>15.770434782608694</v>
      </c>
      <c r="W11" s="31">
        <v>0</v>
      </c>
      <c r="X11" s="31">
        <v>0</v>
      </c>
      <c r="Y11" s="31">
        <v>0</v>
      </c>
      <c r="Z11" s="31">
        <v>0</v>
      </c>
      <c r="AA11" s="31">
        <v>0</v>
      </c>
      <c r="AB11" s="31">
        <v>0</v>
      </c>
      <c r="AC11" s="31">
        <v>0</v>
      </c>
      <c r="AD11" s="31">
        <v>0</v>
      </c>
      <c r="AE11" s="31">
        <v>0</v>
      </c>
      <c r="AF11" t="s">
        <v>251</v>
      </c>
      <c r="AG11" s="32">
        <v>5</v>
      </c>
      <c r="AH11"/>
    </row>
    <row r="12" spans="1:34" x14ac:dyDescent="0.25">
      <c r="A12" t="s">
        <v>1304</v>
      </c>
      <c r="B12" t="s">
        <v>690</v>
      </c>
      <c r="C12" t="s">
        <v>1058</v>
      </c>
      <c r="D12" t="s">
        <v>1214</v>
      </c>
      <c r="E12" s="31">
        <v>43.826086956521742</v>
      </c>
      <c r="F12" s="31">
        <v>3.447289186507938</v>
      </c>
      <c r="G12" s="31">
        <v>3.0172544642857155</v>
      </c>
      <c r="H12" s="31">
        <v>1.0420833333333333</v>
      </c>
      <c r="I12" s="31">
        <v>0.61204861111111108</v>
      </c>
      <c r="J12" s="31">
        <v>151.08119565217399</v>
      </c>
      <c r="K12" s="31">
        <v>132.23445652173919</v>
      </c>
      <c r="L12" s="31">
        <v>45.670434782608694</v>
      </c>
      <c r="M12" s="31">
        <v>26.823695652173914</v>
      </c>
      <c r="N12" s="31">
        <v>14.2</v>
      </c>
      <c r="O12" s="31">
        <v>4.6467391304347823</v>
      </c>
      <c r="P12" s="31">
        <v>35.266521739130447</v>
      </c>
      <c r="Q12" s="31">
        <v>35.266521739130447</v>
      </c>
      <c r="R12" s="31">
        <v>0</v>
      </c>
      <c r="S12" s="31">
        <v>70.144239130434826</v>
      </c>
      <c r="T12" s="31">
        <v>50.975217391304383</v>
      </c>
      <c r="U12" s="31">
        <v>8.6007608695652173</v>
      </c>
      <c r="V12" s="31">
        <v>10.568260869565217</v>
      </c>
      <c r="W12" s="31">
        <v>0</v>
      </c>
      <c r="X12" s="31">
        <v>0</v>
      </c>
      <c r="Y12" s="31">
        <v>0</v>
      </c>
      <c r="Z12" s="31">
        <v>0</v>
      </c>
      <c r="AA12" s="31">
        <v>0</v>
      </c>
      <c r="AB12" s="31">
        <v>0</v>
      </c>
      <c r="AC12" s="31">
        <v>0</v>
      </c>
      <c r="AD12" s="31">
        <v>0</v>
      </c>
      <c r="AE12" s="31">
        <v>0</v>
      </c>
      <c r="AF12" t="s">
        <v>183</v>
      </c>
      <c r="AG12" s="32">
        <v>5</v>
      </c>
      <c r="AH12"/>
    </row>
    <row r="13" spans="1:34" x14ac:dyDescent="0.25">
      <c r="A13" t="s">
        <v>1304</v>
      </c>
      <c r="B13" t="s">
        <v>656</v>
      </c>
      <c r="C13" t="s">
        <v>1061</v>
      </c>
      <c r="D13" t="s">
        <v>1210</v>
      </c>
      <c r="E13" s="31">
        <v>116.68478260869566</v>
      </c>
      <c r="F13" s="31">
        <v>4.417070330693992</v>
      </c>
      <c r="G13" s="31">
        <v>3.987890079180251</v>
      </c>
      <c r="H13" s="31">
        <v>0.63595714951094551</v>
      </c>
      <c r="I13" s="31">
        <v>0.34299021891010711</v>
      </c>
      <c r="J13" s="31">
        <v>515.40489130434787</v>
      </c>
      <c r="K13" s="31">
        <v>465.32608695652169</v>
      </c>
      <c r="L13" s="31">
        <v>74.206521739130437</v>
      </c>
      <c r="M13" s="31">
        <v>40.021739130434781</v>
      </c>
      <c r="N13" s="31">
        <v>29.258152173913043</v>
      </c>
      <c r="O13" s="31">
        <v>4.9266304347826084</v>
      </c>
      <c r="P13" s="31">
        <v>112.10869565217392</v>
      </c>
      <c r="Q13" s="31">
        <v>96.214673913043484</v>
      </c>
      <c r="R13" s="31">
        <v>15.894021739130435</v>
      </c>
      <c r="S13" s="31">
        <v>329.08967391304344</v>
      </c>
      <c r="T13" s="31">
        <v>271.04076086956519</v>
      </c>
      <c r="U13" s="31">
        <v>0</v>
      </c>
      <c r="V13" s="31">
        <v>58.048913043478258</v>
      </c>
      <c r="W13" s="31">
        <v>1.1875</v>
      </c>
      <c r="X13" s="31">
        <v>0</v>
      </c>
      <c r="Y13" s="31">
        <v>0</v>
      </c>
      <c r="Z13" s="31">
        <v>1.1875</v>
      </c>
      <c r="AA13" s="31">
        <v>0</v>
      </c>
      <c r="AB13" s="31">
        <v>0</v>
      </c>
      <c r="AC13" s="31">
        <v>0</v>
      </c>
      <c r="AD13" s="31">
        <v>0</v>
      </c>
      <c r="AE13" s="31">
        <v>0</v>
      </c>
      <c r="AF13" t="s">
        <v>146</v>
      </c>
      <c r="AG13" s="32">
        <v>5</v>
      </c>
      <c r="AH13"/>
    </row>
    <row r="14" spans="1:34" x14ac:dyDescent="0.25">
      <c r="A14" t="s">
        <v>1304</v>
      </c>
      <c r="B14" t="s">
        <v>573</v>
      </c>
      <c r="C14" t="s">
        <v>1086</v>
      </c>
      <c r="D14" t="s">
        <v>1255</v>
      </c>
      <c r="E14" s="31">
        <v>114.94565217391305</v>
      </c>
      <c r="F14" s="31">
        <v>3.0242940898345143</v>
      </c>
      <c r="G14" s="31">
        <v>2.8491640661938531</v>
      </c>
      <c r="H14" s="31">
        <v>0.28349503546099281</v>
      </c>
      <c r="I14" s="31">
        <v>0.21824680851063824</v>
      </c>
      <c r="J14" s="31">
        <v>347.62945652173903</v>
      </c>
      <c r="K14" s="31">
        <v>327.4990217391304</v>
      </c>
      <c r="L14" s="31">
        <v>32.586521739130426</v>
      </c>
      <c r="M14" s="31">
        <v>25.086521739130429</v>
      </c>
      <c r="N14" s="31">
        <v>6.9782608695652177</v>
      </c>
      <c r="O14" s="31">
        <v>0.52173913043478259</v>
      </c>
      <c r="P14" s="31">
        <v>97.438695652173919</v>
      </c>
      <c r="Q14" s="31">
        <v>84.808260869565231</v>
      </c>
      <c r="R14" s="31">
        <v>12.630434782608695</v>
      </c>
      <c r="S14" s="31">
        <v>217.60423913043471</v>
      </c>
      <c r="T14" s="31">
        <v>195.12184782608688</v>
      </c>
      <c r="U14" s="31">
        <v>0</v>
      </c>
      <c r="V14" s="31">
        <v>22.482391304347829</v>
      </c>
      <c r="W14" s="31">
        <v>68.730326086956538</v>
      </c>
      <c r="X14" s="31">
        <v>16.922391304347826</v>
      </c>
      <c r="Y14" s="31">
        <v>3.5</v>
      </c>
      <c r="Z14" s="31">
        <v>0</v>
      </c>
      <c r="AA14" s="31">
        <v>9.7289130434782614</v>
      </c>
      <c r="AB14" s="31">
        <v>0</v>
      </c>
      <c r="AC14" s="31">
        <v>38.579021739130447</v>
      </c>
      <c r="AD14" s="31">
        <v>0</v>
      </c>
      <c r="AE14" s="31">
        <v>0</v>
      </c>
      <c r="AF14" t="s">
        <v>56</v>
      </c>
      <c r="AG14" s="32">
        <v>5</v>
      </c>
      <c r="AH14"/>
    </row>
    <row r="15" spans="1:34" x14ac:dyDescent="0.25">
      <c r="A15" t="s">
        <v>1304</v>
      </c>
      <c r="B15" t="s">
        <v>796</v>
      </c>
      <c r="C15" t="s">
        <v>1161</v>
      </c>
      <c r="D15" t="s">
        <v>1243</v>
      </c>
      <c r="E15" s="31">
        <v>71.945652173913047</v>
      </c>
      <c r="F15" s="31">
        <v>2.5891992748149262</v>
      </c>
      <c r="G15" s="31">
        <v>2.3890935186584072</v>
      </c>
      <c r="H15" s="31">
        <v>0.54349599637407464</v>
      </c>
      <c r="I15" s="31">
        <v>0.37058468046532711</v>
      </c>
      <c r="J15" s="31">
        <v>186.28163043478258</v>
      </c>
      <c r="K15" s="31">
        <v>171.8848913043478</v>
      </c>
      <c r="L15" s="31">
        <v>39.10217391304348</v>
      </c>
      <c r="M15" s="31">
        <v>26.661956521739132</v>
      </c>
      <c r="N15" s="31">
        <v>6.3858695652173916</v>
      </c>
      <c r="O15" s="31">
        <v>6.0543478260869561</v>
      </c>
      <c r="P15" s="31">
        <v>34.428260869565221</v>
      </c>
      <c r="Q15" s="31">
        <v>32.471739130434784</v>
      </c>
      <c r="R15" s="31">
        <v>1.9565217391304348</v>
      </c>
      <c r="S15" s="31">
        <v>112.75119565217389</v>
      </c>
      <c r="T15" s="31">
        <v>95.096847826086929</v>
      </c>
      <c r="U15" s="31">
        <v>0</v>
      </c>
      <c r="V15" s="31">
        <v>17.654347826086958</v>
      </c>
      <c r="W15" s="31">
        <v>26.163043478260871</v>
      </c>
      <c r="X15" s="31">
        <v>8.1521739130434784E-2</v>
      </c>
      <c r="Y15" s="31">
        <v>0.66304347826086951</v>
      </c>
      <c r="Z15" s="31">
        <v>0</v>
      </c>
      <c r="AA15" s="31">
        <v>9.25</v>
      </c>
      <c r="AB15" s="31">
        <v>0</v>
      </c>
      <c r="AC15" s="31">
        <v>16.168478260869566</v>
      </c>
      <c r="AD15" s="31">
        <v>0</v>
      </c>
      <c r="AE15" s="31">
        <v>0</v>
      </c>
      <c r="AF15" t="s">
        <v>294</v>
      </c>
      <c r="AG15" s="32">
        <v>5</v>
      </c>
      <c r="AH15"/>
    </row>
    <row r="16" spans="1:34" x14ac:dyDescent="0.25">
      <c r="A16" t="s">
        <v>1304</v>
      </c>
      <c r="B16" t="s">
        <v>537</v>
      </c>
      <c r="C16" t="s">
        <v>1070</v>
      </c>
      <c r="D16" t="s">
        <v>1222</v>
      </c>
      <c r="E16" s="31">
        <v>42.282608695652172</v>
      </c>
      <c r="F16" s="31">
        <v>3.5024035989717226</v>
      </c>
      <c r="G16" s="31">
        <v>3.2561053984575841</v>
      </c>
      <c r="H16" s="31">
        <v>0.46239074550128528</v>
      </c>
      <c r="I16" s="31">
        <v>0.21814910025706938</v>
      </c>
      <c r="J16" s="31">
        <v>148.09076086956523</v>
      </c>
      <c r="K16" s="31">
        <v>137.67663043478262</v>
      </c>
      <c r="L16" s="31">
        <v>19.551086956521736</v>
      </c>
      <c r="M16" s="31">
        <v>9.2239130434782588</v>
      </c>
      <c r="N16" s="31">
        <v>5.0228260869565222</v>
      </c>
      <c r="O16" s="31">
        <v>5.3043478260869561</v>
      </c>
      <c r="P16" s="31">
        <v>34.052173913043497</v>
      </c>
      <c r="Q16" s="31">
        <v>33.965217391304364</v>
      </c>
      <c r="R16" s="31">
        <v>8.6956521739130432E-2</v>
      </c>
      <c r="S16" s="31">
        <v>94.487499999999997</v>
      </c>
      <c r="T16" s="31">
        <v>76.417934782608697</v>
      </c>
      <c r="U16" s="31">
        <v>0</v>
      </c>
      <c r="V16" s="31">
        <v>18.069565217391304</v>
      </c>
      <c r="W16" s="31">
        <v>21.339673913043477</v>
      </c>
      <c r="X16" s="31">
        <v>0.25543478260869568</v>
      </c>
      <c r="Y16" s="31">
        <v>1.5652173913043479</v>
      </c>
      <c r="Z16" s="31">
        <v>0</v>
      </c>
      <c r="AA16" s="31">
        <v>5.0380434782608692</v>
      </c>
      <c r="AB16" s="31">
        <v>0</v>
      </c>
      <c r="AC16" s="31">
        <v>14.394021739130435</v>
      </c>
      <c r="AD16" s="31">
        <v>0</v>
      </c>
      <c r="AE16" s="31">
        <v>8.6956521739130432E-2</v>
      </c>
      <c r="AF16" t="s">
        <v>16</v>
      </c>
      <c r="AG16" s="32">
        <v>5</v>
      </c>
      <c r="AH16"/>
    </row>
    <row r="17" spans="1:34" x14ac:dyDescent="0.25">
      <c r="A17" t="s">
        <v>1304</v>
      </c>
      <c r="B17" t="s">
        <v>944</v>
      </c>
      <c r="C17" t="s">
        <v>1008</v>
      </c>
      <c r="D17" t="s">
        <v>1229</v>
      </c>
      <c r="E17" s="31">
        <v>40.108695652173914</v>
      </c>
      <c r="F17" s="31">
        <v>4.0898373983739846</v>
      </c>
      <c r="G17" s="31">
        <v>3.6170731707317083</v>
      </c>
      <c r="H17" s="31">
        <v>0.75532520325203256</v>
      </c>
      <c r="I17" s="31">
        <v>0.30952574525745258</v>
      </c>
      <c r="J17" s="31">
        <v>164.0380434782609</v>
      </c>
      <c r="K17" s="31">
        <v>145.07608695652178</v>
      </c>
      <c r="L17" s="31">
        <v>30.295108695652175</v>
      </c>
      <c r="M17" s="31">
        <v>12.41467391304348</v>
      </c>
      <c r="N17" s="31">
        <v>12.315217391304348</v>
      </c>
      <c r="O17" s="31">
        <v>5.5652173913043477</v>
      </c>
      <c r="P17" s="31">
        <v>37.178260869565236</v>
      </c>
      <c r="Q17" s="31">
        <v>36.096739130434798</v>
      </c>
      <c r="R17" s="31">
        <v>1.0815217391304348</v>
      </c>
      <c r="S17" s="31">
        <v>96.564673913043507</v>
      </c>
      <c r="T17" s="31">
        <v>70.2130434782609</v>
      </c>
      <c r="U17" s="31">
        <v>0</v>
      </c>
      <c r="V17" s="31">
        <v>26.351630434782606</v>
      </c>
      <c r="W17" s="31">
        <v>5.5211956521739136</v>
      </c>
      <c r="X17" s="31">
        <v>0.66793478260869565</v>
      </c>
      <c r="Y17" s="31">
        <v>1.0978260869565217</v>
      </c>
      <c r="Z17" s="31">
        <v>0</v>
      </c>
      <c r="AA17" s="31">
        <v>0</v>
      </c>
      <c r="AB17" s="31">
        <v>0</v>
      </c>
      <c r="AC17" s="31">
        <v>3.7554347826086958</v>
      </c>
      <c r="AD17" s="31">
        <v>0</v>
      </c>
      <c r="AE17" s="31">
        <v>0</v>
      </c>
      <c r="AF17" t="s">
        <v>455</v>
      </c>
      <c r="AG17" s="32">
        <v>5</v>
      </c>
      <c r="AH17"/>
    </row>
    <row r="18" spans="1:34" x14ac:dyDescent="0.25">
      <c r="A18" t="s">
        <v>1304</v>
      </c>
      <c r="B18" t="s">
        <v>867</v>
      </c>
      <c r="C18" t="s">
        <v>1051</v>
      </c>
      <c r="D18" t="s">
        <v>1251</v>
      </c>
      <c r="E18" s="31">
        <v>86.206521739130437</v>
      </c>
      <c r="F18" s="31">
        <v>3.2742604967847684</v>
      </c>
      <c r="G18" s="31">
        <v>3.0449451519354427</v>
      </c>
      <c r="H18" s="31">
        <v>0.19245366284201232</v>
      </c>
      <c r="I18" s="31">
        <v>0.10233892321270961</v>
      </c>
      <c r="J18" s="31">
        <v>282.26260869565215</v>
      </c>
      <c r="K18" s="31">
        <v>262.49413043478256</v>
      </c>
      <c r="L18" s="31">
        <v>16.590760869565216</v>
      </c>
      <c r="M18" s="31">
        <v>8.8222826086956516</v>
      </c>
      <c r="N18" s="31">
        <v>0.98586956521739133</v>
      </c>
      <c r="O18" s="31">
        <v>6.7826086956521738</v>
      </c>
      <c r="P18" s="31">
        <v>69.121086956521737</v>
      </c>
      <c r="Q18" s="31">
        <v>57.121086956521744</v>
      </c>
      <c r="R18" s="31">
        <v>12</v>
      </c>
      <c r="S18" s="31">
        <v>196.55076086956515</v>
      </c>
      <c r="T18" s="31">
        <v>157.69423913043474</v>
      </c>
      <c r="U18" s="31">
        <v>0</v>
      </c>
      <c r="V18" s="31">
        <v>38.856521739130422</v>
      </c>
      <c r="W18" s="31">
        <v>61.394673913043469</v>
      </c>
      <c r="X18" s="31">
        <v>3.2907608695652173</v>
      </c>
      <c r="Y18" s="31">
        <v>0.60869565217391308</v>
      </c>
      <c r="Z18" s="31">
        <v>0</v>
      </c>
      <c r="AA18" s="31">
        <v>13.504782608695651</v>
      </c>
      <c r="AB18" s="31">
        <v>0</v>
      </c>
      <c r="AC18" s="31">
        <v>43.990434782608688</v>
      </c>
      <c r="AD18" s="31">
        <v>0</v>
      </c>
      <c r="AE18" s="31">
        <v>0</v>
      </c>
      <c r="AF18" t="s">
        <v>377</v>
      </c>
      <c r="AG18" s="32">
        <v>5</v>
      </c>
      <c r="AH18"/>
    </row>
    <row r="19" spans="1:34" x14ac:dyDescent="0.25">
      <c r="A19" t="s">
        <v>1304</v>
      </c>
      <c r="B19" t="s">
        <v>797</v>
      </c>
      <c r="C19" t="s">
        <v>1151</v>
      </c>
      <c r="D19" t="s">
        <v>1234</v>
      </c>
      <c r="E19" s="31">
        <v>104.68478260869566</v>
      </c>
      <c r="F19" s="31">
        <v>2.6561177447824735</v>
      </c>
      <c r="G19" s="31">
        <v>2.3854812584362994</v>
      </c>
      <c r="H19" s="31">
        <v>0.16851832623818919</v>
      </c>
      <c r="I19" s="31">
        <v>0.10725781331118267</v>
      </c>
      <c r="J19" s="31">
        <v>278.05510869565222</v>
      </c>
      <c r="K19" s="31">
        <v>249.72358695652176</v>
      </c>
      <c r="L19" s="31">
        <v>17.64130434782609</v>
      </c>
      <c r="M19" s="31">
        <v>11.22826086956522</v>
      </c>
      <c r="N19" s="31">
        <v>0.84782608695652173</v>
      </c>
      <c r="O19" s="31">
        <v>5.5652173913043477</v>
      </c>
      <c r="P19" s="31">
        <v>92.832826086956516</v>
      </c>
      <c r="Q19" s="31">
        <v>70.914347826086953</v>
      </c>
      <c r="R19" s="31">
        <v>21.918478260869566</v>
      </c>
      <c r="S19" s="31">
        <v>167.58097826086959</v>
      </c>
      <c r="T19" s="31">
        <v>151.57989130434785</v>
      </c>
      <c r="U19" s="31">
        <v>0</v>
      </c>
      <c r="V19" s="31">
        <v>16.001086956521743</v>
      </c>
      <c r="W19" s="31">
        <v>0.84782608695652173</v>
      </c>
      <c r="X19" s="31">
        <v>0</v>
      </c>
      <c r="Y19" s="31">
        <v>0.84782608695652173</v>
      </c>
      <c r="Z19" s="31">
        <v>0</v>
      </c>
      <c r="AA19" s="31">
        <v>0</v>
      </c>
      <c r="AB19" s="31">
        <v>0</v>
      </c>
      <c r="AC19" s="31">
        <v>0</v>
      </c>
      <c r="AD19" s="31">
        <v>0</v>
      </c>
      <c r="AE19" s="31">
        <v>0</v>
      </c>
      <c r="AF19" t="s">
        <v>300</v>
      </c>
      <c r="AG19" s="32">
        <v>5</v>
      </c>
      <c r="AH19"/>
    </row>
    <row r="20" spans="1:34" x14ac:dyDescent="0.25">
      <c r="A20" t="s">
        <v>1304</v>
      </c>
      <c r="B20" t="s">
        <v>811</v>
      </c>
      <c r="C20" t="s">
        <v>1096</v>
      </c>
      <c r="D20" t="s">
        <v>1240</v>
      </c>
      <c r="E20" s="31">
        <v>62.282608695652172</v>
      </c>
      <c r="F20" s="31">
        <v>3.4253926701570685</v>
      </c>
      <c r="G20" s="31">
        <v>2.8938481675392675</v>
      </c>
      <c r="H20" s="31">
        <v>0.68682373472949387</v>
      </c>
      <c r="I20" s="31">
        <v>0.42430191972076792</v>
      </c>
      <c r="J20" s="31">
        <v>213.34239130434784</v>
      </c>
      <c r="K20" s="31">
        <v>180.23641304347828</v>
      </c>
      <c r="L20" s="31">
        <v>42.777173913043477</v>
      </c>
      <c r="M20" s="31">
        <v>26.426630434782609</v>
      </c>
      <c r="N20" s="31">
        <v>11.263586956521738</v>
      </c>
      <c r="O20" s="31">
        <v>5.0869565217391308</v>
      </c>
      <c r="P20" s="31">
        <v>43.307065217391305</v>
      </c>
      <c r="Q20" s="31">
        <v>26.551630434782609</v>
      </c>
      <c r="R20" s="31">
        <v>16.755434782608695</v>
      </c>
      <c r="S20" s="31">
        <v>127.25815217391306</v>
      </c>
      <c r="T20" s="31">
        <v>102.6929347826087</v>
      </c>
      <c r="U20" s="31">
        <v>1.3505434782608696</v>
      </c>
      <c r="V20" s="31">
        <v>23.214673913043477</v>
      </c>
      <c r="W20" s="31">
        <v>0</v>
      </c>
      <c r="X20" s="31">
        <v>0</v>
      </c>
      <c r="Y20" s="31">
        <v>0</v>
      </c>
      <c r="Z20" s="31">
        <v>0</v>
      </c>
      <c r="AA20" s="31">
        <v>0</v>
      </c>
      <c r="AB20" s="31">
        <v>0</v>
      </c>
      <c r="AC20" s="31">
        <v>0</v>
      </c>
      <c r="AD20" s="31">
        <v>0</v>
      </c>
      <c r="AE20" s="31">
        <v>0</v>
      </c>
      <c r="AF20" t="s">
        <v>320</v>
      </c>
      <c r="AG20" s="32">
        <v>5</v>
      </c>
      <c r="AH20"/>
    </row>
    <row r="21" spans="1:34" x14ac:dyDescent="0.25">
      <c r="A21" t="s">
        <v>1304</v>
      </c>
      <c r="B21" t="s">
        <v>750</v>
      </c>
      <c r="C21" t="s">
        <v>1028</v>
      </c>
      <c r="D21" t="s">
        <v>1242</v>
      </c>
      <c r="E21" s="31">
        <v>96.576086956521735</v>
      </c>
      <c r="F21" s="31">
        <v>2.8983567810917275</v>
      </c>
      <c r="G21" s="31">
        <v>2.7593550928531236</v>
      </c>
      <c r="H21" s="31">
        <v>0.67751941474395028</v>
      </c>
      <c r="I21" s="31">
        <v>0.54029037703995486</v>
      </c>
      <c r="J21" s="31">
        <v>279.91195652173911</v>
      </c>
      <c r="K21" s="31">
        <v>266.48771739130439</v>
      </c>
      <c r="L21" s="31">
        <v>65.432173913043457</v>
      </c>
      <c r="M21" s="31">
        <v>52.179130434782593</v>
      </c>
      <c r="N21" s="31">
        <v>7.9052173913043475</v>
      </c>
      <c r="O21" s="31">
        <v>5.3478260869565215</v>
      </c>
      <c r="P21" s="31">
        <v>56.255543478260876</v>
      </c>
      <c r="Q21" s="31">
        <v>56.084347826086962</v>
      </c>
      <c r="R21" s="31">
        <v>0.17119565217391305</v>
      </c>
      <c r="S21" s="31">
        <v>158.2242391304348</v>
      </c>
      <c r="T21" s="31">
        <v>126.93510869565218</v>
      </c>
      <c r="U21" s="31">
        <v>0</v>
      </c>
      <c r="V21" s="31">
        <v>31.289130434782614</v>
      </c>
      <c r="W21" s="31">
        <v>0</v>
      </c>
      <c r="X21" s="31">
        <v>0</v>
      </c>
      <c r="Y21" s="31">
        <v>0</v>
      </c>
      <c r="Z21" s="31">
        <v>0</v>
      </c>
      <c r="AA21" s="31">
        <v>0</v>
      </c>
      <c r="AB21" s="31">
        <v>0</v>
      </c>
      <c r="AC21" s="31">
        <v>0</v>
      </c>
      <c r="AD21" s="31">
        <v>0</v>
      </c>
      <c r="AE21" s="31">
        <v>0</v>
      </c>
      <c r="AF21" t="s">
        <v>243</v>
      </c>
      <c r="AG21" s="32">
        <v>5</v>
      </c>
      <c r="AH21"/>
    </row>
    <row r="22" spans="1:34" x14ac:dyDescent="0.25">
      <c r="A22" t="s">
        <v>1304</v>
      </c>
      <c r="B22" t="s">
        <v>960</v>
      </c>
      <c r="C22" t="s">
        <v>1061</v>
      </c>
      <c r="D22" t="s">
        <v>1210</v>
      </c>
      <c r="E22" s="31">
        <v>57.163043478260867</v>
      </c>
      <c r="F22" s="31">
        <v>3.6799296444190923</v>
      </c>
      <c r="G22" s="31">
        <v>3.1927818976991835</v>
      </c>
      <c r="H22" s="31">
        <v>0.51245674082525194</v>
      </c>
      <c r="I22" s="31">
        <v>0.33134436204601631</v>
      </c>
      <c r="J22" s="31">
        <v>210.35597826086962</v>
      </c>
      <c r="K22" s="31">
        <v>182.50913043478266</v>
      </c>
      <c r="L22" s="31">
        <v>29.293586956521736</v>
      </c>
      <c r="M22" s="31">
        <v>18.94065217391304</v>
      </c>
      <c r="N22" s="31">
        <v>5.9018478260869571</v>
      </c>
      <c r="O22" s="31">
        <v>4.4510869565217392</v>
      </c>
      <c r="P22" s="31">
        <v>62.05597826086958</v>
      </c>
      <c r="Q22" s="31">
        <v>44.562065217391314</v>
      </c>
      <c r="R22" s="31">
        <v>17.493913043478262</v>
      </c>
      <c r="S22" s="31">
        <v>119.00641304347829</v>
      </c>
      <c r="T22" s="31">
        <v>85.625217391304375</v>
      </c>
      <c r="U22" s="31">
        <v>0</v>
      </c>
      <c r="V22" s="31">
        <v>33.381195652173922</v>
      </c>
      <c r="W22" s="31">
        <v>0</v>
      </c>
      <c r="X22" s="31">
        <v>0</v>
      </c>
      <c r="Y22" s="31">
        <v>0</v>
      </c>
      <c r="Z22" s="31">
        <v>0</v>
      </c>
      <c r="AA22" s="31">
        <v>0</v>
      </c>
      <c r="AB22" s="31">
        <v>0</v>
      </c>
      <c r="AC22" s="31">
        <v>0</v>
      </c>
      <c r="AD22" s="31">
        <v>0</v>
      </c>
      <c r="AE22" s="31">
        <v>0</v>
      </c>
      <c r="AF22" t="s">
        <v>472</v>
      </c>
      <c r="AG22" s="32">
        <v>5</v>
      </c>
      <c r="AH22"/>
    </row>
    <row r="23" spans="1:34" x14ac:dyDescent="0.25">
      <c r="A23" t="s">
        <v>1304</v>
      </c>
      <c r="B23" t="s">
        <v>908</v>
      </c>
      <c r="C23" t="s">
        <v>1092</v>
      </c>
      <c r="D23" t="s">
        <v>1236</v>
      </c>
      <c r="E23" s="31">
        <v>27.869565217391305</v>
      </c>
      <c r="F23" s="31">
        <v>5.2423946957878318</v>
      </c>
      <c r="G23" s="31">
        <v>5.201443057722309</v>
      </c>
      <c r="H23" s="31">
        <v>0.88894305772230897</v>
      </c>
      <c r="I23" s="31">
        <v>0.84799141965678626</v>
      </c>
      <c r="J23" s="31">
        <v>146.10326086956522</v>
      </c>
      <c r="K23" s="31">
        <v>144.96195652173913</v>
      </c>
      <c r="L23" s="31">
        <v>24.774456521739133</v>
      </c>
      <c r="M23" s="31">
        <v>23.633152173913043</v>
      </c>
      <c r="N23" s="31">
        <v>0.79347826086956519</v>
      </c>
      <c r="O23" s="31">
        <v>0.34782608695652173</v>
      </c>
      <c r="P23" s="31">
        <v>13.054347826086957</v>
      </c>
      <c r="Q23" s="31">
        <v>13.054347826086957</v>
      </c>
      <c r="R23" s="31">
        <v>0</v>
      </c>
      <c r="S23" s="31">
        <v>108.27445652173913</v>
      </c>
      <c r="T23" s="31">
        <v>76.904891304347828</v>
      </c>
      <c r="U23" s="31">
        <v>0</v>
      </c>
      <c r="V23" s="31">
        <v>31.369565217391305</v>
      </c>
      <c r="W23" s="31">
        <v>15.641304347826088</v>
      </c>
      <c r="X23" s="31">
        <v>0.11956521739130435</v>
      </c>
      <c r="Y23" s="31">
        <v>0</v>
      </c>
      <c r="Z23" s="31">
        <v>0</v>
      </c>
      <c r="AA23" s="31">
        <v>6.2907608695652177</v>
      </c>
      <c r="AB23" s="31">
        <v>0</v>
      </c>
      <c r="AC23" s="31">
        <v>2.8260869565217392</v>
      </c>
      <c r="AD23" s="31">
        <v>0</v>
      </c>
      <c r="AE23" s="31">
        <v>6.4048913043478262</v>
      </c>
      <c r="AF23" t="s">
        <v>419</v>
      </c>
      <c r="AG23" s="32">
        <v>5</v>
      </c>
      <c r="AH23"/>
    </row>
    <row r="24" spans="1:34" x14ac:dyDescent="0.25">
      <c r="A24" t="s">
        <v>1304</v>
      </c>
      <c r="B24" t="s">
        <v>892</v>
      </c>
      <c r="C24" t="s">
        <v>1054</v>
      </c>
      <c r="D24" t="s">
        <v>1209</v>
      </c>
      <c r="E24" s="31">
        <v>51.836956521739133</v>
      </c>
      <c r="F24" s="31">
        <v>3.4573411616691128</v>
      </c>
      <c r="G24" s="31">
        <v>3.0532333822604323</v>
      </c>
      <c r="H24" s="31">
        <v>0.57377227930383723</v>
      </c>
      <c r="I24" s="31">
        <v>0.36250576640805193</v>
      </c>
      <c r="J24" s="31">
        <v>179.21804347826085</v>
      </c>
      <c r="K24" s="31">
        <v>158.27032608695654</v>
      </c>
      <c r="L24" s="31">
        <v>29.742608695652173</v>
      </c>
      <c r="M24" s="31">
        <v>18.791195652173911</v>
      </c>
      <c r="N24" s="31">
        <v>6.3861956521739129</v>
      </c>
      <c r="O24" s="31">
        <v>4.5652173913043477</v>
      </c>
      <c r="P24" s="31">
        <v>51.656304347826087</v>
      </c>
      <c r="Q24" s="31">
        <v>41.66</v>
      </c>
      <c r="R24" s="31">
        <v>9.99630434782609</v>
      </c>
      <c r="S24" s="31">
        <v>97.819130434782636</v>
      </c>
      <c r="T24" s="31">
        <v>72.077934782608722</v>
      </c>
      <c r="U24" s="31">
        <v>2.3026086956521739</v>
      </c>
      <c r="V24" s="31">
        <v>23.438586956521743</v>
      </c>
      <c r="W24" s="31">
        <v>0</v>
      </c>
      <c r="X24" s="31">
        <v>0</v>
      </c>
      <c r="Y24" s="31">
        <v>0</v>
      </c>
      <c r="Z24" s="31">
        <v>0</v>
      </c>
      <c r="AA24" s="31">
        <v>0</v>
      </c>
      <c r="AB24" s="31">
        <v>0</v>
      </c>
      <c r="AC24" s="31">
        <v>0</v>
      </c>
      <c r="AD24" s="31">
        <v>0</v>
      </c>
      <c r="AE24" s="31">
        <v>0</v>
      </c>
      <c r="AF24" t="s">
        <v>402</v>
      </c>
      <c r="AG24" s="32">
        <v>5</v>
      </c>
      <c r="AH24"/>
    </row>
    <row r="25" spans="1:34" x14ac:dyDescent="0.25">
      <c r="A25" t="s">
        <v>1304</v>
      </c>
      <c r="B25" t="s">
        <v>943</v>
      </c>
      <c r="C25" t="s">
        <v>1074</v>
      </c>
      <c r="D25" t="s">
        <v>1258</v>
      </c>
      <c r="E25" s="31">
        <v>106.05434782608695</v>
      </c>
      <c r="F25" s="31">
        <v>4.2016552218919756</v>
      </c>
      <c r="G25" s="31">
        <v>3.8807061596802299</v>
      </c>
      <c r="H25" s="31">
        <v>0.54360971610126063</v>
      </c>
      <c r="I25" s="31">
        <v>0.44086297017525877</v>
      </c>
      <c r="J25" s="31">
        <v>445.6038043478261</v>
      </c>
      <c r="K25" s="31">
        <v>411.56576086956522</v>
      </c>
      <c r="L25" s="31">
        <v>57.652173913043477</v>
      </c>
      <c r="M25" s="31">
        <v>46.755434782608695</v>
      </c>
      <c r="N25" s="31">
        <v>5.5923913043478262</v>
      </c>
      <c r="O25" s="31">
        <v>5.3043478260869561</v>
      </c>
      <c r="P25" s="31">
        <v>118.40326086956523</v>
      </c>
      <c r="Q25" s="31">
        <v>95.261956521739137</v>
      </c>
      <c r="R25" s="31">
        <v>23.141304347826086</v>
      </c>
      <c r="S25" s="31">
        <v>269.5483695652174</v>
      </c>
      <c r="T25" s="31">
        <v>214.24130434782609</v>
      </c>
      <c r="U25" s="31">
        <v>23.002717391304348</v>
      </c>
      <c r="V25" s="31">
        <v>32.304347826086953</v>
      </c>
      <c r="W25" s="31">
        <v>7.2913043478260864</v>
      </c>
      <c r="X25" s="31">
        <v>0.37771739130434784</v>
      </c>
      <c r="Y25" s="31">
        <v>0</v>
      </c>
      <c r="Z25" s="31">
        <v>0</v>
      </c>
      <c r="AA25" s="31">
        <v>1.1152173913043477</v>
      </c>
      <c r="AB25" s="31">
        <v>0</v>
      </c>
      <c r="AC25" s="31">
        <v>5.510326086956522</v>
      </c>
      <c r="AD25" s="31">
        <v>0</v>
      </c>
      <c r="AE25" s="31">
        <v>0.28804347826086957</v>
      </c>
      <c r="AF25" t="s">
        <v>454</v>
      </c>
      <c r="AG25" s="32">
        <v>5</v>
      </c>
      <c r="AH25"/>
    </row>
    <row r="26" spans="1:34" x14ac:dyDescent="0.25">
      <c r="A26" t="s">
        <v>1304</v>
      </c>
      <c r="B26" t="s">
        <v>942</v>
      </c>
      <c r="C26" t="s">
        <v>1096</v>
      </c>
      <c r="D26" t="s">
        <v>1240</v>
      </c>
      <c r="E26" s="31">
        <v>48.684782608695649</v>
      </c>
      <c r="F26" s="31">
        <v>3.5713842375530267</v>
      </c>
      <c r="G26" s="31">
        <v>3.2160192007144466</v>
      </c>
      <c r="H26" s="31">
        <v>0.58459031033712894</v>
      </c>
      <c r="I26" s="31">
        <v>0.43976110739004248</v>
      </c>
      <c r="J26" s="31">
        <v>173.87206521739137</v>
      </c>
      <c r="K26" s="31">
        <v>156.57119565217397</v>
      </c>
      <c r="L26" s="31">
        <v>28.460652173913047</v>
      </c>
      <c r="M26" s="31">
        <v>21.409673913043481</v>
      </c>
      <c r="N26" s="31">
        <v>0.77380434782608698</v>
      </c>
      <c r="O26" s="31">
        <v>6.2771739130434785</v>
      </c>
      <c r="P26" s="31">
        <v>44.620543478260863</v>
      </c>
      <c r="Q26" s="31">
        <v>34.370652173913037</v>
      </c>
      <c r="R26" s="31">
        <v>10.249891304347825</v>
      </c>
      <c r="S26" s="31">
        <v>100.79086956521743</v>
      </c>
      <c r="T26" s="31">
        <v>60.401521739130487</v>
      </c>
      <c r="U26" s="31">
        <v>15.633043478260864</v>
      </c>
      <c r="V26" s="31">
        <v>24.756304347826092</v>
      </c>
      <c r="W26" s="31">
        <v>0</v>
      </c>
      <c r="X26" s="31">
        <v>0</v>
      </c>
      <c r="Y26" s="31">
        <v>0</v>
      </c>
      <c r="Z26" s="31">
        <v>0</v>
      </c>
      <c r="AA26" s="31">
        <v>0</v>
      </c>
      <c r="AB26" s="31">
        <v>0</v>
      </c>
      <c r="AC26" s="31">
        <v>0</v>
      </c>
      <c r="AD26" s="31">
        <v>0</v>
      </c>
      <c r="AE26" s="31">
        <v>0</v>
      </c>
      <c r="AF26" t="s">
        <v>453</v>
      </c>
      <c r="AG26" s="32">
        <v>5</v>
      </c>
      <c r="AH26"/>
    </row>
    <row r="27" spans="1:34" x14ac:dyDescent="0.25">
      <c r="A27" t="s">
        <v>1304</v>
      </c>
      <c r="B27" t="s">
        <v>965</v>
      </c>
      <c r="C27" t="s">
        <v>1027</v>
      </c>
      <c r="D27" t="s">
        <v>1220</v>
      </c>
      <c r="E27" s="31">
        <v>99.576086956521735</v>
      </c>
      <c r="F27" s="31">
        <v>3.3890732452788996</v>
      </c>
      <c r="G27" s="31">
        <v>3.251917912891606</v>
      </c>
      <c r="H27" s="31">
        <v>0.32922934177491542</v>
      </c>
      <c r="I27" s="31">
        <v>0.25322999672524837</v>
      </c>
      <c r="J27" s="31">
        <v>337.47065217391304</v>
      </c>
      <c r="K27" s="31">
        <v>323.81326086956523</v>
      </c>
      <c r="L27" s="31">
        <v>32.783369565217392</v>
      </c>
      <c r="M27" s="31">
        <v>25.215652173913046</v>
      </c>
      <c r="N27" s="31">
        <v>2.3938043478260869</v>
      </c>
      <c r="O27" s="31">
        <v>5.1739130434782608</v>
      </c>
      <c r="P27" s="31">
        <v>99.279456521739149</v>
      </c>
      <c r="Q27" s="31">
        <v>93.189782608695666</v>
      </c>
      <c r="R27" s="31">
        <v>6.0896739130434785</v>
      </c>
      <c r="S27" s="31">
        <v>205.4078260869565</v>
      </c>
      <c r="T27" s="31">
        <v>153.04521739130433</v>
      </c>
      <c r="U27" s="31">
        <v>0</v>
      </c>
      <c r="V27" s="31">
        <v>52.362608695652177</v>
      </c>
      <c r="W27" s="31">
        <v>0</v>
      </c>
      <c r="X27" s="31">
        <v>0</v>
      </c>
      <c r="Y27" s="31">
        <v>0</v>
      </c>
      <c r="Z27" s="31">
        <v>0</v>
      </c>
      <c r="AA27" s="31">
        <v>0</v>
      </c>
      <c r="AB27" s="31">
        <v>0</v>
      </c>
      <c r="AC27" s="31">
        <v>0</v>
      </c>
      <c r="AD27" s="31">
        <v>0</v>
      </c>
      <c r="AE27" s="31">
        <v>0</v>
      </c>
      <c r="AF27" t="s">
        <v>477</v>
      </c>
      <c r="AG27" s="32">
        <v>5</v>
      </c>
      <c r="AH27"/>
    </row>
    <row r="28" spans="1:34" x14ac:dyDescent="0.25">
      <c r="A28" t="s">
        <v>1304</v>
      </c>
      <c r="B28" t="s">
        <v>833</v>
      </c>
      <c r="C28" t="s">
        <v>1015</v>
      </c>
      <c r="D28" t="s">
        <v>1212</v>
      </c>
      <c r="E28" s="31">
        <v>65.923913043478265</v>
      </c>
      <c r="F28" s="31">
        <v>4.1576768342951356</v>
      </c>
      <c r="G28" s="31">
        <v>3.803884583676834</v>
      </c>
      <c r="H28" s="31">
        <v>0.47153833470733719</v>
      </c>
      <c r="I28" s="31">
        <v>0.36556141797197034</v>
      </c>
      <c r="J28" s="31">
        <v>274.09032608695651</v>
      </c>
      <c r="K28" s="31">
        <v>250.76695652173913</v>
      </c>
      <c r="L28" s="31">
        <v>31.085652173913047</v>
      </c>
      <c r="M28" s="31">
        <v>24.099239130434785</v>
      </c>
      <c r="N28" s="31">
        <v>1.4211956521739131</v>
      </c>
      <c r="O28" s="31">
        <v>5.5652173913043477</v>
      </c>
      <c r="P28" s="31">
        <v>65.271195652173915</v>
      </c>
      <c r="Q28" s="31">
        <v>48.934239130434783</v>
      </c>
      <c r="R28" s="31">
        <v>16.336956521739129</v>
      </c>
      <c r="S28" s="31">
        <v>177.73347826086956</v>
      </c>
      <c r="T28" s="31">
        <v>127.49684782608695</v>
      </c>
      <c r="U28" s="31">
        <v>0</v>
      </c>
      <c r="V28" s="31">
        <v>50.236630434782612</v>
      </c>
      <c r="W28" s="31">
        <v>109.64521739130436</v>
      </c>
      <c r="X28" s="31">
        <v>13.275869565217389</v>
      </c>
      <c r="Y28" s="31">
        <v>0</v>
      </c>
      <c r="Z28" s="31">
        <v>0</v>
      </c>
      <c r="AA28" s="31">
        <v>19.871739130434783</v>
      </c>
      <c r="AB28" s="31">
        <v>0</v>
      </c>
      <c r="AC28" s="31">
        <v>61.478369565217392</v>
      </c>
      <c r="AD28" s="31">
        <v>0</v>
      </c>
      <c r="AE28" s="31">
        <v>15.019239130434782</v>
      </c>
      <c r="AF28" t="s">
        <v>343</v>
      </c>
      <c r="AG28" s="32">
        <v>5</v>
      </c>
      <c r="AH28"/>
    </row>
    <row r="29" spans="1:34" x14ac:dyDescent="0.25">
      <c r="A29" t="s">
        <v>1304</v>
      </c>
      <c r="B29" t="s">
        <v>578</v>
      </c>
      <c r="C29" t="s">
        <v>1064</v>
      </c>
      <c r="D29" t="s">
        <v>1245</v>
      </c>
      <c r="E29" s="31">
        <v>50.119565217391305</v>
      </c>
      <c r="F29" s="31">
        <v>2.6845586640641943</v>
      </c>
      <c r="G29" s="31">
        <v>2.3822381262199088</v>
      </c>
      <c r="H29" s="31">
        <v>0.31115810019518542</v>
      </c>
      <c r="I29" s="31">
        <v>0.13353936239427455</v>
      </c>
      <c r="J29" s="31">
        <v>134.54891304347825</v>
      </c>
      <c r="K29" s="31">
        <v>119.39673913043478</v>
      </c>
      <c r="L29" s="31">
        <v>15.595108695652174</v>
      </c>
      <c r="M29" s="31">
        <v>6.6929347826086953</v>
      </c>
      <c r="N29" s="31">
        <v>4.0326086956521738</v>
      </c>
      <c r="O29" s="31">
        <v>4.8695652173913047</v>
      </c>
      <c r="P29" s="31">
        <v>41.486413043478258</v>
      </c>
      <c r="Q29" s="31">
        <v>35.236413043478258</v>
      </c>
      <c r="R29" s="31">
        <v>6.25</v>
      </c>
      <c r="S29" s="31">
        <v>77.467391304347842</v>
      </c>
      <c r="T29" s="31">
        <v>64.279891304347828</v>
      </c>
      <c r="U29" s="31">
        <v>5.434782608695652E-3</v>
      </c>
      <c r="V29" s="31">
        <v>13.182065217391305</v>
      </c>
      <c r="W29" s="31">
        <v>1.0190217391304348</v>
      </c>
      <c r="X29" s="31">
        <v>1.0190217391304348</v>
      </c>
      <c r="Y29" s="31">
        <v>0</v>
      </c>
      <c r="Z29" s="31">
        <v>0</v>
      </c>
      <c r="AA29" s="31">
        <v>0</v>
      </c>
      <c r="AB29" s="31">
        <v>0</v>
      </c>
      <c r="AC29" s="31">
        <v>0</v>
      </c>
      <c r="AD29" s="31">
        <v>0</v>
      </c>
      <c r="AE29" s="31">
        <v>0</v>
      </c>
      <c r="AF29" t="s">
        <v>61</v>
      </c>
      <c r="AG29" s="32">
        <v>5</v>
      </c>
      <c r="AH29"/>
    </row>
    <row r="30" spans="1:34" x14ac:dyDescent="0.25">
      <c r="A30" t="s">
        <v>1304</v>
      </c>
      <c r="B30" t="s">
        <v>847</v>
      </c>
      <c r="C30" t="s">
        <v>1071</v>
      </c>
      <c r="D30" t="s">
        <v>1238</v>
      </c>
      <c r="E30" s="31">
        <v>79.130434782608702</v>
      </c>
      <c r="F30" s="31">
        <v>3.4666318681318682</v>
      </c>
      <c r="G30" s="31">
        <v>3.0902403846153845</v>
      </c>
      <c r="H30" s="31">
        <v>0.80239423076923089</v>
      </c>
      <c r="I30" s="31">
        <v>0.53740521978021993</v>
      </c>
      <c r="J30" s="31">
        <v>274.31608695652176</v>
      </c>
      <c r="K30" s="31">
        <v>244.53206521739133</v>
      </c>
      <c r="L30" s="31">
        <v>63.493804347826099</v>
      </c>
      <c r="M30" s="31">
        <v>42.525108695652186</v>
      </c>
      <c r="N30" s="31">
        <v>15.017608695652173</v>
      </c>
      <c r="O30" s="31">
        <v>5.9510869565217392</v>
      </c>
      <c r="P30" s="31">
        <v>69.234130434782614</v>
      </c>
      <c r="Q30" s="31">
        <v>60.418804347826097</v>
      </c>
      <c r="R30" s="31">
        <v>8.8153260869565226</v>
      </c>
      <c r="S30" s="31">
        <v>141.58815217391304</v>
      </c>
      <c r="T30" s="31">
        <v>122.52423913043479</v>
      </c>
      <c r="U30" s="31">
        <v>3.3113043478260873</v>
      </c>
      <c r="V30" s="31">
        <v>15.752608695652169</v>
      </c>
      <c r="W30" s="31">
        <v>0</v>
      </c>
      <c r="X30" s="31">
        <v>0</v>
      </c>
      <c r="Y30" s="31">
        <v>0</v>
      </c>
      <c r="Z30" s="31">
        <v>0</v>
      </c>
      <c r="AA30" s="31">
        <v>0</v>
      </c>
      <c r="AB30" s="31">
        <v>0</v>
      </c>
      <c r="AC30" s="31">
        <v>0</v>
      </c>
      <c r="AD30" s="31">
        <v>0</v>
      </c>
      <c r="AE30" s="31">
        <v>0</v>
      </c>
      <c r="AF30" t="s">
        <v>357</v>
      </c>
      <c r="AG30" s="32">
        <v>5</v>
      </c>
      <c r="AH30"/>
    </row>
    <row r="31" spans="1:34" x14ac:dyDescent="0.25">
      <c r="A31" t="s">
        <v>1304</v>
      </c>
      <c r="B31" t="s">
        <v>940</v>
      </c>
      <c r="C31" t="s">
        <v>1084</v>
      </c>
      <c r="D31" t="s">
        <v>1266</v>
      </c>
      <c r="E31" s="31">
        <v>42.619565217391305</v>
      </c>
      <c r="F31" s="31">
        <v>3.5603927569497587</v>
      </c>
      <c r="G31" s="31">
        <v>3.1871155317521058</v>
      </c>
      <c r="H31" s="31">
        <v>1.0276256057128288</v>
      </c>
      <c r="I31" s="31">
        <v>0.78811017597551669</v>
      </c>
      <c r="J31" s="31">
        <v>151.74239130434788</v>
      </c>
      <c r="K31" s="31">
        <v>135.83347826086964</v>
      </c>
      <c r="L31" s="31">
        <v>43.796956521739148</v>
      </c>
      <c r="M31" s="31">
        <v>33.588913043478271</v>
      </c>
      <c r="N31" s="31">
        <v>5.318586956521739</v>
      </c>
      <c r="O31" s="31">
        <v>4.889456521739131</v>
      </c>
      <c r="P31" s="31">
        <v>24.010217391304352</v>
      </c>
      <c r="Q31" s="31">
        <v>18.309347826086963</v>
      </c>
      <c r="R31" s="31">
        <v>5.7008695652173902</v>
      </c>
      <c r="S31" s="31">
        <v>83.935217391304391</v>
      </c>
      <c r="T31" s="31">
        <v>74.907717391304388</v>
      </c>
      <c r="U31" s="31">
        <v>4.3431521739130448</v>
      </c>
      <c r="V31" s="31">
        <v>4.6843478260869569</v>
      </c>
      <c r="W31" s="31">
        <v>0</v>
      </c>
      <c r="X31" s="31">
        <v>0</v>
      </c>
      <c r="Y31" s="31">
        <v>0</v>
      </c>
      <c r="Z31" s="31">
        <v>0</v>
      </c>
      <c r="AA31" s="31">
        <v>0</v>
      </c>
      <c r="AB31" s="31">
        <v>0</v>
      </c>
      <c r="AC31" s="31">
        <v>0</v>
      </c>
      <c r="AD31" s="31">
        <v>0</v>
      </c>
      <c r="AE31" s="31">
        <v>0</v>
      </c>
      <c r="AF31" t="s">
        <v>451</v>
      </c>
      <c r="AG31" s="32">
        <v>5</v>
      </c>
      <c r="AH31"/>
    </row>
    <row r="32" spans="1:34" x14ac:dyDescent="0.25">
      <c r="A32" t="s">
        <v>1304</v>
      </c>
      <c r="B32" t="s">
        <v>652</v>
      </c>
      <c r="C32" t="s">
        <v>1112</v>
      </c>
      <c r="D32" t="s">
        <v>1277</v>
      </c>
      <c r="E32" s="31">
        <v>44.478260869565219</v>
      </c>
      <c r="F32" s="31">
        <v>2.3805058651026392</v>
      </c>
      <c r="G32" s="31">
        <v>1.9626173020527862</v>
      </c>
      <c r="H32" s="31">
        <v>0.49926686217008803</v>
      </c>
      <c r="I32" s="31">
        <v>0.23894183773216029</v>
      </c>
      <c r="J32" s="31">
        <v>105.88076086956522</v>
      </c>
      <c r="K32" s="31">
        <v>87.293804347826097</v>
      </c>
      <c r="L32" s="31">
        <v>22.206521739130437</v>
      </c>
      <c r="M32" s="31">
        <v>10.627717391304348</v>
      </c>
      <c r="N32" s="31">
        <v>6.1005434782608692</v>
      </c>
      <c r="O32" s="31">
        <v>5.4782608695652177</v>
      </c>
      <c r="P32" s="31">
        <v>27.676630434782609</v>
      </c>
      <c r="Q32" s="31">
        <v>20.668478260869566</v>
      </c>
      <c r="R32" s="31">
        <v>7.0081521739130439</v>
      </c>
      <c r="S32" s="31">
        <v>55.997608695652175</v>
      </c>
      <c r="T32" s="31">
        <v>41.43782608695652</v>
      </c>
      <c r="U32" s="31">
        <v>0</v>
      </c>
      <c r="V32" s="31">
        <v>14.559782608695652</v>
      </c>
      <c r="W32" s="31">
        <v>2.75</v>
      </c>
      <c r="X32" s="31">
        <v>0</v>
      </c>
      <c r="Y32" s="31">
        <v>0</v>
      </c>
      <c r="Z32" s="31">
        <v>0</v>
      </c>
      <c r="AA32" s="31">
        <v>1.9320652173913044</v>
      </c>
      <c r="AB32" s="31">
        <v>0</v>
      </c>
      <c r="AC32" s="31">
        <v>0.16576086956521738</v>
      </c>
      <c r="AD32" s="31">
        <v>0</v>
      </c>
      <c r="AE32" s="31">
        <v>0.65217391304347827</v>
      </c>
      <c r="AF32" t="s">
        <v>141</v>
      </c>
      <c r="AG32" s="32">
        <v>5</v>
      </c>
      <c r="AH32"/>
    </row>
    <row r="33" spans="1:34" x14ac:dyDescent="0.25">
      <c r="A33" t="s">
        <v>1304</v>
      </c>
      <c r="B33" t="s">
        <v>624</v>
      </c>
      <c r="C33" t="s">
        <v>1035</v>
      </c>
      <c r="D33" t="s">
        <v>1264</v>
      </c>
      <c r="E33" s="31">
        <v>118.44565217391305</v>
      </c>
      <c r="F33" s="31">
        <v>3.9532440121134251</v>
      </c>
      <c r="G33" s="31">
        <v>3.6088372946682572</v>
      </c>
      <c r="H33" s="31">
        <v>0.28909332843901986</v>
      </c>
      <c r="I33" s="31">
        <v>0.13996971643571623</v>
      </c>
      <c r="J33" s="31">
        <v>468.24456521739125</v>
      </c>
      <c r="K33" s="31">
        <v>427.45108695652175</v>
      </c>
      <c r="L33" s="31">
        <v>34.241847826086953</v>
      </c>
      <c r="M33" s="31">
        <v>16.578804347826086</v>
      </c>
      <c r="N33" s="31">
        <v>11.923913043478262</v>
      </c>
      <c r="O33" s="31">
        <v>5.7391304347826084</v>
      </c>
      <c r="P33" s="31">
        <v>128.78532608695653</v>
      </c>
      <c r="Q33" s="31">
        <v>105.65489130434784</v>
      </c>
      <c r="R33" s="31">
        <v>23.130434782608695</v>
      </c>
      <c r="S33" s="31">
        <v>305.21739130434781</v>
      </c>
      <c r="T33" s="31">
        <v>221.73369565217391</v>
      </c>
      <c r="U33" s="31">
        <v>0</v>
      </c>
      <c r="V33" s="31">
        <v>83.483695652173907</v>
      </c>
      <c r="W33" s="31">
        <v>16.543478260869566</v>
      </c>
      <c r="X33" s="31">
        <v>8.6956521739130432E-2</v>
      </c>
      <c r="Y33" s="31">
        <v>0</v>
      </c>
      <c r="Z33" s="31">
        <v>0</v>
      </c>
      <c r="AA33" s="31">
        <v>13.684782608695652</v>
      </c>
      <c r="AB33" s="31">
        <v>0</v>
      </c>
      <c r="AC33" s="31">
        <v>2.7717391304347827</v>
      </c>
      <c r="AD33" s="31">
        <v>0</v>
      </c>
      <c r="AE33" s="31">
        <v>0</v>
      </c>
      <c r="AF33" t="s">
        <v>109</v>
      </c>
      <c r="AG33" s="32">
        <v>5</v>
      </c>
      <c r="AH33"/>
    </row>
    <row r="34" spans="1:34" x14ac:dyDescent="0.25">
      <c r="A34" t="s">
        <v>1304</v>
      </c>
      <c r="B34" t="s">
        <v>961</v>
      </c>
      <c r="C34" t="s">
        <v>1088</v>
      </c>
      <c r="D34" t="s">
        <v>1237</v>
      </c>
      <c r="E34" s="31">
        <v>30.119565217391305</v>
      </c>
      <c r="F34" s="31">
        <v>4.8981486827859975</v>
      </c>
      <c r="G34" s="31">
        <v>4.4082533381450739</v>
      </c>
      <c r="H34" s="31">
        <v>0.89749188018765791</v>
      </c>
      <c r="I34" s="31">
        <v>0.56457957416095284</v>
      </c>
      <c r="J34" s="31">
        <v>147.53010869565216</v>
      </c>
      <c r="K34" s="31">
        <v>132.77467391304347</v>
      </c>
      <c r="L34" s="31">
        <v>27.032065217391306</v>
      </c>
      <c r="M34" s="31">
        <v>17.004891304347829</v>
      </c>
      <c r="N34" s="31">
        <v>4.8097826086956523</v>
      </c>
      <c r="O34" s="31">
        <v>5.2173913043478262</v>
      </c>
      <c r="P34" s="31">
        <v>54.19782608695651</v>
      </c>
      <c r="Q34" s="31">
        <v>49.469565217391292</v>
      </c>
      <c r="R34" s="31">
        <v>4.7282608695652177</v>
      </c>
      <c r="S34" s="31">
        <v>66.300217391304358</v>
      </c>
      <c r="T34" s="31">
        <v>30.916630434782618</v>
      </c>
      <c r="U34" s="31">
        <v>21.623586956521741</v>
      </c>
      <c r="V34" s="31">
        <v>13.759999999999998</v>
      </c>
      <c r="W34" s="31">
        <v>0</v>
      </c>
      <c r="X34" s="31">
        <v>0</v>
      </c>
      <c r="Y34" s="31">
        <v>0</v>
      </c>
      <c r="Z34" s="31">
        <v>0</v>
      </c>
      <c r="AA34" s="31">
        <v>0</v>
      </c>
      <c r="AB34" s="31">
        <v>0</v>
      </c>
      <c r="AC34" s="31">
        <v>0</v>
      </c>
      <c r="AD34" s="31">
        <v>0</v>
      </c>
      <c r="AE34" s="31">
        <v>0</v>
      </c>
      <c r="AF34" t="s">
        <v>473</v>
      </c>
      <c r="AG34" s="32">
        <v>5</v>
      </c>
      <c r="AH34"/>
    </row>
    <row r="35" spans="1:34" x14ac:dyDescent="0.25">
      <c r="A35" t="s">
        <v>1304</v>
      </c>
      <c r="B35" t="s">
        <v>527</v>
      </c>
      <c r="C35" t="s">
        <v>1063</v>
      </c>
      <c r="D35" t="s">
        <v>1204</v>
      </c>
      <c r="E35" s="31">
        <v>105.35869565217391</v>
      </c>
      <c r="F35" s="31">
        <v>2.9361714639430523</v>
      </c>
      <c r="G35" s="31">
        <v>2.8725049004436194</v>
      </c>
      <c r="H35" s="31">
        <v>0.21876199319096257</v>
      </c>
      <c r="I35" s="31">
        <v>0.1667791189518209</v>
      </c>
      <c r="J35" s="31">
        <v>309.35119565217394</v>
      </c>
      <c r="K35" s="31">
        <v>302.64336956521743</v>
      </c>
      <c r="L35" s="31">
        <v>23.048478260869565</v>
      </c>
      <c r="M35" s="31">
        <v>17.571630434782609</v>
      </c>
      <c r="N35" s="31">
        <v>0.35456521739130442</v>
      </c>
      <c r="O35" s="31">
        <v>5.1222826086956523</v>
      </c>
      <c r="P35" s="31">
        <v>78.588695652173897</v>
      </c>
      <c r="Q35" s="31">
        <v>77.357717391304334</v>
      </c>
      <c r="R35" s="31">
        <v>1.2309782608695652</v>
      </c>
      <c r="S35" s="31">
        <v>207.71402173913049</v>
      </c>
      <c r="T35" s="31">
        <v>186.389347826087</v>
      </c>
      <c r="U35" s="31">
        <v>0</v>
      </c>
      <c r="V35" s="31">
        <v>21.324673913043483</v>
      </c>
      <c r="W35" s="31">
        <v>66.820978260869566</v>
      </c>
      <c r="X35" s="31">
        <v>0</v>
      </c>
      <c r="Y35" s="31">
        <v>0.35456521739130442</v>
      </c>
      <c r="Z35" s="31">
        <v>0</v>
      </c>
      <c r="AA35" s="31">
        <v>13.502717391304348</v>
      </c>
      <c r="AB35" s="31">
        <v>0</v>
      </c>
      <c r="AC35" s="31">
        <v>31.639021739130438</v>
      </c>
      <c r="AD35" s="31">
        <v>0</v>
      </c>
      <c r="AE35" s="31">
        <v>21.324673913043483</v>
      </c>
      <c r="AF35" t="s">
        <v>2</v>
      </c>
      <c r="AG35" s="32">
        <v>5</v>
      </c>
      <c r="AH35"/>
    </row>
    <row r="36" spans="1:34" x14ac:dyDescent="0.25">
      <c r="A36" t="s">
        <v>1304</v>
      </c>
      <c r="B36" t="s">
        <v>540</v>
      </c>
      <c r="C36" t="s">
        <v>1072</v>
      </c>
      <c r="D36" t="s">
        <v>1210</v>
      </c>
      <c r="E36" s="31">
        <v>68.554347826086953</v>
      </c>
      <c r="F36" s="31">
        <v>3.467615348026003</v>
      </c>
      <c r="G36" s="31">
        <v>3.117448866338989</v>
      </c>
      <c r="H36" s="31">
        <v>0.31223244014586965</v>
      </c>
      <c r="I36" s="31">
        <v>0.21610908514349136</v>
      </c>
      <c r="J36" s="31">
        <v>237.72010869565219</v>
      </c>
      <c r="K36" s="31">
        <v>213.7146739130435</v>
      </c>
      <c r="L36" s="31">
        <v>21.404891304347824</v>
      </c>
      <c r="M36" s="31">
        <v>14.815217391304348</v>
      </c>
      <c r="N36" s="31">
        <v>1.1983695652173914</v>
      </c>
      <c r="O36" s="31">
        <v>5.3913043478260869</v>
      </c>
      <c r="P36" s="31">
        <v>71.769021739130437</v>
      </c>
      <c r="Q36" s="31">
        <v>54.353260869565219</v>
      </c>
      <c r="R36" s="31">
        <v>17.415760869565219</v>
      </c>
      <c r="S36" s="31">
        <v>144.54619565217391</v>
      </c>
      <c r="T36" s="31">
        <v>83.883152173913047</v>
      </c>
      <c r="U36" s="31">
        <v>27.095108695652176</v>
      </c>
      <c r="V36" s="31">
        <v>33.567934782608695</v>
      </c>
      <c r="W36" s="31">
        <v>22.782608695652172</v>
      </c>
      <c r="X36" s="31">
        <v>8.6358695652173907</v>
      </c>
      <c r="Y36" s="31">
        <v>0</v>
      </c>
      <c r="Z36" s="31">
        <v>0</v>
      </c>
      <c r="AA36" s="31">
        <v>14.146739130434783</v>
      </c>
      <c r="AB36" s="31">
        <v>0</v>
      </c>
      <c r="AC36" s="31">
        <v>0</v>
      </c>
      <c r="AD36" s="31">
        <v>0</v>
      </c>
      <c r="AE36" s="31">
        <v>0</v>
      </c>
      <c r="AF36" t="s">
        <v>19</v>
      </c>
      <c r="AG36" s="32">
        <v>5</v>
      </c>
      <c r="AH36"/>
    </row>
    <row r="37" spans="1:34" x14ac:dyDescent="0.25">
      <c r="A37" t="s">
        <v>1304</v>
      </c>
      <c r="B37" t="s">
        <v>843</v>
      </c>
      <c r="C37" t="s">
        <v>1050</v>
      </c>
      <c r="D37" t="s">
        <v>1215</v>
      </c>
      <c r="E37" s="31">
        <v>75.021739130434781</v>
      </c>
      <c r="F37" s="31">
        <v>3.3870820052158792</v>
      </c>
      <c r="G37" s="31">
        <v>3.1825268038249783</v>
      </c>
      <c r="H37" s="31">
        <v>0.49442335554911621</v>
      </c>
      <c r="I37" s="31">
        <v>0.4419124891335845</v>
      </c>
      <c r="J37" s="31">
        <v>254.10478260869564</v>
      </c>
      <c r="K37" s="31">
        <v>238.75869565217391</v>
      </c>
      <c r="L37" s="31">
        <v>37.092500000000001</v>
      </c>
      <c r="M37" s="31">
        <v>33.153043478260869</v>
      </c>
      <c r="N37" s="31">
        <v>0.54815217391304349</v>
      </c>
      <c r="O37" s="31">
        <v>3.3913043478260869</v>
      </c>
      <c r="P37" s="31">
        <v>79.956739130434798</v>
      </c>
      <c r="Q37" s="31">
        <v>68.550108695652185</v>
      </c>
      <c r="R37" s="31">
        <v>11.406630434782608</v>
      </c>
      <c r="S37" s="31">
        <v>137.05554347826086</v>
      </c>
      <c r="T37" s="31">
        <v>116.36804347826086</v>
      </c>
      <c r="U37" s="31">
        <v>0</v>
      </c>
      <c r="V37" s="31">
        <v>20.6875</v>
      </c>
      <c r="W37" s="31">
        <v>0</v>
      </c>
      <c r="X37" s="31">
        <v>0</v>
      </c>
      <c r="Y37" s="31">
        <v>0</v>
      </c>
      <c r="Z37" s="31">
        <v>0</v>
      </c>
      <c r="AA37" s="31">
        <v>0</v>
      </c>
      <c r="AB37" s="31">
        <v>0</v>
      </c>
      <c r="AC37" s="31">
        <v>0</v>
      </c>
      <c r="AD37" s="31">
        <v>0</v>
      </c>
      <c r="AE37" s="31">
        <v>0</v>
      </c>
      <c r="AF37" t="s">
        <v>353</v>
      </c>
      <c r="AG37" s="32">
        <v>5</v>
      </c>
      <c r="AH37"/>
    </row>
    <row r="38" spans="1:34" x14ac:dyDescent="0.25">
      <c r="A38" t="s">
        <v>1304</v>
      </c>
      <c r="B38" t="s">
        <v>993</v>
      </c>
      <c r="C38" t="s">
        <v>1194</v>
      </c>
      <c r="D38" t="s">
        <v>1259</v>
      </c>
      <c r="E38" s="31">
        <v>58.358695652173914</v>
      </c>
      <c r="F38" s="31">
        <v>3.5153622648537914</v>
      </c>
      <c r="G38" s="31">
        <v>3.1053771652076745</v>
      </c>
      <c r="H38" s="31">
        <v>0.40764946917489298</v>
      </c>
      <c r="I38" s="31">
        <v>0.22824175824175827</v>
      </c>
      <c r="J38" s="31">
        <v>205.15195652173921</v>
      </c>
      <c r="K38" s="31">
        <v>181.22576086956528</v>
      </c>
      <c r="L38" s="31">
        <v>23.78989130434783</v>
      </c>
      <c r="M38" s="31">
        <v>13.319891304347827</v>
      </c>
      <c r="N38" s="31">
        <v>9.1656521739130437</v>
      </c>
      <c r="O38" s="31">
        <v>1.3043478260869565</v>
      </c>
      <c r="P38" s="31">
        <v>61.956630434782625</v>
      </c>
      <c r="Q38" s="31">
        <v>48.500434782608714</v>
      </c>
      <c r="R38" s="31">
        <v>13.456195652173914</v>
      </c>
      <c r="S38" s="31">
        <v>119.40543478260874</v>
      </c>
      <c r="T38" s="31">
        <v>103.41858695652176</v>
      </c>
      <c r="U38" s="31">
        <v>0</v>
      </c>
      <c r="V38" s="31">
        <v>15.986847826086967</v>
      </c>
      <c r="W38" s="31">
        <v>0</v>
      </c>
      <c r="X38" s="31">
        <v>0</v>
      </c>
      <c r="Y38" s="31">
        <v>0</v>
      </c>
      <c r="Z38" s="31">
        <v>0</v>
      </c>
      <c r="AA38" s="31">
        <v>0</v>
      </c>
      <c r="AB38" s="31">
        <v>0</v>
      </c>
      <c r="AC38" s="31">
        <v>0</v>
      </c>
      <c r="AD38" s="31">
        <v>0</v>
      </c>
      <c r="AE38" s="31">
        <v>0</v>
      </c>
      <c r="AF38" t="s">
        <v>505</v>
      </c>
      <c r="AG38" s="32">
        <v>5</v>
      </c>
      <c r="AH38"/>
    </row>
    <row r="39" spans="1:34" x14ac:dyDescent="0.25">
      <c r="A39" t="s">
        <v>1304</v>
      </c>
      <c r="B39" t="s">
        <v>714</v>
      </c>
      <c r="C39" t="s">
        <v>1128</v>
      </c>
      <c r="D39" t="s">
        <v>1199</v>
      </c>
      <c r="E39" s="31">
        <v>72.380434782608702</v>
      </c>
      <c r="F39" s="31">
        <v>3.6088376633128099</v>
      </c>
      <c r="G39" s="31">
        <v>3.0684036642138452</v>
      </c>
      <c r="H39" s="31">
        <v>0.49523201681934215</v>
      </c>
      <c r="I39" s="31">
        <v>0.19297191770536115</v>
      </c>
      <c r="J39" s="31">
        <v>261.20923913043481</v>
      </c>
      <c r="K39" s="31">
        <v>222.09239130434781</v>
      </c>
      <c r="L39" s="31">
        <v>35.845108695652172</v>
      </c>
      <c r="M39" s="31">
        <v>13.967391304347826</v>
      </c>
      <c r="N39" s="31">
        <v>16.834239130434781</v>
      </c>
      <c r="O39" s="31">
        <v>5.0434782608695654</v>
      </c>
      <c r="P39" s="31">
        <v>85.660326086956516</v>
      </c>
      <c r="Q39" s="31">
        <v>68.421195652173907</v>
      </c>
      <c r="R39" s="31">
        <v>17.239130434782609</v>
      </c>
      <c r="S39" s="31">
        <v>139.70380434782609</v>
      </c>
      <c r="T39" s="31">
        <v>115.15217391304348</v>
      </c>
      <c r="U39" s="31">
        <v>0.85869565217391308</v>
      </c>
      <c r="V39" s="31">
        <v>23.692934782608695</v>
      </c>
      <c r="W39" s="31">
        <v>2.3423913043478262</v>
      </c>
      <c r="X39" s="31">
        <v>0</v>
      </c>
      <c r="Y39" s="31">
        <v>2.3423913043478262</v>
      </c>
      <c r="Z39" s="31">
        <v>0</v>
      </c>
      <c r="AA39" s="31">
        <v>0</v>
      </c>
      <c r="AB39" s="31">
        <v>0</v>
      </c>
      <c r="AC39" s="31">
        <v>0</v>
      </c>
      <c r="AD39" s="31">
        <v>0</v>
      </c>
      <c r="AE39" s="31">
        <v>0</v>
      </c>
      <c r="AF39" t="s">
        <v>207</v>
      </c>
      <c r="AG39" s="32">
        <v>5</v>
      </c>
      <c r="AH39"/>
    </row>
    <row r="40" spans="1:34" x14ac:dyDescent="0.25">
      <c r="A40" t="s">
        <v>1304</v>
      </c>
      <c r="B40" t="s">
        <v>784</v>
      </c>
      <c r="C40" t="s">
        <v>1152</v>
      </c>
      <c r="D40" t="s">
        <v>1268</v>
      </c>
      <c r="E40" s="31">
        <v>53.967391304347828</v>
      </c>
      <c r="F40" s="31">
        <v>4.1895025176233629</v>
      </c>
      <c r="G40" s="31">
        <v>3.8874884189325272</v>
      </c>
      <c r="H40" s="31">
        <v>0.878147029204431</v>
      </c>
      <c r="I40" s="31">
        <v>0.57613293051359515</v>
      </c>
      <c r="J40" s="31">
        <v>226.09652173913042</v>
      </c>
      <c r="K40" s="31">
        <v>209.79760869565214</v>
      </c>
      <c r="L40" s="31">
        <v>47.391304347826086</v>
      </c>
      <c r="M40" s="31">
        <v>31.092391304347824</v>
      </c>
      <c r="N40" s="31">
        <v>10.961956521739131</v>
      </c>
      <c r="O40" s="31">
        <v>5.3369565217391308</v>
      </c>
      <c r="P40" s="31">
        <v>50.331521739130437</v>
      </c>
      <c r="Q40" s="31">
        <v>50.331521739130437</v>
      </c>
      <c r="R40" s="31">
        <v>0</v>
      </c>
      <c r="S40" s="31">
        <v>128.37369565217389</v>
      </c>
      <c r="T40" s="31">
        <v>99.409021739130424</v>
      </c>
      <c r="U40" s="31">
        <v>28.964673913043477</v>
      </c>
      <c r="V40" s="31">
        <v>0</v>
      </c>
      <c r="W40" s="31">
        <v>0.40760869565217389</v>
      </c>
      <c r="X40" s="31">
        <v>0</v>
      </c>
      <c r="Y40" s="31">
        <v>0.40760869565217389</v>
      </c>
      <c r="Z40" s="31">
        <v>0</v>
      </c>
      <c r="AA40" s="31">
        <v>0</v>
      </c>
      <c r="AB40" s="31">
        <v>0</v>
      </c>
      <c r="AC40" s="31">
        <v>0</v>
      </c>
      <c r="AD40" s="31">
        <v>0</v>
      </c>
      <c r="AE40" s="31">
        <v>0</v>
      </c>
      <c r="AF40" t="s">
        <v>278</v>
      </c>
      <c r="AG40" s="32">
        <v>5</v>
      </c>
      <c r="AH40"/>
    </row>
    <row r="41" spans="1:34" x14ac:dyDescent="0.25">
      <c r="A41" t="s">
        <v>1304</v>
      </c>
      <c r="B41" t="s">
        <v>863</v>
      </c>
      <c r="C41" t="s">
        <v>1063</v>
      </c>
      <c r="D41" t="s">
        <v>1204</v>
      </c>
      <c r="E41" s="31">
        <v>44.728260869565219</v>
      </c>
      <c r="F41" s="31">
        <v>3.5457594167679232</v>
      </c>
      <c r="G41" s="31">
        <v>2.9841992709599028</v>
      </c>
      <c r="H41" s="31">
        <v>0.75936573511543137</v>
      </c>
      <c r="I41" s="31">
        <v>0.36754799513973263</v>
      </c>
      <c r="J41" s="31">
        <v>158.59565217391309</v>
      </c>
      <c r="K41" s="31">
        <v>133.47804347826087</v>
      </c>
      <c r="L41" s="31">
        <v>33.965108695652177</v>
      </c>
      <c r="M41" s="31">
        <v>16.439782608695651</v>
      </c>
      <c r="N41" s="31">
        <v>12.389456521739133</v>
      </c>
      <c r="O41" s="31">
        <v>5.1358695652173916</v>
      </c>
      <c r="P41" s="31">
        <v>32.670434782608702</v>
      </c>
      <c r="Q41" s="31">
        <v>25.07815217391305</v>
      </c>
      <c r="R41" s="31">
        <v>7.5922826086956539</v>
      </c>
      <c r="S41" s="31">
        <v>91.960108695652181</v>
      </c>
      <c r="T41" s="31">
        <v>53.701739130434795</v>
      </c>
      <c r="U41" s="31">
        <v>7.83</v>
      </c>
      <c r="V41" s="31">
        <v>30.428369565217384</v>
      </c>
      <c r="W41" s="31">
        <v>0</v>
      </c>
      <c r="X41" s="31">
        <v>0</v>
      </c>
      <c r="Y41" s="31">
        <v>0</v>
      </c>
      <c r="Z41" s="31">
        <v>0</v>
      </c>
      <c r="AA41" s="31">
        <v>0</v>
      </c>
      <c r="AB41" s="31">
        <v>0</v>
      </c>
      <c r="AC41" s="31">
        <v>0</v>
      </c>
      <c r="AD41" s="31">
        <v>0</v>
      </c>
      <c r="AE41" s="31">
        <v>0</v>
      </c>
      <c r="AF41" t="s">
        <v>373</v>
      </c>
      <c r="AG41" s="32">
        <v>5</v>
      </c>
      <c r="AH41"/>
    </row>
    <row r="42" spans="1:34" x14ac:dyDescent="0.25">
      <c r="A42" t="s">
        <v>1304</v>
      </c>
      <c r="B42" t="s">
        <v>625</v>
      </c>
      <c r="C42" t="s">
        <v>1061</v>
      </c>
      <c r="D42" t="s">
        <v>1210</v>
      </c>
      <c r="E42" s="31">
        <v>88.010869565217391</v>
      </c>
      <c r="F42" s="31">
        <v>2.9467704087933799</v>
      </c>
      <c r="G42" s="31">
        <v>2.5962084722736818</v>
      </c>
      <c r="H42" s="31">
        <v>0.54325676176361615</v>
      </c>
      <c r="I42" s="31">
        <v>0.27050142027911572</v>
      </c>
      <c r="J42" s="31">
        <v>259.3478260869565</v>
      </c>
      <c r="K42" s="31">
        <v>228.49456521739131</v>
      </c>
      <c r="L42" s="31">
        <v>47.8125</v>
      </c>
      <c r="M42" s="31">
        <v>23.807065217391305</v>
      </c>
      <c r="N42" s="31">
        <v>18.391304347826086</v>
      </c>
      <c r="O42" s="31">
        <v>5.6141304347826084</v>
      </c>
      <c r="P42" s="31">
        <v>47.684782608695656</v>
      </c>
      <c r="Q42" s="31">
        <v>40.836956521739133</v>
      </c>
      <c r="R42" s="31">
        <v>6.8478260869565215</v>
      </c>
      <c r="S42" s="31">
        <v>163.85054347826087</v>
      </c>
      <c r="T42" s="31">
        <v>135.93206521739131</v>
      </c>
      <c r="U42" s="31">
        <v>7.5706521739130439</v>
      </c>
      <c r="V42" s="31">
        <v>20.347826086956523</v>
      </c>
      <c r="W42" s="31">
        <v>3.2146739130434785</v>
      </c>
      <c r="X42" s="31">
        <v>1.3478260869565217</v>
      </c>
      <c r="Y42" s="31">
        <v>0</v>
      </c>
      <c r="Z42" s="31">
        <v>0.30978260869565216</v>
      </c>
      <c r="AA42" s="31">
        <v>1.5570652173913044</v>
      </c>
      <c r="AB42" s="31">
        <v>0</v>
      </c>
      <c r="AC42" s="31">
        <v>0</v>
      </c>
      <c r="AD42" s="31">
        <v>0</v>
      </c>
      <c r="AE42" s="31">
        <v>0</v>
      </c>
      <c r="AF42" t="s">
        <v>110</v>
      </c>
      <c r="AG42" s="32">
        <v>5</v>
      </c>
      <c r="AH42"/>
    </row>
    <row r="43" spans="1:34" x14ac:dyDescent="0.25">
      <c r="A43" t="s">
        <v>1304</v>
      </c>
      <c r="B43" t="s">
        <v>805</v>
      </c>
      <c r="C43" t="s">
        <v>1077</v>
      </c>
      <c r="D43" t="s">
        <v>1260</v>
      </c>
      <c r="E43" s="31">
        <v>55.369565217391305</v>
      </c>
      <c r="F43" s="31">
        <v>4.6542579505300345</v>
      </c>
      <c r="G43" s="31">
        <v>4.2963427561837442</v>
      </c>
      <c r="H43" s="31">
        <v>0.69361209265802903</v>
      </c>
      <c r="I43" s="31">
        <v>0.50201413427561836</v>
      </c>
      <c r="J43" s="31">
        <v>257.70423913043476</v>
      </c>
      <c r="K43" s="31">
        <v>237.88663043478255</v>
      </c>
      <c r="L43" s="31">
        <v>38.405000000000001</v>
      </c>
      <c r="M43" s="31">
        <v>27.796304347826084</v>
      </c>
      <c r="N43" s="31">
        <v>5.3913043478260869</v>
      </c>
      <c r="O43" s="31">
        <v>5.2173913043478262</v>
      </c>
      <c r="P43" s="31">
        <v>52.19804347826085</v>
      </c>
      <c r="Q43" s="31">
        <v>42.989130434782588</v>
      </c>
      <c r="R43" s="31">
        <v>9.2089130434782618</v>
      </c>
      <c r="S43" s="31">
        <v>167.10119565217389</v>
      </c>
      <c r="T43" s="31">
        <v>136.21380434782606</v>
      </c>
      <c r="U43" s="31">
        <v>0</v>
      </c>
      <c r="V43" s="31">
        <v>30.887391304347833</v>
      </c>
      <c r="W43" s="31">
        <v>2.214673913043478</v>
      </c>
      <c r="X43" s="31">
        <v>2.214673913043478</v>
      </c>
      <c r="Y43" s="31">
        <v>0</v>
      </c>
      <c r="Z43" s="31">
        <v>0</v>
      </c>
      <c r="AA43" s="31">
        <v>0</v>
      </c>
      <c r="AB43" s="31">
        <v>0</v>
      </c>
      <c r="AC43" s="31">
        <v>0</v>
      </c>
      <c r="AD43" s="31">
        <v>0</v>
      </c>
      <c r="AE43" s="31">
        <v>0</v>
      </c>
      <c r="AF43" t="s">
        <v>313</v>
      </c>
      <c r="AG43" s="32">
        <v>5</v>
      </c>
      <c r="AH43"/>
    </row>
    <row r="44" spans="1:34" x14ac:dyDescent="0.25">
      <c r="A44" t="s">
        <v>1304</v>
      </c>
      <c r="B44" t="s">
        <v>787</v>
      </c>
      <c r="C44" t="s">
        <v>1065</v>
      </c>
      <c r="D44" t="s">
        <v>1250</v>
      </c>
      <c r="E44" s="31">
        <v>90.739130434782609</v>
      </c>
      <c r="F44" s="31">
        <v>3.8849425011978922</v>
      </c>
      <c r="G44" s="31">
        <v>3.3656264973646381</v>
      </c>
      <c r="H44" s="31">
        <v>0.52961787254432202</v>
      </c>
      <c r="I44" s="31">
        <v>0.29884403449928126</v>
      </c>
      <c r="J44" s="31">
        <v>352.51630434782612</v>
      </c>
      <c r="K44" s="31">
        <v>305.39402173913044</v>
      </c>
      <c r="L44" s="31">
        <v>48.057065217391305</v>
      </c>
      <c r="M44" s="31">
        <v>27.116847826086957</v>
      </c>
      <c r="N44" s="31">
        <v>13.739130434782609</v>
      </c>
      <c r="O44" s="31">
        <v>7.2010869565217392</v>
      </c>
      <c r="P44" s="31">
        <v>92.885869565217405</v>
      </c>
      <c r="Q44" s="31">
        <v>66.703804347826093</v>
      </c>
      <c r="R44" s="31">
        <v>26.182065217391305</v>
      </c>
      <c r="S44" s="31">
        <v>211.57336956521738</v>
      </c>
      <c r="T44" s="31">
        <v>108.80434782608695</v>
      </c>
      <c r="U44" s="31">
        <v>49.519021739130437</v>
      </c>
      <c r="V44" s="31">
        <v>53.25</v>
      </c>
      <c r="W44" s="31">
        <v>0</v>
      </c>
      <c r="X44" s="31">
        <v>0</v>
      </c>
      <c r="Y44" s="31">
        <v>0</v>
      </c>
      <c r="Z44" s="31">
        <v>0</v>
      </c>
      <c r="AA44" s="31">
        <v>0</v>
      </c>
      <c r="AB44" s="31">
        <v>0</v>
      </c>
      <c r="AC44" s="31">
        <v>0</v>
      </c>
      <c r="AD44" s="31">
        <v>0</v>
      </c>
      <c r="AE44" s="31">
        <v>0</v>
      </c>
      <c r="AF44" t="s">
        <v>281</v>
      </c>
      <c r="AG44" s="32">
        <v>5</v>
      </c>
      <c r="AH44"/>
    </row>
    <row r="45" spans="1:34" x14ac:dyDescent="0.25">
      <c r="A45" t="s">
        <v>1304</v>
      </c>
      <c r="B45" t="s">
        <v>845</v>
      </c>
      <c r="C45" t="s">
        <v>1074</v>
      </c>
      <c r="D45" t="s">
        <v>1258</v>
      </c>
      <c r="E45" s="31">
        <v>62.195652173913047</v>
      </c>
      <c r="F45" s="31">
        <v>3.7748164977280667</v>
      </c>
      <c r="G45" s="31">
        <v>3.4130985669346385</v>
      </c>
      <c r="H45" s="31">
        <v>0.5065973435861586</v>
      </c>
      <c r="I45" s="31">
        <v>0.22636315973435861</v>
      </c>
      <c r="J45" s="31">
        <v>234.77717391304347</v>
      </c>
      <c r="K45" s="31">
        <v>212.27989130434784</v>
      </c>
      <c r="L45" s="31">
        <v>31.508152173913043</v>
      </c>
      <c r="M45" s="31">
        <v>14.078804347826088</v>
      </c>
      <c r="N45" s="31">
        <v>12.125</v>
      </c>
      <c r="O45" s="31">
        <v>5.3043478260869561</v>
      </c>
      <c r="P45" s="31">
        <v>52.019021739130437</v>
      </c>
      <c r="Q45" s="31">
        <v>46.951086956521742</v>
      </c>
      <c r="R45" s="31">
        <v>5.0679347826086953</v>
      </c>
      <c r="S45" s="31">
        <v>151.25</v>
      </c>
      <c r="T45" s="31">
        <v>101.29619565217391</v>
      </c>
      <c r="U45" s="31">
        <v>38.076086956521742</v>
      </c>
      <c r="V45" s="31">
        <v>11.877717391304348</v>
      </c>
      <c r="W45" s="31">
        <v>2.6956521739130435</v>
      </c>
      <c r="X45" s="31">
        <v>0.33967391304347827</v>
      </c>
      <c r="Y45" s="31">
        <v>0</v>
      </c>
      <c r="Z45" s="31">
        <v>0</v>
      </c>
      <c r="AA45" s="31">
        <v>2.2690217391304346</v>
      </c>
      <c r="AB45" s="31">
        <v>0</v>
      </c>
      <c r="AC45" s="31">
        <v>8.6956521739130432E-2</v>
      </c>
      <c r="AD45" s="31">
        <v>0</v>
      </c>
      <c r="AE45" s="31">
        <v>0</v>
      </c>
      <c r="AF45" t="s">
        <v>355</v>
      </c>
      <c r="AG45" s="32">
        <v>5</v>
      </c>
      <c r="AH45"/>
    </row>
    <row r="46" spans="1:34" x14ac:dyDescent="0.25">
      <c r="A46" t="s">
        <v>1304</v>
      </c>
      <c r="B46" t="s">
        <v>859</v>
      </c>
      <c r="C46" t="s">
        <v>1015</v>
      </c>
      <c r="D46" t="s">
        <v>1212</v>
      </c>
      <c r="E46" s="31">
        <v>79.206521739130437</v>
      </c>
      <c r="F46" s="31">
        <v>3.0841910251132152</v>
      </c>
      <c r="G46" s="31">
        <v>2.7921984355701932</v>
      </c>
      <c r="H46" s="31">
        <v>0.52089337175792505</v>
      </c>
      <c r="I46" s="31">
        <v>0.43395773294908735</v>
      </c>
      <c r="J46" s="31">
        <v>244.28804347826087</v>
      </c>
      <c r="K46" s="31">
        <v>221.1603260869565</v>
      </c>
      <c r="L46" s="31">
        <v>41.258152173913047</v>
      </c>
      <c r="M46" s="31">
        <v>34.372282608695649</v>
      </c>
      <c r="N46" s="31">
        <v>1.3206521739130435</v>
      </c>
      <c r="O46" s="31">
        <v>5.5652173913043477</v>
      </c>
      <c r="P46" s="31">
        <v>61.269021739130437</v>
      </c>
      <c r="Q46" s="31">
        <v>45.027173913043477</v>
      </c>
      <c r="R46" s="31">
        <v>16.241847826086957</v>
      </c>
      <c r="S46" s="31">
        <v>141.7608695652174</v>
      </c>
      <c r="T46" s="31">
        <v>117.4375</v>
      </c>
      <c r="U46" s="31">
        <v>2.7581521739130435</v>
      </c>
      <c r="V46" s="31">
        <v>21.565217391304348</v>
      </c>
      <c r="W46" s="31">
        <v>2.3152173913043477</v>
      </c>
      <c r="X46" s="31">
        <v>1.0353260869565217</v>
      </c>
      <c r="Y46" s="31">
        <v>0</v>
      </c>
      <c r="Z46" s="31">
        <v>0</v>
      </c>
      <c r="AA46" s="31">
        <v>1.2798913043478262</v>
      </c>
      <c r="AB46" s="31">
        <v>0</v>
      </c>
      <c r="AC46" s="31">
        <v>0</v>
      </c>
      <c r="AD46" s="31">
        <v>0</v>
      </c>
      <c r="AE46" s="31">
        <v>0</v>
      </c>
      <c r="AF46" t="s">
        <v>369</v>
      </c>
      <c r="AG46" s="32">
        <v>5</v>
      </c>
      <c r="AH46"/>
    </row>
    <row r="47" spans="1:34" x14ac:dyDescent="0.25">
      <c r="A47" t="s">
        <v>1304</v>
      </c>
      <c r="B47" t="s">
        <v>937</v>
      </c>
      <c r="C47" t="s">
        <v>1051</v>
      </c>
      <c r="D47" t="s">
        <v>1251</v>
      </c>
      <c r="E47" s="31">
        <v>47.695652173913047</v>
      </c>
      <c r="F47" s="31">
        <v>3.8348473108477665</v>
      </c>
      <c r="G47" s="31">
        <v>3.4915154968094813</v>
      </c>
      <c r="H47" s="31">
        <v>0.79965587967183205</v>
      </c>
      <c r="I47" s="31">
        <v>0.48469462169553318</v>
      </c>
      <c r="J47" s="31">
        <v>182.90554347826088</v>
      </c>
      <c r="K47" s="31">
        <v>166.53010869565222</v>
      </c>
      <c r="L47" s="31">
        <v>38.140108695652167</v>
      </c>
      <c r="M47" s="31">
        <v>23.117826086956519</v>
      </c>
      <c r="N47" s="31">
        <v>12.250543478260864</v>
      </c>
      <c r="O47" s="31">
        <v>2.7717391304347827</v>
      </c>
      <c r="P47" s="31">
        <v>35.985869565217392</v>
      </c>
      <c r="Q47" s="31">
        <v>34.632717391304347</v>
      </c>
      <c r="R47" s="31">
        <v>1.3531521739130434</v>
      </c>
      <c r="S47" s="31">
        <v>108.77956521739135</v>
      </c>
      <c r="T47" s="31">
        <v>62.885869565217433</v>
      </c>
      <c r="U47" s="31">
        <v>7.9719565217391297</v>
      </c>
      <c r="V47" s="31">
        <v>37.921739130434787</v>
      </c>
      <c r="W47" s="31">
        <v>0</v>
      </c>
      <c r="X47" s="31">
        <v>0</v>
      </c>
      <c r="Y47" s="31">
        <v>0</v>
      </c>
      <c r="Z47" s="31">
        <v>0</v>
      </c>
      <c r="AA47" s="31">
        <v>0</v>
      </c>
      <c r="AB47" s="31">
        <v>0</v>
      </c>
      <c r="AC47" s="31">
        <v>0</v>
      </c>
      <c r="AD47" s="31">
        <v>0</v>
      </c>
      <c r="AE47" s="31">
        <v>0</v>
      </c>
      <c r="AF47" t="s">
        <v>448</v>
      </c>
      <c r="AG47" s="32">
        <v>5</v>
      </c>
      <c r="AH47"/>
    </row>
    <row r="48" spans="1:34" x14ac:dyDescent="0.25">
      <c r="A48" t="s">
        <v>1304</v>
      </c>
      <c r="B48" t="s">
        <v>782</v>
      </c>
      <c r="C48" t="s">
        <v>1050</v>
      </c>
      <c r="D48" t="s">
        <v>1215</v>
      </c>
      <c r="E48" s="31">
        <v>35.076086956521742</v>
      </c>
      <c r="F48" s="31">
        <v>2.5196560272699102</v>
      </c>
      <c r="G48" s="31">
        <v>2.1798667493027581</v>
      </c>
      <c r="H48" s="31">
        <v>0.43940192128912303</v>
      </c>
      <c r="I48" s="31">
        <v>0.25083669042454293</v>
      </c>
      <c r="J48" s="31">
        <v>88.37967391304349</v>
      </c>
      <c r="K48" s="31">
        <v>76.461195652173927</v>
      </c>
      <c r="L48" s="31">
        <v>15.412500000000001</v>
      </c>
      <c r="M48" s="31">
        <v>8.7983695652173921</v>
      </c>
      <c r="N48" s="31">
        <v>0</v>
      </c>
      <c r="O48" s="31">
        <v>6.6141304347826084</v>
      </c>
      <c r="P48" s="31">
        <v>24.255326086956519</v>
      </c>
      <c r="Q48" s="31">
        <v>18.950978260869562</v>
      </c>
      <c r="R48" s="31">
        <v>5.3043478260869561</v>
      </c>
      <c r="S48" s="31">
        <v>48.711847826086974</v>
      </c>
      <c r="T48" s="31">
        <v>48.711847826086974</v>
      </c>
      <c r="U48" s="31">
        <v>0</v>
      </c>
      <c r="V48" s="31">
        <v>0</v>
      </c>
      <c r="W48" s="31">
        <v>4.2842391304347824</v>
      </c>
      <c r="X48" s="31">
        <v>0.1326086956521739</v>
      </c>
      <c r="Y48" s="31">
        <v>0</v>
      </c>
      <c r="Z48" s="31">
        <v>0</v>
      </c>
      <c r="AA48" s="31">
        <v>4.151630434782609</v>
      </c>
      <c r="AB48" s="31">
        <v>0</v>
      </c>
      <c r="AC48" s="31">
        <v>0</v>
      </c>
      <c r="AD48" s="31">
        <v>0</v>
      </c>
      <c r="AE48" s="31">
        <v>0</v>
      </c>
      <c r="AF48" t="s">
        <v>276</v>
      </c>
      <c r="AG48" s="32">
        <v>5</v>
      </c>
      <c r="AH48"/>
    </row>
    <row r="49" spans="1:34" x14ac:dyDescent="0.25">
      <c r="A49" t="s">
        <v>1304</v>
      </c>
      <c r="B49" t="s">
        <v>773</v>
      </c>
      <c r="C49" t="s">
        <v>1077</v>
      </c>
      <c r="D49" t="s">
        <v>1260</v>
      </c>
      <c r="E49" s="31">
        <v>30.706521739130434</v>
      </c>
      <c r="F49" s="31">
        <v>3.8127681415929198</v>
      </c>
      <c r="G49" s="31">
        <v>3.6420991150442474</v>
      </c>
      <c r="H49" s="31">
        <v>2.9911504424778763E-2</v>
      </c>
      <c r="I49" s="31">
        <v>2.5752212389380531E-2</v>
      </c>
      <c r="J49" s="31">
        <v>117.07684782608693</v>
      </c>
      <c r="K49" s="31">
        <v>111.8361956521739</v>
      </c>
      <c r="L49" s="31">
        <v>0.91847826086956519</v>
      </c>
      <c r="M49" s="31">
        <v>0.79076086956521741</v>
      </c>
      <c r="N49" s="31">
        <v>0.12771739130434784</v>
      </c>
      <c r="O49" s="31">
        <v>0</v>
      </c>
      <c r="P49" s="31">
        <v>51.814891304347817</v>
      </c>
      <c r="Q49" s="31">
        <v>46.70195652173912</v>
      </c>
      <c r="R49" s="31">
        <v>5.1129347826086953</v>
      </c>
      <c r="S49" s="31">
        <v>64.34347826086956</v>
      </c>
      <c r="T49" s="31">
        <v>64.018260869565211</v>
      </c>
      <c r="U49" s="31">
        <v>0</v>
      </c>
      <c r="V49" s="31">
        <v>0.32521739130434785</v>
      </c>
      <c r="W49" s="31">
        <v>9.6059782608695645</v>
      </c>
      <c r="X49" s="31">
        <v>0</v>
      </c>
      <c r="Y49" s="31">
        <v>0.12771739130434784</v>
      </c>
      <c r="Z49" s="31">
        <v>0</v>
      </c>
      <c r="AA49" s="31">
        <v>1.0978260869565217</v>
      </c>
      <c r="AB49" s="31">
        <v>0</v>
      </c>
      <c r="AC49" s="31">
        <v>8.3804347826086953</v>
      </c>
      <c r="AD49" s="31">
        <v>0</v>
      </c>
      <c r="AE49" s="31">
        <v>0</v>
      </c>
      <c r="AF49" t="s">
        <v>266</v>
      </c>
      <c r="AG49" s="32">
        <v>5</v>
      </c>
      <c r="AH49"/>
    </row>
    <row r="50" spans="1:34" x14ac:dyDescent="0.25">
      <c r="A50" t="s">
        <v>1304</v>
      </c>
      <c r="B50" t="s">
        <v>739</v>
      </c>
      <c r="C50" t="s">
        <v>1052</v>
      </c>
      <c r="D50" t="s">
        <v>1273</v>
      </c>
      <c r="E50" s="31">
        <v>25.902173913043477</v>
      </c>
      <c r="F50" s="31">
        <v>4.18569030633655</v>
      </c>
      <c r="G50" s="31">
        <v>3.970919009651698</v>
      </c>
      <c r="H50" s="31">
        <v>0.66651279899286597</v>
      </c>
      <c r="I50" s="31">
        <v>0.45174150230801496</v>
      </c>
      <c r="J50" s="31">
        <v>108.41847826086953</v>
      </c>
      <c r="K50" s="31">
        <v>102.85543478260865</v>
      </c>
      <c r="L50" s="31">
        <v>17.264130434782604</v>
      </c>
      <c r="M50" s="31">
        <v>11.701086956521735</v>
      </c>
      <c r="N50" s="31">
        <v>0</v>
      </c>
      <c r="O50" s="31">
        <v>5.5630434782608695</v>
      </c>
      <c r="P50" s="31">
        <v>30.717391304347831</v>
      </c>
      <c r="Q50" s="31">
        <v>30.717391304347831</v>
      </c>
      <c r="R50" s="31">
        <v>0</v>
      </c>
      <c r="S50" s="31">
        <v>60.436956521739098</v>
      </c>
      <c r="T50" s="31">
        <v>30.652173913043473</v>
      </c>
      <c r="U50" s="31">
        <v>14.54347826086955</v>
      </c>
      <c r="V50" s="31">
        <v>15.241304347826073</v>
      </c>
      <c r="W50" s="31">
        <v>0</v>
      </c>
      <c r="X50" s="31">
        <v>0</v>
      </c>
      <c r="Y50" s="31">
        <v>0</v>
      </c>
      <c r="Z50" s="31">
        <v>0</v>
      </c>
      <c r="AA50" s="31">
        <v>0</v>
      </c>
      <c r="AB50" s="31">
        <v>0</v>
      </c>
      <c r="AC50" s="31">
        <v>0</v>
      </c>
      <c r="AD50" s="31">
        <v>0</v>
      </c>
      <c r="AE50" s="31">
        <v>0</v>
      </c>
      <c r="AF50" t="s">
        <v>232</v>
      </c>
      <c r="AG50" s="32">
        <v>5</v>
      </c>
      <c r="AH50"/>
    </row>
    <row r="51" spans="1:34" x14ac:dyDescent="0.25">
      <c r="A51" t="s">
        <v>1304</v>
      </c>
      <c r="B51" t="s">
        <v>975</v>
      </c>
      <c r="C51" t="s">
        <v>1076</v>
      </c>
      <c r="D51" t="s">
        <v>1259</v>
      </c>
      <c r="E51" s="31">
        <v>59.065217391304351</v>
      </c>
      <c r="F51" s="31">
        <v>3.7237136547662866</v>
      </c>
      <c r="G51" s="31">
        <v>3.5575248435774758</v>
      </c>
      <c r="H51" s="31">
        <v>0.61239786529260221</v>
      </c>
      <c r="I51" s="31">
        <v>0.44620905410379108</v>
      </c>
      <c r="J51" s="31">
        <v>219.94195652173914</v>
      </c>
      <c r="K51" s="31">
        <v>210.1259782608696</v>
      </c>
      <c r="L51" s="31">
        <v>36.171413043478267</v>
      </c>
      <c r="M51" s="31">
        <v>26.355434782608704</v>
      </c>
      <c r="N51" s="31">
        <v>4.8322826086956532</v>
      </c>
      <c r="O51" s="31">
        <v>4.9836956521739131</v>
      </c>
      <c r="P51" s="31">
        <v>36.927717391304348</v>
      </c>
      <c r="Q51" s="31">
        <v>36.927717391304348</v>
      </c>
      <c r="R51" s="31">
        <v>0</v>
      </c>
      <c r="S51" s="31">
        <v>146.84282608695651</v>
      </c>
      <c r="T51" s="31">
        <v>131.68728260869565</v>
      </c>
      <c r="U51" s="31">
        <v>0</v>
      </c>
      <c r="V51" s="31">
        <v>15.155543478260867</v>
      </c>
      <c r="W51" s="31">
        <v>112.44945652173914</v>
      </c>
      <c r="X51" s="31">
        <v>14.816956521739126</v>
      </c>
      <c r="Y51" s="31">
        <v>0</v>
      </c>
      <c r="Z51" s="31">
        <v>0.22826086956521738</v>
      </c>
      <c r="AA51" s="31">
        <v>17.388913043478258</v>
      </c>
      <c r="AB51" s="31">
        <v>0</v>
      </c>
      <c r="AC51" s="31">
        <v>80.015326086956534</v>
      </c>
      <c r="AD51" s="31">
        <v>0</v>
      </c>
      <c r="AE51" s="31">
        <v>0</v>
      </c>
      <c r="AF51" t="s">
        <v>487</v>
      </c>
      <c r="AG51" s="32">
        <v>5</v>
      </c>
      <c r="AH51"/>
    </row>
    <row r="52" spans="1:34" x14ac:dyDescent="0.25">
      <c r="A52" t="s">
        <v>1304</v>
      </c>
      <c r="B52" t="s">
        <v>861</v>
      </c>
      <c r="C52" t="s">
        <v>1066</v>
      </c>
      <c r="D52" t="s">
        <v>1244</v>
      </c>
      <c r="E52" s="31">
        <v>59.945652173913047</v>
      </c>
      <c r="F52" s="31">
        <v>3.0823499546690853</v>
      </c>
      <c r="G52" s="31">
        <v>2.7181450589301916</v>
      </c>
      <c r="H52" s="31">
        <v>0.89331459655485035</v>
      </c>
      <c r="I52" s="31">
        <v>0.64035176790571169</v>
      </c>
      <c r="J52" s="31">
        <v>184.77347826086964</v>
      </c>
      <c r="K52" s="31">
        <v>162.94097826086966</v>
      </c>
      <c r="L52" s="31">
        <v>53.550326086956524</v>
      </c>
      <c r="M52" s="31">
        <v>38.386304347826091</v>
      </c>
      <c r="N52" s="31">
        <v>10.680326086956523</v>
      </c>
      <c r="O52" s="31">
        <v>4.4836956521739131</v>
      </c>
      <c r="P52" s="31">
        <v>46.402826086956516</v>
      </c>
      <c r="Q52" s="31">
        <v>39.734347826086953</v>
      </c>
      <c r="R52" s="31">
        <v>6.6684782608695654</v>
      </c>
      <c r="S52" s="31">
        <v>84.820326086956598</v>
      </c>
      <c r="T52" s="31">
        <v>58.875000000000078</v>
      </c>
      <c r="U52" s="31">
        <v>8.9688043478260848</v>
      </c>
      <c r="V52" s="31">
        <v>16.976521739130437</v>
      </c>
      <c r="W52" s="31">
        <v>0</v>
      </c>
      <c r="X52" s="31">
        <v>0</v>
      </c>
      <c r="Y52" s="31">
        <v>0</v>
      </c>
      <c r="Z52" s="31">
        <v>0</v>
      </c>
      <c r="AA52" s="31">
        <v>0</v>
      </c>
      <c r="AB52" s="31">
        <v>0</v>
      </c>
      <c r="AC52" s="31">
        <v>0</v>
      </c>
      <c r="AD52" s="31">
        <v>0</v>
      </c>
      <c r="AE52" s="31">
        <v>0</v>
      </c>
      <c r="AF52" t="s">
        <v>371</v>
      </c>
      <c r="AG52" s="32">
        <v>5</v>
      </c>
      <c r="AH52"/>
    </row>
    <row r="53" spans="1:34" x14ac:dyDescent="0.25">
      <c r="A53" t="s">
        <v>1304</v>
      </c>
      <c r="B53" t="s">
        <v>936</v>
      </c>
      <c r="C53" t="s">
        <v>1088</v>
      </c>
      <c r="D53" t="s">
        <v>1237</v>
      </c>
      <c r="E53" s="31">
        <v>78.891304347826093</v>
      </c>
      <c r="F53" s="31">
        <v>3.7658184072747303</v>
      </c>
      <c r="G53" s="31">
        <v>3.3374400661339205</v>
      </c>
      <c r="H53" s="31">
        <v>0.83136401212455202</v>
      </c>
      <c r="I53" s="31">
        <v>0.65617801047120405</v>
      </c>
      <c r="J53" s="31">
        <v>297.09032608695645</v>
      </c>
      <c r="K53" s="31">
        <v>263.29499999999996</v>
      </c>
      <c r="L53" s="31">
        <v>65.587391304347818</v>
      </c>
      <c r="M53" s="31">
        <v>51.766739130434779</v>
      </c>
      <c r="N53" s="31">
        <v>9.4728260869565215</v>
      </c>
      <c r="O53" s="31">
        <v>4.3478260869565215</v>
      </c>
      <c r="P53" s="31">
        <v>67.087282608695659</v>
      </c>
      <c r="Q53" s="31">
        <v>47.112608695652177</v>
      </c>
      <c r="R53" s="31">
        <v>19.974673913043478</v>
      </c>
      <c r="S53" s="31">
        <v>164.41565217391297</v>
      </c>
      <c r="T53" s="31">
        <v>101.73847826086951</v>
      </c>
      <c r="U53" s="31">
        <v>0</v>
      </c>
      <c r="V53" s="31">
        <v>62.677173913043468</v>
      </c>
      <c r="W53" s="31">
        <v>73.842065217391337</v>
      </c>
      <c r="X53" s="31">
        <v>2.26945652173913</v>
      </c>
      <c r="Y53" s="31">
        <v>0</v>
      </c>
      <c r="Z53" s="31">
        <v>0</v>
      </c>
      <c r="AA53" s="31">
        <v>9.9171739130434791</v>
      </c>
      <c r="AB53" s="31">
        <v>0</v>
      </c>
      <c r="AC53" s="31">
        <v>42.158913043478293</v>
      </c>
      <c r="AD53" s="31">
        <v>0</v>
      </c>
      <c r="AE53" s="31">
        <v>19.496521739130436</v>
      </c>
      <c r="AF53" t="s">
        <v>447</v>
      </c>
      <c r="AG53" s="32">
        <v>5</v>
      </c>
      <c r="AH53"/>
    </row>
    <row r="54" spans="1:34" x14ac:dyDescent="0.25">
      <c r="A54" t="s">
        <v>1304</v>
      </c>
      <c r="B54" t="s">
        <v>864</v>
      </c>
      <c r="C54" t="s">
        <v>1163</v>
      </c>
      <c r="D54" t="s">
        <v>1286</v>
      </c>
      <c r="E54" s="31">
        <v>31.815217391304348</v>
      </c>
      <c r="F54" s="31">
        <v>3.1086949094636145</v>
      </c>
      <c r="G54" s="31">
        <v>2.9291937137000339</v>
      </c>
      <c r="H54" s="31">
        <v>0.58633413050905359</v>
      </c>
      <c r="I54" s="31">
        <v>0.40683293474547311</v>
      </c>
      <c r="J54" s="31">
        <v>98.903804347826082</v>
      </c>
      <c r="K54" s="31">
        <v>93.192934782608688</v>
      </c>
      <c r="L54" s="31">
        <v>18.654347826086955</v>
      </c>
      <c r="M54" s="31">
        <v>12.943478260869563</v>
      </c>
      <c r="N54" s="31">
        <v>0</v>
      </c>
      <c r="O54" s="31">
        <v>5.7108695652173935</v>
      </c>
      <c r="P54" s="31">
        <v>27.442391304347826</v>
      </c>
      <c r="Q54" s="31">
        <v>27.442391304347826</v>
      </c>
      <c r="R54" s="31">
        <v>0</v>
      </c>
      <c r="S54" s="31">
        <v>52.807065217391305</v>
      </c>
      <c r="T54" s="31">
        <v>50.212499999999999</v>
      </c>
      <c r="U54" s="31">
        <v>2.396739130434784</v>
      </c>
      <c r="V54" s="31">
        <v>0.19782608695652174</v>
      </c>
      <c r="W54" s="31">
        <v>4.4717391304347833</v>
      </c>
      <c r="X54" s="31">
        <v>3.0500000000000003</v>
      </c>
      <c r="Y54" s="31">
        <v>0</v>
      </c>
      <c r="Z54" s="31">
        <v>0</v>
      </c>
      <c r="AA54" s="31">
        <v>0.16956521739130434</v>
      </c>
      <c r="AB54" s="31">
        <v>0</v>
      </c>
      <c r="AC54" s="31">
        <v>1.0543478260869565</v>
      </c>
      <c r="AD54" s="31">
        <v>0</v>
      </c>
      <c r="AE54" s="31">
        <v>0.19782608695652174</v>
      </c>
      <c r="AF54" t="s">
        <v>374</v>
      </c>
      <c r="AG54" s="32">
        <v>5</v>
      </c>
      <c r="AH54"/>
    </row>
    <row r="55" spans="1:34" x14ac:dyDescent="0.25">
      <c r="A55" t="s">
        <v>1304</v>
      </c>
      <c r="B55" t="s">
        <v>958</v>
      </c>
      <c r="C55" t="s">
        <v>1035</v>
      </c>
      <c r="D55" t="s">
        <v>1264</v>
      </c>
      <c r="E55" s="31">
        <v>83.369565217391298</v>
      </c>
      <c r="F55" s="31">
        <v>3.4435332464146025</v>
      </c>
      <c r="G55" s="31">
        <v>3.3809517601043027</v>
      </c>
      <c r="H55" s="31">
        <v>0.60324641460234707</v>
      </c>
      <c r="I55" s="31">
        <v>0.54066492829204715</v>
      </c>
      <c r="J55" s="31">
        <v>287.08586956521737</v>
      </c>
      <c r="K55" s="31">
        <v>281.86847826086955</v>
      </c>
      <c r="L55" s="31">
        <v>50.292391304347845</v>
      </c>
      <c r="M55" s="31">
        <v>45.075000000000017</v>
      </c>
      <c r="N55" s="31">
        <v>0</v>
      </c>
      <c r="O55" s="31">
        <v>5.2173913043478262</v>
      </c>
      <c r="P55" s="31">
        <v>77.729347826086936</v>
      </c>
      <c r="Q55" s="31">
        <v>77.729347826086936</v>
      </c>
      <c r="R55" s="31">
        <v>0</v>
      </c>
      <c r="S55" s="31">
        <v>159.06413043478258</v>
      </c>
      <c r="T55" s="31">
        <v>137.67499999999998</v>
      </c>
      <c r="U55" s="31">
        <v>6.853260869565216</v>
      </c>
      <c r="V55" s="31">
        <v>14.535869565217391</v>
      </c>
      <c r="W55" s="31">
        <v>41.079347826086945</v>
      </c>
      <c r="X55" s="31">
        <v>6.6619565217391292</v>
      </c>
      <c r="Y55" s="31">
        <v>0</v>
      </c>
      <c r="Z55" s="31">
        <v>0</v>
      </c>
      <c r="AA55" s="31">
        <v>16.894565217391293</v>
      </c>
      <c r="AB55" s="31">
        <v>0</v>
      </c>
      <c r="AC55" s="31">
        <v>9.0423913043478255</v>
      </c>
      <c r="AD55" s="31">
        <v>0</v>
      </c>
      <c r="AE55" s="31">
        <v>8.4804347826086968</v>
      </c>
      <c r="AF55" t="s">
        <v>470</v>
      </c>
      <c r="AG55" s="32">
        <v>5</v>
      </c>
      <c r="AH55"/>
    </row>
    <row r="56" spans="1:34" x14ac:dyDescent="0.25">
      <c r="A56" t="s">
        <v>1304</v>
      </c>
      <c r="B56" t="s">
        <v>1003</v>
      </c>
      <c r="C56" t="s">
        <v>1065</v>
      </c>
      <c r="D56" t="s">
        <v>1250</v>
      </c>
      <c r="E56" s="31">
        <v>37.554347826086953</v>
      </c>
      <c r="F56" s="31">
        <v>3.1993516642547029</v>
      </c>
      <c r="G56" s="31">
        <v>2.9552619392185235</v>
      </c>
      <c r="H56" s="31">
        <v>0.60221418234442847</v>
      </c>
      <c r="I56" s="31">
        <v>0.37909985528219969</v>
      </c>
      <c r="J56" s="31">
        <v>120.14956521739128</v>
      </c>
      <c r="K56" s="31">
        <v>110.98293478260868</v>
      </c>
      <c r="L56" s="31">
        <v>22.615760869565218</v>
      </c>
      <c r="M56" s="31">
        <v>14.236847826086954</v>
      </c>
      <c r="N56" s="31">
        <v>4.8650000000000011</v>
      </c>
      <c r="O56" s="31">
        <v>3.5139130434782606</v>
      </c>
      <c r="P56" s="31">
        <v>32.834673913043481</v>
      </c>
      <c r="Q56" s="31">
        <v>32.046956521739133</v>
      </c>
      <c r="R56" s="31">
        <v>0.78771739130434781</v>
      </c>
      <c r="S56" s="31">
        <v>64.699130434782589</v>
      </c>
      <c r="T56" s="31">
        <v>43.558043478260856</v>
      </c>
      <c r="U56" s="31">
        <v>4.1969565217391303</v>
      </c>
      <c r="V56" s="31">
        <v>16.944130434782601</v>
      </c>
      <c r="W56" s="31">
        <v>0</v>
      </c>
      <c r="X56" s="31">
        <v>0</v>
      </c>
      <c r="Y56" s="31">
        <v>0</v>
      </c>
      <c r="Z56" s="31">
        <v>0</v>
      </c>
      <c r="AA56" s="31">
        <v>0</v>
      </c>
      <c r="AB56" s="31">
        <v>0</v>
      </c>
      <c r="AC56" s="31">
        <v>0</v>
      </c>
      <c r="AD56" s="31">
        <v>0</v>
      </c>
      <c r="AE56" s="31">
        <v>0</v>
      </c>
      <c r="AF56" t="s">
        <v>515</v>
      </c>
      <c r="AG56" s="32">
        <v>5</v>
      </c>
      <c r="AH56"/>
    </row>
    <row r="57" spans="1:34" x14ac:dyDescent="0.25">
      <c r="A57" t="s">
        <v>1304</v>
      </c>
      <c r="B57" t="s">
        <v>868</v>
      </c>
      <c r="C57" t="s">
        <v>1010</v>
      </c>
      <c r="D57" t="s">
        <v>1269</v>
      </c>
      <c r="E57" s="31">
        <v>21.695652173913043</v>
      </c>
      <c r="F57" s="31">
        <v>4.4553907815631266</v>
      </c>
      <c r="G57" s="31">
        <v>3.5527454909819633</v>
      </c>
      <c r="H57" s="31">
        <v>1.2068937875751502</v>
      </c>
      <c r="I57" s="31">
        <v>0.57629258517034065</v>
      </c>
      <c r="J57" s="31">
        <v>96.662608695652182</v>
      </c>
      <c r="K57" s="31">
        <v>77.079130434782599</v>
      </c>
      <c r="L57" s="31">
        <v>26.184347826086956</v>
      </c>
      <c r="M57" s="31">
        <v>12.503043478260869</v>
      </c>
      <c r="N57" s="31">
        <v>8.2900000000000009</v>
      </c>
      <c r="O57" s="31">
        <v>5.3913043478260869</v>
      </c>
      <c r="P57" s="31">
        <v>28.654891304347828</v>
      </c>
      <c r="Q57" s="31">
        <v>22.752717391304348</v>
      </c>
      <c r="R57" s="31">
        <v>5.9021739130434785</v>
      </c>
      <c r="S57" s="31">
        <v>41.823369565217391</v>
      </c>
      <c r="T57" s="31">
        <v>41.823369565217391</v>
      </c>
      <c r="U57" s="31">
        <v>0</v>
      </c>
      <c r="V57" s="31">
        <v>0</v>
      </c>
      <c r="W57" s="31">
        <v>0</v>
      </c>
      <c r="X57" s="31">
        <v>0</v>
      </c>
      <c r="Y57" s="31">
        <v>0</v>
      </c>
      <c r="Z57" s="31">
        <v>0</v>
      </c>
      <c r="AA57" s="31">
        <v>0</v>
      </c>
      <c r="AB57" s="31">
        <v>0</v>
      </c>
      <c r="AC57" s="31">
        <v>0</v>
      </c>
      <c r="AD57" s="31">
        <v>0</v>
      </c>
      <c r="AE57" s="31">
        <v>0</v>
      </c>
      <c r="AF57" t="s">
        <v>378</v>
      </c>
      <c r="AG57" s="32">
        <v>5</v>
      </c>
      <c r="AH57"/>
    </row>
    <row r="58" spans="1:34" x14ac:dyDescent="0.25">
      <c r="A58" t="s">
        <v>1304</v>
      </c>
      <c r="B58" t="s">
        <v>749</v>
      </c>
      <c r="C58" t="s">
        <v>1135</v>
      </c>
      <c r="D58" t="s">
        <v>1201</v>
      </c>
      <c r="E58" s="31">
        <v>33.260869565217391</v>
      </c>
      <c r="F58" s="31">
        <v>3.6116176470588237</v>
      </c>
      <c r="G58" s="31">
        <v>3.4441993464052287</v>
      </c>
      <c r="H58" s="31">
        <v>0.60042483660130697</v>
      </c>
      <c r="I58" s="31">
        <v>0.4330065359477121</v>
      </c>
      <c r="J58" s="31">
        <v>120.12554347826087</v>
      </c>
      <c r="K58" s="31">
        <v>114.5570652173913</v>
      </c>
      <c r="L58" s="31">
        <v>19.970652173913034</v>
      </c>
      <c r="M58" s="31">
        <v>14.402173913043468</v>
      </c>
      <c r="N58" s="31">
        <v>0</v>
      </c>
      <c r="O58" s="31">
        <v>5.5684782608695675</v>
      </c>
      <c r="P58" s="31">
        <v>33.658695652173918</v>
      </c>
      <c r="Q58" s="31">
        <v>33.658695652173918</v>
      </c>
      <c r="R58" s="31">
        <v>0</v>
      </c>
      <c r="S58" s="31">
        <v>66.49619565217391</v>
      </c>
      <c r="T58" s="31">
        <v>52.139130434782601</v>
      </c>
      <c r="U58" s="31">
        <v>11.431521739130428</v>
      </c>
      <c r="V58" s="31">
        <v>2.9255434782608707</v>
      </c>
      <c r="W58" s="31">
        <v>1.0304347826086955</v>
      </c>
      <c r="X58" s="31">
        <v>0</v>
      </c>
      <c r="Y58" s="31">
        <v>0</v>
      </c>
      <c r="Z58" s="31">
        <v>0</v>
      </c>
      <c r="AA58" s="31">
        <v>1.0304347826086955</v>
      </c>
      <c r="AB58" s="31">
        <v>0</v>
      </c>
      <c r="AC58" s="31">
        <v>0</v>
      </c>
      <c r="AD58" s="31">
        <v>0</v>
      </c>
      <c r="AE58" s="31">
        <v>0</v>
      </c>
      <c r="AF58" t="s">
        <v>242</v>
      </c>
      <c r="AG58" s="32">
        <v>5</v>
      </c>
      <c r="AH58"/>
    </row>
    <row r="59" spans="1:34" x14ac:dyDescent="0.25">
      <c r="A59" t="s">
        <v>1304</v>
      </c>
      <c r="B59" t="s">
        <v>755</v>
      </c>
      <c r="C59" t="s">
        <v>1018</v>
      </c>
      <c r="D59" t="s">
        <v>1247</v>
      </c>
      <c r="E59" s="31">
        <v>99.967391304347828</v>
      </c>
      <c r="F59" s="31">
        <v>2.907206697836251</v>
      </c>
      <c r="G59" s="31">
        <v>2.7933924105686638</v>
      </c>
      <c r="H59" s="31">
        <v>0.497547026204197</v>
      </c>
      <c r="I59" s="31">
        <v>0.44318147221920184</v>
      </c>
      <c r="J59" s="31">
        <v>290.62586956521739</v>
      </c>
      <c r="K59" s="31">
        <v>279.24815217391307</v>
      </c>
      <c r="L59" s="31">
        <v>49.738478260869563</v>
      </c>
      <c r="M59" s="31">
        <v>44.303695652173907</v>
      </c>
      <c r="N59" s="31">
        <v>0.21739130434782608</v>
      </c>
      <c r="O59" s="31">
        <v>5.2173913043478262</v>
      </c>
      <c r="P59" s="31">
        <v>79.290869565217406</v>
      </c>
      <c r="Q59" s="31">
        <v>73.347934782608704</v>
      </c>
      <c r="R59" s="31">
        <v>5.9429347826086953</v>
      </c>
      <c r="S59" s="31">
        <v>161.59652173913042</v>
      </c>
      <c r="T59" s="31">
        <v>146.32249999999999</v>
      </c>
      <c r="U59" s="31">
        <v>0</v>
      </c>
      <c r="V59" s="31">
        <v>15.274021739130434</v>
      </c>
      <c r="W59" s="31">
        <v>0</v>
      </c>
      <c r="X59" s="31">
        <v>0</v>
      </c>
      <c r="Y59" s="31">
        <v>0</v>
      </c>
      <c r="Z59" s="31">
        <v>0</v>
      </c>
      <c r="AA59" s="31">
        <v>0</v>
      </c>
      <c r="AB59" s="31">
        <v>0</v>
      </c>
      <c r="AC59" s="31">
        <v>0</v>
      </c>
      <c r="AD59" s="31">
        <v>0</v>
      </c>
      <c r="AE59" s="31">
        <v>0</v>
      </c>
      <c r="AF59" t="s">
        <v>248</v>
      </c>
      <c r="AG59" s="32">
        <v>5</v>
      </c>
      <c r="AH59"/>
    </row>
    <row r="60" spans="1:34" x14ac:dyDescent="0.25">
      <c r="A60" t="s">
        <v>1304</v>
      </c>
      <c r="B60" t="s">
        <v>600</v>
      </c>
      <c r="C60" t="s">
        <v>1094</v>
      </c>
      <c r="D60" t="s">
        <v>1264</v>
      </c>
      <c r="E60" s="31">
        <v>60.826086956521742</v>
      </c>
      <c r="F60" s="31">
        <v>3.8593727662616155</v>
      </c>
      <c r="G60" s="31">
        <v>3.5186829878484636</v>
      </c>
      <c r="H60" s="31">
        <v>0.42668870621872762</v>
      </c>
      <c r="I60" s="31">
        <v>0.2372676912080057</v>
      </c>
      <c r="J60" s="31">
        <v>234.75054347826088</v>
      </c>
      <c r="K60" s="31">
        <v>214.02771739130438</v>
      </c>
      <c r="L60" s="31">
        <v>25.953804347826086</v>
      </c>
      <c r="M60" s="31">
        <v>14.432065217391305</v>
      </c>
      <c r="N60" s="31">
        <v>5.7826086956521738</v>
      </c>
      <c r="O60" s="31">
        <v>5.7391304347826084</v>
      </c>
      <c r="P60" s="31">
        <v>67.727391304347833</v>
      </c>
      <c r="Q60" s="31">
        <v>58.526304347826091</v>
      </c>
      <c r="R60" s="31">
        <v>9.2010869565217384</v>
      </c>
      <c r="S60" s="31">
        <v>141.06934782608698</v>
      </c>
      <c r="T60" s="31">
        <v>101.02315217391306</v>
      </c>
      <c r="U60" s="31">
        <v>9.9184782608695645</v>
      </c>
      <c r="V60" s="31">
        <v>30.127717391304348</v>
      </c>
      <c r="W60" s="31">
        <v>56.053043478260868</v>
      </c>
      <c r="X60" s="31">
        <v>1.076086956521739</v>
      </c>
      <c r="Y60" s="31">
        <v>0.15217391304347827</v>
      </c>
      <c r="Z60" s="31">
        <v>0</v>
      </c>
      <c r="AA60" s="31">
        <v>7.9538043478260869</v>
      </c>
      <c r="AB60" s="31">
        <v>0</v>
      </c>
      <c r="AC60" s="31">
        <v>37.188913043478259</v>
      </c>
      <c r="AD60" s="31">
        <v>0</v>
      </c>
      <c r="AE60" s="31">
        <v>9.6820652173913047</v>
      </c>
      <c r="AF60" t="s">
        <v>84</v>
      </c>
      <c r="AG60" s="32">
        <v>5</v>
      </c>
      <c r="AH60"/>
    </row>
    <row r="61" spans="1:34" x14ac:dyDescent="0.25">
      <c r="A61" t="s">
        <v>1304</v>
      </c>
      <c r="B61" t="s">
        <v>911</v>
      </c>
      <c r="C61" t="s">
        <v>1094</v>
      </c>
      <c r="D61" t="s">
        <v>1264</v>
      </c>
      <c r="E61" s="31">
        <v>99.315217391304344</v>
      </c>
      <c r="F61" s="31">
        <v>3.7425577322972532</v>
      </c>
      <c r="G61" s="31">
        <v>3.2927930392907951</v>
      </c>
      <c r="H61" s="31">
        <v>0.86986976031520202</v>
      </c>
      <c r="I61" s="31">
        <v>0.50924811207179599</v>
      </c>
      <c r="J61" s="31">
        <v>371.69293478260869</v>
      </c>
      <c r="K61" s="31">
        <v>327.02445652173907</v>
      </c>
      <c r="L61" s="31">
        <v>86.391304347826093</v>
      </c>
      <c r="M61" s="31">
        <v>50.576086956521742</v>
      </c>
      <c r="N61" s="31">
        <v>30.630434782608695</v>
      </c>
      <c r="O61" s="31">
        <v>5.1847826086956523</v>
      </c>
      <c r="P61" s="31">
        <v>73.646739130434781</v>
      </c>
      <c r="Q61" s="31">
        <v>64.793478260869563</v>
      </c>
      <c r="R61" s="31">
        <v>8.8532608695652169</v>
      </c>
      <c r="S61" s="31">
        <v>211.65489130434784</v>
      </c>
      <c r="T61" s="31">
        <v>140.91576086956522</v>
      </c>
      <c r="U61" s="31">
        <v>11.597826086956522</v>
      </c>
      <c r="V61" s="31">
        <v>59.141304347826086</v>
      </c>
      <c r="W61" s="31">
        <v>1.3641304347826086</v>
      </c>
      <c r="X61" s="31">
        <v>0</v>
      </c>
      <c r="Y61" s="31">
        <v>0.43478260869565216</v>
      </c>
      <c r="Z61" s="31">
        <v>0</v>
      </c>
      <c r="AA61" s="31">
        <v>0.46467391304347827</v>
      </c>
      <c r="AB61" s="31">
        <v>0</v>
      </c>
      <c r="AC61" s="31">
        <v>0.46467391304347827</v>
      </c>
      <c r="AD61" s="31">
        <v>0</v>
      </c>
      <c r="AE61" s="31">
        <v>0</v>
      </c>
      <c r="AF61" t="s">
        <v>422</v>
      </c>
      <c r="AG61" s="32">
        <v>5</v>
      </c>
      <c r="AH61"/>
    </row>
    <row r="62" spans="1:34" x14ac:dyDescent="0.25">
      <c r="A62" t="s">
        <v>1304</v>
      </c>
      <c r="B62" t="s">
        <v>693</v>
      </c>
      <c r="C62" t="s">
        <v>1074</v>
      </c>
      <c r="D62" t="s">
        <v>1258</v>
      </c>
      <c r="E62" s="31">
        <v>89.282608695652172</v>
      </c>
      <c r="F62" s="31">
        <v>2.8578889700511314</v>
      </c>
      <c r="G62" s="31">
        <v>2.6639651813976135</v>
      </c>
      <c r="H62" s="31">
        <v>0.41050523496469443</v>
      </c>
      <c r="I62" s="31">
        <v>0.30910640370099834</v>
      </c>
      <c r="J62" s="31">
        <v>255.15978260869559</v>
      </c>
      <c r="K62" s="31">
        <v>237.84576086956517</v>
      </c>
      <c r="L62" s="31">
        <v>36.650978260869564</v>
      </c>
      <c r="M62" s="31">
        <v>27.597826086956523</v>
      </c>
      <c r="N62" s="31">
        <v>4.0966304347826084</v>
      </c>
      <c r="O62" s="31">
        <v>4.9565217391304346</v>
      </c>
      <c r="P62" s="31">
        <v>54.806956521739124</v>
      </c>
      <c r="Q62" s="31">
        <v>46.546086956521734</v>
      </c>
      <c r="R62" s="31">
        <v>8.2608695652173907</v>
      </c>
      <c r="S62" s="31">
        <v>163.70184782608692</v>
      </c>
      <c r="T62" s="31">
        <v>133.84043478260867</v>
      </c>
      <c r="U62" s="31">
        <v>0</v>
      </c>
      <c r="V62" s="31">
        <v>29.861413043478262</v>
      </c>
      <c r="W62" s="31">
        <v>4.0966304347826084</v>
      </c>
      <c r="X62" s="31">
        <v>0</v>
      </c>
      <c r="Y62" s="31">
        <v>4.0966304347826084</v>
      </c>
      <c r="Z62" s="31">
        <v>0</v>
      </c>
      <c r="AA62" s="31">
        <v>0</v>
      </c>
      <c r="AB62" s="31">
        <v>0</v>
      </c>
      <c r="AC62" s="31">
        <v>0</v>
      </c>
      <c r="AD62" s="31">
        <v>0</v>
      </c>
      <c r="AE62" s="31">
        <v>0</v>
      </c>
      <c r="AF62" t="s">
        <v>186</v>
      </c>
      <c r="AG62" s="32">
        <v>5</v>
      </c>
      <c r="AH62"/>
    </row>
    <row r="63" spans="1:34" x14ac:dyDescent="0.25">
      <c r="A63" t="s">
        <v>1304</v>
      </c>
      <c r="B63" t="s">
        <v>706</v>
      </c>
      <c r="C63" t="s">
        <v>1101</v>
      </c>
      <c r="D63" t="s">
        <v>1248</v>
      </c>
      <c r="E63" s="31">
        <v>85.5</v>
      </c>
      <c r="F63" s="31">
        <v>3.832201881515382</v>
      </c>
      <c r="G63" s="31">
        <v>3.7659166031019571</v>
      </c>
      <c r="H63" s="31">
        <v>0.39220696669209254</v>
      </c>
      <c r="I63" s="31">
        <v>0.32592168827866763</v>
      </c>
      <c r="J63" s="31">
        <v>327.65326086956514</v>
      </c>
      <c r="K63" s="31">
        <v>321.98586956521734</v>
      </c>
      <c r="L63" s="31">
        <v>33.533695652173911</v>
      </c>
      <c r="M63" s="31">
        <v>27.86630434782608</v>
      </c>
      <c r="N63" s="31">
        <v>0</v>
      </c>
      <c r="O63" s="31">
        <v>5.6673913043478281</v>
      </c>
      <c r="P63" s="31">
        <v>80.347826086956488</v>
      </c>
      <c r="Q63" s="31">
        <v>80.347826086956488</v>
      </c>
      <c r="R63" s="31">
        <v>0</v>
      </c>
      <c r="S63" s="31">
        <v>213.77173913043478</v>
      </c>
      <c r="T63" s="31">
        <v>157.27391304347825</v>
      </c>
      <c r="U63" s="31">
        <v>24.998913043478257</v>
      </c>
      <c r="V63" s="31">
        <v>31.498913043478272</v>
      </c>
      <c r="W63" s="31">
        <v>0.31086956521739134</v>
      </c>
      <c r="X63" s="31">
        <v>0</v>
      </c>
      <c r="Y63" s="31">
        <v>0</v>
      </c>
      <c r="Z63" s="31">
        <v>0</v>
      </c>
      <c r="AA63" s="31">
        <v>0</v>
      </c>
      <c r="AB63" s="31">
        <v>0</v>
      </c>
      <c r="AC63" s="31">
        <v>0.31086956521739134</v>
      </c>
      <c r="AD63" s="31">
        <v>0</v>
      </c>
      <c r="AE63" s="31">
        <v>0</v>
      </c>
      <c r="AF63" t="s">
        <v>199</v>
      </c>
      <c r="AG63" s="32">
        <v>5</v>
      </c>
      <c r="AH63"/>
    </row>
    <row r="64" spans="1:34" x14ac:dyDescent="0.25">
      <c r="A64" t="s">
        <v>1304</v>
      </c>
      <c r="B64" t="s">
        <v>825</v>
      </c>
      <c r="C64" t="s">
        <v>1074</v>
      </c>
      <c r="D64" t="s">
        <v>1258</v>
      </c>
      <c r="E64" s="31">
        <v>91.847826086956516</v>
      </c>
      <c r="F64" s="31">
        <v>3.7241420118343194</v>
      </c>
      <c r="G64" s="31">
        <v>3.3929585798816571</v>
      </c>
      <c r="H64" s="31">
        <v>0.68322485207100592</v>
      </c>
      <c r="I64" s="31">
        <v>0.50387573964497046</v>
      </c>
      <c r="J64" s="31">
        <v>342.05434782608694</v>
      </c>
      <c r="K64" s="31">
        <v>311.63586956521738</v>
      </c>
      <c r="L64" s="31">
        <v>62.752717391304344</v>
      </c>
      <c r="M64" s="31">
        <v>46.279891304347828</v>
      </c>
      <c r="N64" s="31">
        <v>11.168478260869565</v>
      </c>
      <c r="O64" s="31">
        <v>5.3043478260869561</v>
      </c>
      <c r="P64" s="31">
        <v>73.853260869565219</v>
      </c>
      <c r="Q64" s="31">
        <v>59.907608695652172</v>
      </c>
      <c r="R64" s="31">
        <v>13.945652173913043</v>
      </c>
      <c r="S64" s="31">
        <v>205.44836956521738</v>
      </c>
      <c r="T64" s="31">
        <v>124.79076086956522</v>
      </c>
      <c r="U64" s="31">
        <v>42.043478260869563</v>
      </c>
      <c r="V64" s="31">
        <v>38.614130434782609</v>
      </c>
      <c r="W64" s="31">
        <v>4.3586956521739131</v>
      </c>
      <c r="X64" s="31">
        <v>2.2336956521739131</v>
      </c>
      <c r="Y64" s="31">
        <v>0</v>
      </c>
      <c r="Z64" s="31">
        <v>0</v>
      </c>
      <c r="AA64" s="31">
        <v>2.125</v>
      </c>
      <c r="AB64" s="31">
        <v>0</v>
      </c>
      <c r="AC64" s="31">
        <v>0</v>
      </c>
      <c r="AD64" s="31">
        <v>0</v>
      </c>
      <c r="AE64" s="31">
        <v>0</v>
      </c>
      <c r="AF64" t="s">
        <v>335</v>
      </c>
      <c r="AG64" s="32">
        <v>5</v>
      </c>
      <c r="AH64"/>
    </row>
    <row r="65" spans="1:34" x14ac:dyDescent="0.25">
      <c r="A65" t="s">
        <v>1304</v>
      </c>
      <c r="B65" t="s">
        <v>713</v>
      </c>
      <c r="C65" t="s">
        <v>1065</v>
      </c>
      <c r="D65" t="s">
        <v>1250</v>
      </c>
      <c r="E65" s="31">
        <v>34.271739130434781</v>
      </c>
      <c r="F65" s="31">
        <v>3.5057913098636213</v>
      </c>
      <c r="G65" s="31">
        <v>3.2383222327941641</v>
      </c>
      <c r="H65" s="31">
        <v>0.65989533777354903</v>
      </c>
      <c r="I65" s="31">
        <v>0.41541071994925466</v>
      </c>
      <c r="J65" s="31">
        <v>120.14956521739128</v>
      </c>
      <c r="K65" s="31">
        <v>110.98293478260868</v>
      </c>
      <c r="L65" s="31">
        <v>22.615760869565218</v>
      </c>
      <c r="M65" s="31">
        <v>14.236847826086954</v>
      </c>
      <c r="N65" s="31">
        <v>4.8650000000000011</v>
      </c>
      <c r="O65" s="31">
        <v>3.5139130434782606</v>
      </c>
      <c r="P65" s="31">
        <v>32.834673913043481</v>
      </c>
      <c r="Q65" s="31">
        <v>32.046956521739133</v>
      </c>
      <c r="R65" s="31">
        <v>0.78771739130434781</v>
      </c>
      <c r="S65" s="31">
        <v>64.699130434782589</v>
      </c>
      <c r="T65" s="31">
        <v>43.558043478260856</v>
      </c>
      <c r="U65" s="31">
        <v>4.1969565217391303</v>
      </c>
      <c r="V65" s="31">
        <v>16.944130434782601</v>
      </c>
      <c r="W65" s="31">
        <v>0</v>
      </c>
      <c r="X65" s="31">
        <v>0</v>
      </c>
      <c r="Y65" s="31">
        <v>0</v>
      </c>
      <c r="Z65" s="31">
        <v>0</v>
      </c>
      <c r="AA65" s="31">
        <v>0</v>
      </c>
      <c r="AB65" s="31">
        <v>0</v>
      </c>
      <c r="AC65" s="31">
        <v>0</v>
      </c>
      <c r="AD65" s="31">
        <v>0</v>
      </c>
      <c r="AE65" s="31">
        <v>0</v>
      </c>
      <c r="AF65" t="s">
        <v>206</v>
      </c>
      <c r="AG65" s="32">
        <v>5</v>
      </c>
      <c r="AH65"/>
    </row>
    <row r="66" spans="1:34" x14ac:dyDescent="0.25">
      <c r="A66" t="s">
        <v>1304</v>
      </c>
      <c r="B66" t="s">
        <v>552</v>
      </c>
      <c r="C66" t="s">
        <v>1076</v>
      </c>
      <c r="D66" t="s">
        <v>1259</v>
      </c>
      <c r="E66" s="31">
        <v>79.576086956521735</v>
      </c>
      <c r="F66" s="31">
        <v>3.0693552793334242</v>
      </c>
      <c r="G66" s="31">
        <v>2.7096708099986344</v>
      </c>
      <c r="H66" s="31">
        <v>0.52086463597869148</v>
      </c>
      <c r="I66" s="31">
        <v>0.32277011337249012</v>
      </c>
      <c r="J66" s="31">
        <v>244.24728260869563</v>
      </c>
      <c r="K66" s="31">
        <v>215.625</v>
      </c>
      <c r="L66" s="31">
        <v>41.448369565217391</v>
      </c>
      <c r="M66" s="31">
        <v>25.684782608695652</v>
      </c>
      <c r="N66" s="31">
        <v>11.252717391304348</v>
      </c>
      <c r="O66" s="31">
        <v>4.5108695652173916</v>
      </c>
      <c r="P66" s="31">
        <v>58.578804347826086</v>
      </c>
      <c r="Q66" s="31">
        <v>45.720108695652172</v>
      </c>
      <c r="R66" s="31">
        <v>12.858695652173912</v>
      </c>
      <c r="S66" s="31">
        <v>144.22010869565219</v>
      </c>
      <c r="T66" s="31">
        <v>112.76358695652173</v>
      </c>
      <c r="U66" s="31">
        <v>11.902173913043478</v>
      </c>
      <c r="V66" s="31">
        <v>19.554347826086957</v>
      </c>
      <c r="W66" s="31">
        <v>2.0706521739130435</v>
      </c>
      <c r="X66" s="31">
        <v>0.10054347826086957</v>
      </c>
      <c r="Y66" s="31">
        <v>0</v>
      </c>
      <c r="Z66" s="31">
        <v>0</v>
      </c>
      <c r="AA66" s="31">
        <v>1.888586956521739</v>
      </c>
      <c r="AB66" s="31">
        <v>0</v>
      </c>
      <c r="AC66" s="31">
        <v>8.1521739130434784E-2</v>
      </c>
      <c r="AD66" s="31">
        <v>0</v>
      </c>
      <c r="AE66" s="31">
        <v>0</v>
      </c>
      <c r="AF66" t="s">
        <v>33</v>
      </c>
      <c r="AG66" s="32">
        <v>5</v>
      </c>
      <c r="AH66"/>
    </row>
    <row r="67" spans="1:34" x14ac:dyDescent="0.25">
      <c r="A67" t="s">
        <v>1304</v>
      </c>
      <c r="B67" t="s">
        <v>587</v>
      </c>
      <c r="C67" t="s">
        <v>1088</v>
      </c>
      <c r="D67" t="s">
        <v>1237</v>
      </c>
      <c r="E67" s="31">
        <v>115.22826086956522</v>
      </c>
      <c r="F67" s="31">
        <v>3.2682246957834167</v>
      </c>
      <c r="G67" s="31">
        <v>3.0669219884916519</v>
      </c>
      <c r="H67" s="31">
        <v>0.54549287803037461</v>
      </c>
      <c r="I67" s="31">
        <v>0.40036694651447974</v>
      </c>
      <c r="J67" s="31">
        <v>376.59184782608696</v>
      </c>
      <c r="K67" s="31">
        <v>353.39608695652174</v>
      </c>
      <c r="L67" s="31">
        <v>62.856195652173923</v>
      </c>
      <c r="M67" s="31">
        <v>46.133586956521739</v>
      </c>
      <c r="N67" s="31">
        <v>14.026956521739134</v>
      </c>
      <c r="O67" s="31">
        <v>2.6956521739130435</v>
      </c>
      <c r="P67" s="31">
        <v>90.481847826086948</v>
      </c>
      <c r="Q67" s="31">
        <v>84.008695652173913</v>
      </c>
      <c r="R67" s="31">
        <v>6.473152173913042</v>
      </c>
      <c r="S67" s="31">
        <v>223.25380434782608</v>
      </c>
      <c r="T67" s="31">
        <v>159.45489130434783</v>
      </c>
      <c r="U67" s="31">
        <v>0</v>
      </c>
      <c r="V67" s="31">
        <v>63.798913043478258</v>
      </c>
      <c r="W67" s="31">
        <v>0</v>
      </c>
      <c r="X67" s="31">
        <v>0</v>
      </c>
      <c r="Y67" s="31">
        <v>0</v>
      </c>
      <c r="Z67" s="31">
        <v>0</v>
      </c>
      <c r="AA67" s="31">
        <v>0</v>
      </c>
      <c r="AB67" s="31">
        <v>0</v>
      </c>
      <c r="AC67" s="31">
        <v>0</v>
      </c>
      <c r="AD67" s="31">
        <v>0</v>
      </c>
      <c r="AE67" s="31">
        <v>0</v>
      </c>
      <c r="AF67" t="s">
        <v>71</v>
      </c>
      <c r="AG67" s="32">
        <v>5</v>
      </c>
      <c r="AH67"/>
    </row>
    <row r="68" spans="1:34" x14ac:dyDescent="0.25">
      <c r="A68" t="s">
        <v>1304</v>
      </c>
      <c r="B68" t="s">
        <v>708</v>
      </c>
      <c r="C68" t="s">
        <v>1118</v>
      </c>
      <c r="D68" t="s">
        <v>1211</v>
      </c>
      <c r="E68" s="31">
        <v>48.793478260869563</v>
      </c>
      <c r="F68" s="31">
        <v>3.155375361995989</v>
      </c>
      <c r="G68" s="31">
        <v>2.8990799732679879</v>
      </c>
      <c r="H68" s="31">
        <v>0.67687903764758306</v>
      </c>
      <c r="I68" s="31">
        <v>0.61985074626865677</v>
      </c>
      <c r="J68" s="31">
        <v>153.96173913043472</v>
      </c>
      <c r="K68" s="31">
        <v>141.45619565217388</v>
      </c>
      <c r="L68" s="31">
        <v>33.027282608695657</v>
      </c>
      <c r="M68" s="31">
        <v>30.244673913043481</v>
      </c>
      <c r="N68" s="31">
        <v>0</v>
      </c>
      <c r="O68" s="31">
        <v>2.7826086956521738</v>
      </c>
      <c r="P68" s="31">
        <v>35.54673913043478</v>
      </c>
      <c r="Q68" s="31">
        <v>25.823804347826087</v>
      </c>
      <c r="R68" s="31">
        <v>9.7229347826086947</v>
      </c>
      <c r="S68" s="31">
        <v>85.387717391304307</v>
      </c>
      <c r="T68" s="31">
        <v>70.97804347826083</v>
      </c>
      <c r="U68" s="31">
        <v>0</v>
      </c>
      <c r="V68" s="31">
        <v>14.409673913043473</v>
      </c>
      <c r="W68" s="31">
        <v>0</v>
      </c>
      <c r="X68" s="31">
        <v>0</v>
      </c>
      <c r="Y68" s="31">
        <v>0</v>
      </c>
      <c r="Z68" s="31">
        <v>0</v>
      </c>
      <c r="AA68" s="31">
        <v>0</v>
      </c>
      <c r="AB68" s="31">
        <v>0</v>
      </c>
      <c r="AC68" s="31">
        <v>0</v>
      </c>
      <c r="AD68" s="31">
        <v>0</v>
      </c>
      <c r="AE68" s="31">
        <v>0</v>
      </c>
      <c r="AF68" t="s">
        <v>201</v>
      </c>
      <c r="AG68" s="32">
        <v>5</v>
      </c>
      <c r="AH68"/>
    </row>
    <row r="69" spans="1:34" x14ac:dyDescent="0.25">
      <c r="A69" t="s">
        <v>1304</v>
      </c>
      <c r="B69" t="s">
        <v>740</v>
      </c>
      <c r="C69" t="s">
        <v>1104</v>
      </c>
      <c r="D69" t="s">
        <v>1234</v>
      </c>
      <c r="E69" s="31">
        <v>86.619565217391298</v>
      </c>
      <c r="F69" s="31">
        <v>0.93567574350608618</v>
      </c>
      <c r="G69" s="31">
        <v>0.88431421759317352</v>
      </c>
      <c r="H69" s="31">
        <v>0.11311331409210691</v>
      </c>
      <c r="I69" s="31">
        <v>7.2794578993600187E-2</v>
      </c>
      <c r="J69" s="31">
        <v>81.047826086956519</v>
      </c>
      <c r="K69" s="31">
        <v>76.598913043478248</v>
      </c>
      <c r="L69" s="31">
        <v>9.7978260869565208</v>
      </c>
      <c r="M69" s="31">
        <v>6.3054347826086943</v>
      </c>
      <c r="N69" s="31">
        <v>1.840217391304348</v>
      </c>
      <c r="O69" s="31">
        <v>1.6521739130434783</v>
      </c>
      <c r="P69" s="31">
        <v>24.237499999999997</v>
      </c>
      <c r="Q69" s="31">
        <v>23.280978260869563</v>
      </c>
      <c r="R69" s="31">
        <v>0.95652173913043481</v>
      </c>
      <c r="S69" s="31">
        <v>47.012499999999989</v>
      </c>
      <c r="T69" s="31">
        <v>44.165217391304338</v>
      </c>
      <c r="U69" s="31">
        <v>0</v>
      </c>
      <c r="V69" s="31">
        <v>2.8472826086956515</v>
      </c>
      <c r="W69" s="31">
        <v>0</v>
      </c>
      <c r="X69" s="31">
        <v>0</v>
      </c>
      <c r="Y69" s="31">
        <v>0</v>
      </c>
      <c r="Z69" s="31">
        <v>0</v>
      </c>
      <c r="AA69" s="31">
        <v>0</v>
      </c>
      <c r="AB69" s="31">
        <v>0</v>
      </c>
      <c r="AC69" s="31">
        <v>0</v>
      </c>
      <c r="AD69" s="31">
        <v>0</v>
      </c>
      <c r="AE69" s="31">
        <v>0</v>
      </c>
      <c r="AF69" t="s">
        <v>233</v>
      </c>
      <c r="AG69" s="32">
        <v>5</v>
      </c>
      <c r="AH69"/>
    </row>
    <row r="70" spans="1:34" x14ac:dyDescent="0.25">
      <c r="A70" t="s">
        <v>1304</v>
      </c>
      <c r="B70" t="s">
        <v>630</v>
      </c>
      <c r="C70" t="s">
        <v>1061</v>
      </c>
      <c r="D70" t="s">
        <v>1210</v>
      </c>
      <c r="E70" s="31">
        <v>30.184782608695652</v>
      </c>
      <c r="F70" s="31">
        <v>3.8194094346416994</v>
      </c>
      <c r="G70" s="31">
        <v>3.4593086064097944</v>
      </c>
      <c r="H70" s="31">
        <v>0.93383147281238743</v>
      </c>
      <c r="I70" s="31">
        <v>0.57373064458048251</v>
      </c>
      <c r="J70" s="31">
        <v>115.28804347826086</v>
      </c>
      <c r="K70" s="31">
        <v>104.41847826086956</v>
      </c>
      <c r="L70" s="31">
        <v>28.1875</v>
      </c>
      <c r="M70" s="31">
        <v>17.317934782608695</v>
      </c>
      <c r="N70" s="31">
        <v>5.4782608695652177</v>
      </c>
      <c r="O70" s="31">
        <v>5.3913043478260869</v>
      </c>
      <c r="P70" s="31">
        <v>26.168478260869566</v>
      </c>
      <c r="Q70" s="31">
        <v>26.168478260869566</v>
      </c>
      <c r="R70" s="31">
        <v>0</v>
      </c>
      <c r="S70" s="31">
        <v>60.932065217391305</v>
      </c>
      <c r="T70" s="31">
        <v>49.396739130434781</v>
      </c>
      <c r="U70" s="31">
        <v>0</v>
      </c>
      <c r="V70" s="31">
        <v>11.535326086956522</v>
      </c>
      <c r="W70" s="31">
        <v>32.290760869565219</v>
      </c>
      <c r="X70" s="31">
        <v>3.9402173913043477</v>
      </c>
      <c r="Y70" s="31">
        <v>0</v>
      </c>
      <c r="Z70" s="31">
        <v>0</v>
      </c>
      <c r="AA70" s="31">
        <v>8.616847826086957</v>
      </c>
      <c r="AB70" s="31">
        <v>0</v>
      </c>
      <c r="AC70" s="31">
        <v>19.733695652173914</v>
      </c>
      <c r="AD70" s="31">
        <v>0</v>
      </c>
      <c r="AE70" s="31">
        <v>0</v>
      </c>
      <c r="AF70" t="s">
        <v>115</v>
      </c>
      <c r="AG70" s="32">
        <v>5</v>
      </c>
      <c r="AH70"/>
    </row>
    <row r="71" spans="1:34" x14ac:dyDescent="0.25">
      <c r="A71" t="s">
        <v>1304</v>
      </c>
      <c r="B71" t="s">
        <v>880</v>
      </c>
      <c r="C71" t="s">
        <v>1010</v>
      </c>
      <c r="D71" t="s">
        <v>1269</v>
      </c>
      <c r="E71" s="31">
        <v>44.782608695652172</v>
      </c>
      <c r="F71" s="31">
        <v>3.7912572815533987</v>
      </c>
      <c r="G71" s="31">
        <v>3.4729320388349514</v>
      </c>
      <c r="H71" s="31">
        <v>0.62912621359223309</v>
      </c>
      <c r="I71" s="31">
        <v>0.43076456310679617</v>
      </c>
      <c r="J71" s="31">
        <v>169.78239130434784</v>
      </c>
      <c r="K71" s="31">
        <v>155.52695652173912</v>
      </c>
      <c r="L71" s="31">
        <v>28.173913043478262</v>
      </c>
      <c r="M71" s="31">
        <v>19.290760869565219</v>
      </c>
      <c r="N71" s="31">
        <v>4.1440217391304346</v>
      </c>
      <c r="O71" s="31">
        <v>4.7391304347826084</v>
      </c>
      <c r="P71" s="31">
        <v>40.641304347826093</v>
      </c>
      <c r="Q71" s="31">
        <v>35.269021739130437</v>
      </c>
      <c r="R71" s="31">
        <v>5.3722826086956523</v>
      </c>
      <c r="S71" s="31">
        <v>100.96717391304347</v>
      </c>
      <c r="T71" s="31">
        <v>84.934565217391295</v>
      </c>
      <c r="U71" s="31">
        <v>0</v>
      </c>
      <c r="V71" s="31">
        <v>16.032608695652176</v>
      </c>
      <c r="W71" s="31">
        <v>49.798913043478251</v>
      </c>
      <c r="X71" s="31">
        <v>2.4592391304347827</v>
      </c>
      <c r="Y71" s="31">
        <v>0</v>
      </c>
      <c r="Z71" s="31">
        <v>0</v>
      </c>
      <c r="AA71" s="31">
        <v>16.152173913043477</v>
      </c>
      <c r="AB71" s="31">
        <v>0</v>
      </c>
      <c r="AC71" s="31">
        <v>19.456521739130434</v>
      </c>
      <c r="AD71" s="31">
        <v>0</v>
      </c>
      <c r="AE71" s="31">
        <v>11.730978260869565</v>
      </c>
      <c r="AF71" t="s">
        <v>390</v>
      </c>
      <c r="AG71" s="32">
        <v>5</v>
      </c>
      <c r="AH71"/>
    </row>
    <row r="72" spans="1:34" x14ac:dyDescent="0.25">
      <c r="A72" t="s">
        <v>1304</v>
      </c>
      <c r="B72" t="s">
        <v>865</v>
      </c>
      <c r="C72" t="s">
        <v>1182</v>
      </c>
      <c r="D72" t="s">
        <v>1200</v>
      </c>
      <c r="E72" s="31">
        <v>54.456521739130437</v>
      </c>
      <c r="F72" s="31">
        <v>3.770153692614771</v>
      </c>
      <c r="G72" s="31">
        <v>3.5306866267465078</v>
      </c>
      <c r="H72" s="31">
        <v>0.77767265469061886</v>
      </c>
      <c r="I72" s="31">
        <v>0.63401397205588828</v>
      </c>
      <c r="J72" s="31">
        <v>205.30945652173918</v>
      </c>
      <c r="K72" s="31">
        <v>192.26891304347831</v>
      </c>
      <c r="L72" s="31">
        <v>42.349347826086962</v>
      </c>
      <c r="M72" s="31">
        <v>34.526195652173918</v>
      </c>
      <c r="N72" s="31">
        <v>2.6927173913043476</v>
      </c>
      <c r="O72" s="31">
        <v>5.1304347826086953</v>
      </c>
      <c r="P72" s="31">
        <v>46.574565217391303</v>
      </c>
      <c r="Q72" s="31">
        <v>41.357173913043475</v>
      </c>
      <c r="R72" s="31">
        <v>5.2173913043478262</v>
      </c>
      <c r="S72" s="31">
        <v>116.38554347826091</v>
      </c>
      <c r="T72" s="31">
        <v>109.24010869565221</v>
      </c>
      <c r="U72" s="31">
        <v>0</v>
      </c>
      <c r="V72" s="31">
        <v>7.1454347826086968</v>
      </c>
      <c r="W72" s="31">
        <v>14.715543478260869</v>
      </c>
      <c r="X72" s="31">
        <v>5.5091304347826089</v>
      </c>
      <c r="Y72" s="31">
        <v>5.434782608695652E-2</v>
      </c>
      <c r="Z72" s="31">
        <v>0</v>
      </c>
      <c r="AA72" s="31">
        <v>9.1520652173913053</v>
      </c>
      <c r="AB72" s="31">
        <v>0</v>
      </c>
      <c r="AC72" s="31">
        <v>0</v>
      </c>
      <c r="AD72" s="31">
        <v>0</v>
      </c>
      <c r="AE72" s="31">
        <v>0</v>
      </c>
      <c r="AF72" t="s">
        <v>375</v>
      </c>
      <c r="AG72" s="32">
        <v>5</v>
      </c>
      <c r="AH72"/>
    </row>
    <row r="73" spans="1:34" x14ac:dyDescent="0.25">
      <c r="A73" t="s">
        <v>1304</v>
      </c>
      <c r="B73" t="s">
        <v>966</v>
      </c>
      <c r="C73" t="s">
        <v>1131</v>
      </c>
      <c r="D73" t="s">
        <v>1234</v>
      </c>
      <c r="E73" s="31">
        <v>55.369565217391305</v>
      </c>
      <c r="F73" s="31">
        <v>3.0680153121319207</v>
      </c>
      <c r="G73" s="31">
        <v>2.6900569297212416</v>
      </c>
      <c r="H73" s="31">
        <v>0.95652139772281153</v>
      </c>
      <c r="I73" s="31">
        <v>0.77017667844523008</v>
      </c>
      <c r="J73" s="31">
        <v>169.87467391304352</v>
      </c>
      <c r="K73" s="31">
        <v>148.9472826086957</v>
      </c>
      <c r="L73" s="31">
        <v>52.9621739130435</v>
      </c>
      <c r="M73" s="31">
        <v>42.644347826086978</v>
      </c>
      <c r="N73" s="31">
        <v>5.671086956521739</v>
      </c>
      <c r="O73" s="31">
        <v>4.6467391304347823</v>
      </c>
      <c r="P73" s="31">
        <v>38.360217391304346</v>
      </c>
      <c r="Q73" s="31">
        <v>27.750652173913039</v>
      </c>
      <c r="R73" s="31">
        <v>10.609565217391307</v>
      </c>
      <c r="S73" s="31">
        <v>78.552282608695677</v>
      </c>
      <c r="T73" s="31">
        <v>62.54250000000004</v>
      </c>
      <c r="U73" s="31">
        <v>4.0923913043478253</v>
      </c>
      <c r="V73" s="31">
        <v>11.917391304347822</v>
      </c>
      <c r="W73" s="31">
        <v>0</v>
      </c>
      <c r="X73" s="31">
        <v>0</v>
      </c>
      <c r="Y73" s="31">
        <v>0</v>
      </c>
      <c r="Z73" s="31">
        <v>0</v>
      </c>
      <c r="AA73" s="31">
        <v>0</v>
      </c>
      <c r="AB73" s="31">
        <v>0</v>
      </c>
      <c r="AC73" s="31">
        <v>0</v>
      </c>
      <c r="AD73" s="31">
        <v>0</v>
      </c>
      <c r="AE73" s="31">
        <v>0</v>
      </c>
      <c r="AF73" t="s">
        <v>478</v>
      </c>
      <c r="AG73" s="32">
        <v>5</v>
      </c>
      <c r="AH73"/>
    </row>
    <row r="74" spans="1:34" x14ac:dyDescent="0.25">
      <c r="A74" t="s">
        <v>1304</v>
      </c>
      <c r="B74" t="s">
        <v>941</v>
      </c>
      <c r="C74" t="s">
        <v>1191</v>
      </c>
      <c r="D74" t="s">
        <v>1258</v>
      </c>
      <c r="E74" s="31">
        <v>36.163043478260867</v>
      </c>
      <c r="F74" s="31">
        <v>3.7459573189059214</v>
      </c>
      <c r="G74" s="31">
        <v>3.3232040877667579</v>
      </c>
      <c r="H74" s="31">
        <v>0.46956717763751132</v>
      </c>
      <c r="I74" s="31">
        <v>0.29253080853621888</v>
      </c>
      <c r="J74" s="31">
        <v>135.46521739130435</v>
      </c>
      <c r="K74" s="31">
        <v>120.1771739130435</v>
      </c>
      <c r="L74" s="31">
        <v>16.980978260869566</v>
      </c>
      <c r="M74" s="31">
        <v>10.578804347826088</v>
      </c>
      <c r="N74" s="31">
        <v>1.1847826086956521</v>
      </c>
      <c r="O74" s="31">
        <v>5.2173913043478262</v>
      </c>
      <c r="P74" s="31">
        <v>26.592391304347824</v>
      </c>
      <c r="Q74" s="31">
        <v>17.706521739130434</v>
      </c>
      <c r="R74" s="31">
        <v>8.8858695652173907</v>
      </c>
      <c r="S74" s="31">
        <v>91.891847826086973</v>
      </c>
      <c r="T74" s="31">
        <v>68.176086956521743</v>
      </c>
      <c r="U74" s="31">
        <v>0.70380434782608692</v>
      </c>
      <c r="V74" s="31">
        <v>23.01195652173913</v>
      </c>
      <c r="W74" s="31">
        <v>0</v>
      </c>
      <c r="X74" s="31">
        <v>0</v>
      </c>
      <c r="Y74" s="31">
        <v>0</v>
      </c>
      <c r="Z74" s="31">
        <v>0</v>
      </c>
      <c r="AA74" s="31">
        <v>0</v>
      </c>
      <c r="AB74" s="31">
        <v>0</v>
      </c>
      <c r="AC74" s="31">
        <v>0</v>
      </c>
      <c r="AD74" s="31">
        <v>0</v>
      </c>
      <c r="AE74" s="31">
        <v>0</v>
      </c>
      <c r="AF74" t="s">
        <v>452</v>
      </c>
      <c r="AG74" s="32">
        <v>5</v>
      </c>
      <c r="AH74"/>
    </row>
    <row r="75" spans="1:34" x14ac:dyDescent="0.25">
      <c r="A75" t="s">
        <v>1304</v>
      </c>
      <c r="B75" t="s">
        <v>770</v>
      </c>
      <c r="C75" t="s">
        <v>1145</v>
      </c>
      <c r="D75" t="s">
        <v>1222</v>
      </c>
      <c r="E75" s="31">
        <v>51.641304347826086</v>
      </c>
      <c r="F75" s="31">
        <v>3.2092191117659441</v>
      </c>
      <c r="G75" s="31">
        <v>2.8760787202694171</v>
      </c>
      <c r="H75" s="31">
        <v>0.60587244790570405</v>
      </c>
      <c r="I75" s="31">
        <v>0.45437802567880442</v>
      </c>
      <c r="J75" s="31">
        <v>165.72826086956522</v>
      </c>
      <c r="K75" s="31">
        <v>148.52445652173913</v>
      </c>
      <c r="L75" s="31">
        <v>31.288043478260871</v>
      </c>
      <c r="M75" s="31">
        <v>23.464673913043477</v>
      </c>
      <c r="N75" s="31">
        <v>2.7798913043478262</v>
      </c>
      <c r="O75" s="31">
        <v>5.0434782608695654</v>
      </c>
      <c r="P75" s="31">
        <v>48.171195652173914</v>
      </c>
      <c r="Q75" s="31">
        <v>38.790760869565219</v>
      </c>
      <c r="R75" s="31">
        <v>9.3804347826086953</v>
      </c>
      <c r="S75" s="31">
        <v>86.269021739130437</v>
      </c>
      <c r="T75" s="31">
        <v>78.752717391304344</v>
      </c>
      <c r="U75" s="31">
        <v>7.5163043478260869</v>
      </c>
      <c r="V75" s="31">
        <v>0</v>
      </c>
      <c r="W75" s="31">
        <v>9.4184782608695645</v>
      </c>
      <c r="X75" s="31">
        <v>0.13043478260869565</v>
      </c>
      <c r="Y75" s="31">
        <v>0</v>
      </c>
      <c r="Z75" s="31">
        <v>0</v>
      </c>
      <c r="AA75" s="31">
        <v>5.1739130434782608</v>
      </c>
      <c r="AB75" s="31">
        <v>0</v>
      </c>
      <c r="AC75" s="31">
        <v>4.1141304347826084</v>
      </c>
      <c r="AD75" s="31">
        <v>0</v>
      </c>
      <c r="AE75" s="31">
        <v>0</v>
      </c>
      <c r="AF75" t="s">
        <v>263</v>
      </c>
      <c r="AG75" s="32">
        <v>5</v>
      </c>
      <c r="AH75"/>
    </row>
    <row r="76" spans="1:34" x14ac:dyDescent="0.25">
      <c r="A76" t="s">
        <v>1304</v>
      </c>
      <c r="B76" t="s">
        <v>676</v>
      </c>
      <c r="C76" t="s">
        <v>1061</v>
      </c>
      <c r="D76" t="s">
        <v>1210</v>
      </c>
      <c r="E76" s="31">
        <v>56.684782608695649</v>
      </c>
      <c r="F76" s="31">
        <v>3.9645733461169703</v>
      </c>
      <c r="G76" s="31">
        <v>3.8754074784276131</v>
      </c>
      <c r="H76" s="31">
        <v>0.68691850431447765</v>
      </c>
      <c r="I76" s="31">
        <v>0.59775263662512002</v>
      </c>
      <c r="J76" s="31">
        <v>224.73097826086956</v>
      </c>
      <c r="K76" s="31">
        <v>219.67663043478262</v>
      </c>
      <c r="L76" s="31">
        <v>38.937826086956527</v>
      </c>
      <c r="M76" s="31">
        <v>33.883478260869573</v>
      </c>
      <c r="N76" s="31">
        <v>0</v>
      </c>
      <c r="O76" s="31">
        <v>5.0543478260869561</v>
      </c>
      <c r="P76" s="31">
        <v>41.764130434782608</v>
      </c>
      <c r="Q76" s="31">
        <v>41.764130434782608</v>
      </c>
      <c r="R76" s="31">
        <v>0</v>
      </c>
      <c r="S76" s="31">
        <v>144.02902173913043</v>
      </c>
      <c r="T76" s="31">
        <v>134.69999999999999</v>
      </c>
      <c r="U76" s="31">
        <v>0</v>
      </c>
      <c r="V76" s="31">
        <v>9.3290217391304342</v>
      </c>
      <c r="W76" s="31">
        <v>101.12380434782609</v>
      </c>
      <c r="X76" s="31">
        <v>18.9725</v>
      </c>
      <c r="Y76" s="31">
        <v>0</v>
      </c>
      <c r="Z76" s="31">
        <v>0</v>
      </c>
      <c r="AA76" s="31">
        <v>18.254021739130437</v>
      </c>
      <c r="AB76" s="31">
        <v>0</v>
      </c>
      <c r="AC76" s="31">
        <v>54.568260869565222</v>
      </c>
      <c r="AD76" s="31">
        <v>0</v>
      </c>
      <c r="AE76" s="31">
        <v>9.3290217391304342</v>
      </c>
      <c r="AF76" t="s">
        <v>168</v>
      </c>
      <c r="AG76" s="32">
        <v>5</v>
      </c>
      <c r="AH76"/>
    </row>
    <row r="77" spans="1:34" x14ac:dyDescent="0.25">
      <c r="A77" t="s">
        <v>1304</v>
      </c>
      <c r="B77" t="s">
        <v>743</v>
      </c>
      <c r="C77" t="s">
        <v>1134</v>
      </c>
      <c r="D77" t="s">
        <v>1233</v>
      </c>
      <c r="E77" s="31">
        <v>22.315217391304348</v>
      </c>
      <c r="F77" s="31">
        <v>2.9746371164150025</v>
      </c>
      <c r="G77" s="31">
        <v>2.7316853385289823</v>
      </c>
      <c r="H77" s="31">
        <v>0.82555772040915731</v>
      </c>
      <c r="I77" s="31">
        <v>0.5826059425231368</v>
      </c>
      <c r="J77" s="31">
        <v>66.379673913043476</v>
      </c>
      <c r="K77" s="31">
        <v>60.958152173913049</v>
      </c>
      <c r="L77" s="31">
        <v>18.422499999999999</v>
      </c>
      <c r="M77" s="31">
        <v>13.000978260869564</v>
      </c>
      <c r="N77" s="31">
        <v>3.2608695652173912E-2</v>
      </c>
      <c r="O77" s="31">
        <v>5.3889130434782624</v>
      </c>
      <c r="P77" s="31">
        <v>8.9283695652173893</v>
      </c>
      <c r="Q77" s="31">
        <v>8.9283695652173893</v>
      </c>
      <c r="R77" s="31">
        <v>0</v>
      </c>
      <c r="S77" s="31">
        <v>39.028804347826096</v>
      </c>
      <c r="T77" s="31">
        <v>38.273369565217401</v>
      </c>
      <c r="U77" s="31">
        <v>0.31086956521739134</v>
      </c>
      <c r="V77" s="31">
        <v>0.44456521739130439</v>
      </c>
      <c r="W77" s="31">
        <v>6.2218478260869574</v>
      </c>
      <c r="X77" s="31">
        <v>6.7934782608695649E-2</v>
      </c>
      <c r="Y77" s="31">
        <v>0</v>
      </c>
      <c r="Z77" s="31">
        <v>0</v>
      </c>
      <c r="AA77" s="31">
        <v>5.1620652173913051</v>
      </c>
      <c r="AB77" s="31">
        <v>0</v>
      </c>
      <c r="AC77" s="31">
        <v>0.54728260869565215</v>
      </c>
      <c r="AD77" s="31">
        <v>0</v>
      </c>
      <c r="AE77" s="31">
        <v>0.44456521739130439</v>
      </c>
      <c r="AF77" t="s">
        <v>236</v>
      </c>
      <c r="AG77" s="32">
        <v>5</v>
      </c>
      <c r="AH77"/>
    </row>
    <row r="78" spans="1:34" x14ac:dyDescent="0.25">
      <c r="A78" t="s">
        <v>1304</v>
      </c>
      <c r="B78" t="s">
        <v>872</v>
      </c>
      <c r="C78" t="s">
        <v>1101</v>
      </c>
      <c r="D78" t="s">
        <v>1248</v>
      </c>
      <c r="E78" s="31">
        <v>66.717391304347828</v>
      </c>
      <c r="F78" s="31">
        <v>3.7444607363962206</v>
      </c>
      <c r="G78" s="31">
        <v>3.5811339198435976</v>
      </c>
      <c r="H78" s="31">
        <v>0.42428315412186379</v>
      </c>
      <c r="I78" s="31">
        <v>0.2609563375692408</v>
      </c>
      <c r="J78" s="31">
        <v>249.82065217391306</v>
      </c>
      <c r="K78" s="31">
        <v>238.92391304347828</v>
      </c>
      <c r="L78" s="31">
        <v>28.307065217391305</v>
      </c>
      <c r="M78" s="31">
        <v>17.410326086956523</v>
      </c>
      <c r="N78" s="31">
        <v>5.0706521739130439</v>
      </c>
      <c r="O78" s="31">
        <v>5.8260869565217392</v>
      </c>
      <c r="P78" s="31">
        <v>69.600543478260875</v>
      </c>
      <c r="Q78" s="31">
        <v>69.600543478260875</v>
      </c>
      <c r="R78" s="31">
        <v>0</v>
      </c>
      <c r="S78" s="31">
        <v>151.91304347826087</v>
      </c>
      <c r="T78" s="31">
        <v>120.18478260869566</v>
      </c>
      <c r="U78" s="31">
        <v>21.513586956521738</v>
      </c>
      <c r="V78" s="31">
        <v>10.214673913043478</v>
      </c>
      <c r="W78" s="31">
        <v>20.815217391304344</v>
      </c>
      <c r="X78" s="31">
        <v>2.5625</v>
      </c>
      <c r="Y78" s="31">
        <v>0</v>
      </c>
      <c r="Z78" s="31">
        <v>0</v>
      </c>
      <c r="AA78" s="31">
        <v>5.8070652173913047</v>
      </c>
      <c r="AB78" s="31">
        <v>0</v>
      </c>
      <c r="AC78" s="31">
        <v>11.168478260869565</v>
      </c>
      <c r="AD78" s="31">
        <v>0</v>
      </c>
      <c r="AE78" s="31">
        <v>1.2771739130434783</v>
      </c>
      <c r="AF78" t="s">
        <v>382</v>
      </c>
      <c r="AG78" s="32">
        <v>5</v>
      </c>
      <c r="AH78"/>
    </row>
    <row r="79" spans="1:34" x14ac:dyDescent="0.25">
      <c r="A79" t="s">
        <v>1304</v>
      </c>
      <c r="B79" t="s">
        <v>633</v>
      </c>
      <c r="C79" t="s">
        <v>1074</v>
      </c>
      <c r="D79" t="s">
        <v>1258</v>
      </c>
      <c r="E79" s="31">
        <v>87.25</v>
      </c>
      <c r="F79" s="31">
        <v>3.4874922137784981</v>
      </c>
      <c r="G79" s="31">
        <v>3.2836638843901831</v>
      </c>
      <c r="H79" s="31">
        <v>0.46250778622150246</v>
      </c>
      <c r="I79" s="31">
        <v>0.37380715086582789</v>
      </c>
      <c r="J79" s="31">
        <v>304.28369565217395</v>
      </c>
      <c r="K79" s="31">
        <v>286.49967391304347</v>
      </c>
      <c r="L79" s="31">
        <v>40.353804347826092</v>
      </c>
      <c r="M79" s="31">
        <v>32.614673913043482</v>
      </c>
      <c r="N79" s="31">
        <v>1.9130434782608696</v>
      </c>
      <c r="O79" s="31">
        <v>5.8260869565217392</v>
      </c>
      <c r="P79" s="31">
        <v>90.797391304347798</v>
      </c>
      <c r="Q79" s="31">
        <v>80.752499999999969</v>
      </c>
      <c r="R79" s="31">
        <v>10.044891304347827</v>
      </c>
      <c r="S79" s="31">
        <v>173.13250000000008</v>
      </c>
      <c r="T79" s="31">
        <v>145.41054347826093</v>
      </c>
      <c r="U79" s="31">
        <v>16.016086956521736</v>
      </c>
      <c r="V79" s="31">
        <v>11.705869565217389</v>
      </c>
      <c r="W79" s="31">
        <v>0</v>
      </c>
      <c r="X79" s="31">
        <v>0</v>
      </c>
      <c r="Y79" s="31">
        <v>0</v>
      </c>
      <c r="Z79" s="31">
        <v>0</v>
      </c>
      <c r="AA79" s="31">
        <v>0</v>
      </c>
      <c r="AB79" s="31">
        <v>0</v>
      </c>
      <c r="AC79" s="31">
        <v>0</v>
      </c>
      <c r="AD79" s="31">
        <v>0</v>
      </c>
      <c r="AE79" s="31">
        <v>0</v>
      </c>
      <c r="AF79" t="s">
        <v>118</v>
      </c>
      <c r="AG79" s="32">
        <v>5</v>
      </c>
      <c r="AH79"/>
    </row>
    <row r="80" spans="1:34" x14ac:dyDescent="0.25">
      <c r="A80" t="s">
        <v>1304</v>
      </c>
      <c r="B80" t="s">
        <v>631</v>
      </c>
      <c r="C80" t="s">
        <v>1103</v>
      </c>
      <c r="D80" t="s">
        <v>1266</v>
      </c>
      <c r="E80" s="31">
        <v>70.043478260869563</v>
      </c>
      <c r="F80" s="31">
        <v>3.0998603351955309</v>
      </c>
      <c r="G80" s="31">
        <v>2.8837290502793294</v>
      </c>
      <c r="H80" s="31">
        <v>0.4705152079453756</v>
      </c>
      <c r="I80" s="31">
        <v>0.32084109248913723</v>
      </c>
      <c r="J80" s="31">
        <v>217.125</v>
      </c>
      <c r="K80" s="31">
        <v>201.98641304347825</v>
      </c>
      <c r="L80" s="31">
        <v>32.956521739130437</v>
      </c>
      <c r="M80" s="31">
        <v>22.472826086956523</v>
      </c>
      <c r="N80" s="31">
        <v>5.4266304347826084</v>
      </c>
      <c r="O80" s="31">
        <v>5.0570652173913047</v>
      </c>
      <c r="P80" s="31">
        <v>56.369565217391305</v>
      </c>
      <c r="Q80" s="31">
        <v>51.714673913043477</v>
      </c>
      <c r="R80" s="31">
        <v>4.6548913043478262</v>
      </c>
      <c r="S80" s="31">
        <v>127.79891304347827</v>
      </c>
      <c r="T80" s="31">
        <v>108.21195652173913</v>
      </c>
      <c r="U80" s="31">
        <v>7.8288043478260869</v>
      </c>
      <c r="V80" s="31">
        <v>11.758152173913043</v>
      </c>
      <c r="W80" s="31">
        <v>54.125</v>
      </c>
      <c r="X80" s="31">
        <v>0.90217391304347827</v>
      </c>
      <c r="Y80" s="31">
        <v>0</v>
      </c>
      <c r="Z80" s="31">
        <v>0</v>
      </c>
      <c r="AA80" s="31">
        <v>10.722826086956522</v>
      </c>
      <c r="AB80" s="31">
        <v>0</v>
      </c>
      <c r="AC80" s="31">
        <v>42.5</v>
      </c>
      <c r="AD80" s="31">
        <v>0</v>
      </c>
      <c r="AE80" s="31">
        <v>0</v>
      </c>
      <c r="AF80" t="s">
        <v>116</v>
      </c>
      <c r="AG80" s="32">
        <v>5</v>
      </c>
      <c r="AH80"/>
    </row>
    <row r="81" spans="1:34" x14ac:dyDescent="0.25">
      <c r="A81" t="s">
        <v>1304</v>
      </c>
      <c r="B81" t="s">
        <v>866</v>
      </c>
      <c r="C81" t="s">
        <v>1183</v>
      </c>
      <c r="D81" t="s">
        <v>1279</v>
      </c>
      <c r="E81" s="31">
        <v>52.673913043478258</v>
      </c>
      <c r="F81" s="31">
        <v>4.1305860503508054</v>
      </c>
      <c r="G81" s="31">
        <v>3.8224742055303351</v>
      </c>
      <c r="H81" s="31">
        <v>0.81160132067684687</v>
      </c>
      <c r="I81" s="31">
        <v>0.55392075938918695</v>
      </c>
      <c r="J81" s="31">
        <v>217.57413043478263</v>
      </c>
      <c r="K81" s="31">
        <v>201.34467391304352</v>
      </c>
      <c r="L81" s="31">
        <v>42.750217391304346</v>
      </c>
      <c r="M81" s="31">
        <v>29.177173913043475</v>
      </c>
      <c r="N81" s="31">
        <v>8.4942391304347868</v>
      </c>
      <c r="O81" s="31">
        <v>5.0788043478260869</v>
      </c>
      <c r="P81" s="31">
        <v>17.515434782608686</v>
      </c>
      <c r="Q81" s="31">
        <v>14.859021739130426</v>
      </c>
      <c r="R81" s="31">
        <v>2.6564130434782602</v>
      </c>
      <c r="S81" s="31">
        <v>157.30847826086961</v>
      </c>
      <c r="T81" s="31">
        <v>139.43619565217395</v>
      </c>
      <c r="U81" s="31">
        <v>1.4919565217391306</v>
      </c>
      <c r="V81" s="31">
        <v>16.380326086956522</v>
      </c>
      <c r="W81" s="31">
        <v>10.180217391304348</v>
      </c>
      <c r="X81" s="31">
        <v>0.17934782608695651</v>
      </c>
      <c r="Y81" s="31">
        <v>0</v>
      </c>
      <c r="Z81" s="31">
        <v>0</v>
      </c>
      <c r="AA81" s="31">
        <v>0</v>
      </c>
      <c r="AB81" s="31">
        <v>0</v>
      </c>
      <c r="AC81" s="31">
        <v>10.000869565217391</v>
      </c>
      <c r="AD81" s="31">
        <v>0</v>
      </c>
      <c r="AE81" s="31">
        <v>0</v>
      </c>
      <c r="AF81" t="s">
        <v>376</v>
      </c>
      <c r="AG81" s="32">
        <v>5</v>
      </c>
      <c r="AH81"/>
    </row>
    <row r="82" spans="1:34" x14ac:dyDescent="0.25">
      <c r="A82" t="s">
        <v>1304</v>
      </c>
      <c r="B82" t="s">
        <v>862</v>
      </c>
      <c r="C82" t="s">
        <v>1016</v>
      </c>
      <c r="D82" t="s">
        <v>1226</v>
      </c>
      <c r="E82" s="31">
        <v>64.521739130434781</v>
      </c>
      <c r="F82" s="31">
        <v>3.6661893530997309</v>
      </c>
      <c r="G82" s="31">
        <v>3.1668632075471699</v>
      </c>
      <c r="H82" s="31">
        <v>0.61552392183288396</v>
      </c>
      <c r="I82" s="31">
        <v>0.32088106469002697</v>
      </c>
      <c r="J82" s="31">
        <v>236.54891304347828</v>
      </c>
      <c r="K82" s="31">
        <v>204.33152173913044</v>
      </c>
      <c r="L82" s="31">
        <v>39.71467391304347</v>
      </c>
      <c r="M82" s="31">
        <v>20.703804347826086</v>
      </c>
      <c r="N82" s="31">
        <v>13.570652173913043</v>
      </c>
      <c r="O82" s="31">
        <v>5.4402173913043477</v>
      </c>
      <c r="P82" s="31">
        <v>63.010869565217391</v>
      </c>
      <c r="Q82" s="31">
        <v>49.804347826086953</v>
      </c>
      <c r="R82" s="31">
        <v>13.206521739130435</v>
      </c>
      <c r="S82" s="31">
        <v>133.8233695652174</v>
      </c>
      <c r="T82" s="31">
        <v>123.875</v>
      </c>
      <c r="U82" s="31">
        <v>5.1657608695652177</v>
      </c>
      <c r="V82" s="31">
        <v>4.7826086956521738</v>
      </c>
      <c r="W82" s="31">
        <v>0.27445652173913043</v>
      </c>
      <c r="X82" s="31">
        <v>0</v>
      </c>
      <c r="Y82" s="31">
        <v>0.27445652173913043</v>
      </c>
      <c r="Z82" s="31">
        <v>0</v>
      </c>
      <c r="AA82" s="31">
        <v>0</v>
      </c>
      <c r="AB82" s="31">
        <v>0</v>
      </c>
      <c r="AC82" s="31">
        <v>0</v>
      </c>
      <c r="AD82" s="31">
        <v>0</v>
      </c>
      <c r="AE82" s="31">
        <v>0</v>
      </c>
      <c r="AF82" t="s">
        <v>372</v>
      </c>
      <c r="AG82" s="32">
        <v>5</v>
      </c>
      <c r="AH82"/>
    </row>
    <row r="83" spans="1:34" x14ac:dyDescent="0.25">
      <c r="A83" t="s">
        <v>1304</v>
      </c>
      <c r="B83" t="s">
        <v>959</v>
      </c>
      <c r="C83" t="s">
        <v>1061</v>
      </c>
      <c r="D83" t="s">
        <v>1210</v>
      </c>
      <c r="E83" s="31">
        <v>49.619565217391305</v>
      </c>
      <c r="F83" s="31">
        <v>3.4652376779846668</v>
      </c>
      <c r="G83" s="31">
        <v>3.0352661555312173</v>
      </c>
      <c r="H83" s="31">
        <v>0.54851916757940855</v>
      </c>
      <c r="I83" s="31">
        <v>0.41114129244249731</v>
      </c>
      <c r="J83" s="31">
        <v>171.94358695652178</v>
      </c>
      <c r="K83" s="31">
        <v>150.6085869565218</v>
      </c>
      <c r="L83" s="31">
        <v>27.217282608695655</v>
      </c>
      <c r="M83" s="31">
        <v>20.400652173913045</v>
      </c>
      <c r="N83" s="31">
        <v>2.0883695652173917</v>
      </c>
      <c r="O83" s="31">
        <v>4.7282608695652177</v>
      </c>
      <c r="P83" s="31">
        <v>52.085108695652167</v>
      </c>
      <c r="Q83" s="31">
        <v>37.566739130434783</v>
      </c>
      <c r="R83" s="31">
        <v>14.518369565217384</v>
      </c>
      <c r="S83" s="31">
        <v>92.641195652173963</v>
      </c>
      <c r="T83" s="31">
        <v>77.263152173913099</v>
      </c>
      <c r="U83" s="31">
        <v>1.0001086956521739</v>
      </c>
      <c r="V83" s="31">
        <v>14.377934782608698</v>
      </c>
      <c r="W83" s="31">
        <v>0</v>
      </c>
      <c r="X83" s="31">
        <v>0</v>
      </c>
      <c r="Y83" s="31">
        <v>0</v>
      </c>
      <c r="Z83" s="31">
        <v>0</v>
      </c>
      <c r="AA83" s="31">
        <v>0</v>
      </c>
      <c r="AB83" s="31">
        <v>0</v>
      </c>
      <c r="AC83" s="31">
        <v>0</v>
      </c>
      <c r="AD83" s="31">
        <v>0</v>
      </c>
      <c r="AE83" s="31">
        <v>0</v>
      </c>
      <c r="AF83" t="s">
        <v>471</v>
      </c>
      <c r="AG83" s="32">
        <v>5</v>
      </c>
      <c r="AH83"/>
    </row>
    <row r="84" spans="1:34" x14ac:dyDescent="0.25">
      <c r="A84" t="s">
        <v>1304</v>
      </c>
      <c r="B84" t="s">
        <v>663</v>
      </c>
      <c r="C84" t="s">
        <v>1025</v>
      </c>
      <c r="D84" t="s">
        <v>1262</v>
      </c>
      <c r="E84" s="31">
        <v>60.869565217391305</v>
      </c>
      <c r="F84" s="31">
        <v>3.8518750000000002</v>
      </c>
      <c r="G84" s="31">
        <v>3.4491071428571427</v>
      </c>
      <c r="H84" s="31">
        <v>0.90691964285714299</v>
      </c>
      <c r="I84" s="31">
        <v>0.57120535714285714</v>
      </c>
      <c r="J84" s="31">
        <v>234.46195652173915</v>
      </c>
      <c r="K84" s="31">
        <v>209.94565217391303</v>
      </c>
      <c r="L84" s="31">
        <v>55.203804347826093</v>
      </c>
      <c r="M84" s="31">
        <v>34.769021739130437</v>
      </c>
      <c r="N84" s="31">
        <v>15.478260869565217</v>
      </c>
      <c r="O84" s="31">
        <v>4.9565217391304346</v>
      </c>
      <c r="P84" s="31">
        <v>50.114130434782609</v>
      </c>
      <c r="Q84" s="31">
        <v>46.032608695652172</v>
      </c>
      <c r="R84" s="31">
        <v>4.0815217391304346</v>
      </c>
      <c r="S84" s="31">
        <v>129.14402173913044</v>
      </c>
      <c r="T84" s="31">
        <v>119.52173913043478</v>
      </c>
      <c r="U84" s="31">
        <v>8.6929347826086953</v>
      </c>
      <c r="V84" s="31">
        <v>0.92934782608695654</v>
      </c>
      <c r="W84" s="31">
        <v>0.13858695652173914</v>
      </c>
      <c r="X84" s="31">
        <v>0</v>
      </c>
      <c r="Y84" s="31">
        <v>0.13858695652173914</v>
      </c>
      <c r="Z84" s="31">
        <v>0</v>
      </c>
      <c r="AA84" s="31">
        <v>0</v>
      </c>
      <c r="AB84" s="31">
        <v>0</v>
      </c>
      <c r="AC84" s="31">
        <v>0</v>
      </c>
      <c r="AD84" s="31">
        <v>0</v>
      </c>
      <c r="AE84" s="31">
        <v>0</v>
      </c>
      <c r="AF84" t="s">
        <v>154</v>
      </c>
      <c r="AG84" s="32">
        <v>5</v>
      </c>
      <c r="AH84"/>
    </row>
    <row r="85" spans="1:34" x14ac:dyDescent="0.25">
      <c r="A85" t="s">
        <v>1304</v>
      </c>
      <c r="B85" t="s">
        <v>657</v>
      </c>
      <c r="C85" t="s">
        <v>1060</v>
      </c>
      <c r="D85" t="s">
        <v>1246</v>
      </c>
      <c r="E85" s="31">
        <v>78.641304347826093</v>
      </c>
      <c r="F85" s="31">
        <v>2.5596876295784381</v>
      </c>
      <c r="G85" s="31">
        <v>2.441615756738079</v>
      </c>
      <c r="H85" s="31">
        <v>0.34918037318590184</v>
      </c>
      <c r="I85" s="31">
        <v>0.23110850034554248</v>
      </c>
      <c r="J85" s="31">
        <v>201.29717391304348</v>
      </c>
      <c r="K85" s="31">
        <v>192.01184782608698</v>
      </c>
      <c r="L85" s="31">
        <v>27.46</v>
      </c>
      <c r="M85" s="31">
        <v>18.174673913043478</v>
      </c>
      <c r="N85" s="31">
        <v>0</v>
      </c>
      <c r="O85" s="31">
        <v>9.2853260869565233</v>
      </c>
      <c r="P85" s="31">
        <v>34.056413043478265</v>
      </c>
      <c r="Q85" s="31">
        <v>34.056413043478265</v>
      </c>
      <c r="R85" s="31">
        <v>0</v>
      </c>
      <c r="S85" s="31">
        <v>139.78076086956523</v>
      </c>
      <c r="T85" s="31">
        <v>139.78076086956523</v>
      </c>
      <c r="U85" s="31">
        <v>0</v>
      </c>
      <c r="V85" s="31">
        <v>0</v>
      </c>
      <c r="W85" s="31">
        <v>6.4203260869565222</v>
      </c>
      <c r="X85" s="31">
        <v>0</v>
      </c>
      <c r="Y85" s="31">
        <v>0</v>
      </c>
      <c r="Z85" s="31">
        <v>0</v>
      </c>
      <c r="AA85" s="31">
        <v>0</v>
      </c>
      <c r="AB85" s="31">
        <v>0</v>
      </c>
      <c r="AC85" s="31">
        <v>6.4203260869565222</v>
      </c>
      <c r="AD85" s="31">
        <v>0</v>
      </c>
      <c r="AE85" s="31">
        <v>0</v>
      </c>
      <c r="AF85" t="s">
        <v>147</v>
      </c>
      <c r="AG85" s="32">
        <v>5</v>
      </c>
      <c r="AH85"/>
    </row>
    <row r="86" spans="1:34" x14ac:dyDescent="0.25">
      <c r="A86" t="s">
        <v>1304</v>
      </c>
      <c r="B86" t="s">
        <v>785</v>
      </c>
      <c r="C86" t="s">
        <v>1153</v>
      </c>
      <c r="D86" t="s">
        <v>1206</v>
      </c>
      <c r="E86" s="31">
        <v>80.445652173913047</v>
      </c>
      <c r="F86" s="31">
        <v>3.6712944196730173</v>
      </c>
      <c r="G86" s="31">
        <v>3.3722807728685309</v>
      </c>
      <c r="H86" s="31">
        <v>0.64568977165247943</v>
      </c>
      <c r="I86" s="31">
        <v>0.47020672882042969</v>
      </c>
      <c r="J86" s="31">
        <v>295.3396739130435</v>
      </c>
      <c r="K86" s="31">
        <v>271.2853260869565</v>
      </c>
      <c r="L86" s="31">
        <v>51.942934782608702</v>
      </c>
      <c r="M86" s="31">
        <v>37.826086956521742</v>
      </c>
      <c r="N86" s="31">
        <v>9.4836956521739122</v>
      </c>
      <c r="O86" s="31">
        <v>4.6331521739130439</v>
      </c>
      <c r="P86" s="31">
        <v>65.27717391304347</v>
      </c>
      <c r="Q86" s="31">
        <v>55.339673913043477</v>
      </c>
      <c r="R86" s="31">
        <v>9.9375</v>
      </c>
      <c r="S86" s="31">
        <v>178.11956521739131</v>
      </c>
      <c r="T86" s="31">
        <v>162.53532608695653</v>
      </c>
      <c r="U86" s="31">
        <v>15.192934782608695</v>
      </c>
      <c r="V86" s="31">
        <v>0.39130434782608697</v>
      </c>
      <c r="W86" s="31">
        <v>60.260869565217398</v>
      </c>
      <c r="X86" s="31">
        <v>2.8695652173913042</v>
      </c>
      <c r="Y86" s="31">
        <v>0</v>
      </c>
      <c r="Z86" s="31">
        <v>0</v>
      </c>
      <c r="AA86" s="31">
        <v>19.793478260869566</v>
      </c>
      <c r="AB86" s="31">
        <v>0</v>
      </c>
      <c r="AC86" s="31">
        <v>37.206521739130437</v>
      </c>
      <c r="AD86" s="31">
        <v>0</v>
      </c>
      <c r="AE86" s="31">
        <v>0.39130434782608697</v>
      </c>
      <c r="AF86" t="s">
        <v>279</v>
      </c>
      <c r="AG86" s="32">
        <v>5</v>
      </c>
      <c r="AH86"/>
    </row>
    <row r="87" spans="1:34" x14ac:dyDescent="0.25">
      <c r="A87" t="s">
        <v>1304</v>
      </c>
      <c r="B87" t="s">
        <v>921</v>
      </c>
      <c r="C87" t="s">
        <v>1085</v>
      </c>
      <c r="D87" t="s">
        <v>1267</v>
      </c>
      <c r="E87" s="31">
        <v>46.663043478260867</v>
      </c>
      <c r="F87" s="31">
        <v>3.772278127183788</v>
      </c>
      <c r="G87" s="31">
        <v>3.3886163522012578</v>
      </c>
      <c r="H87" s="31">
        <v>0.74712788259958074</v>
      </c>
      <c r="I87" s="31">
        <v>0.47466340554390862</v>
      </c>
      <c r="J87" s="31">
        <v>176.02597826086958</v>
      </c>
      <c r="K87" s="31">
        <v>158.12315217391304</v>
      </c>
      <c r="L87" s="31">
        <v>34.863260869565217</v>
      </c>
      <c r="M87" s="31">
        <v>22.149239130434779</v>
      </c>
      <c r="N87" s="31">
        <v>7.985760869565218</v>
      </c>
      <c r="O87" s="31">
        <v>4.7282608695652177</v>
      </c>
      <c r="P87" s="31">
        <v>42.48293478260868</v>
      </c>
      <c r="Q87" s="31">
        <v>37.294130434782595</v>
      </c>
      <c r="R87" s="31">
        <v>5.1888043478260872</v>
      </c>
      <c r="S87" s="31">
        <v>98.67978260869566</v>
      </c>
      <c r="T87" s="31">
        <v>74.405326086956535</v>
      </c>
      <c r="U87" s="31">
        <v>3.824782608695652</v>
      </c>
      <c r="V87" s="31">
        <v>20.449673913043476</v>
      </c>
      <c r="W87" s="31">
        <v>0</v>
      </c>
      <c r="X87" s="31">
        <v>0</v>
      </c>
      <c r="Y87" s="31">
        <v>0</v>
      </c>
      <c r="Z87" s="31">
        <v>0</v>
      </c>
      <c r="AA87" s="31">
        <v>0</v>
      </c>
      <c r="AB87" s="31">
        <v>0</v>
      </c>
      <c r="AC87" s="31">
        <v>0</v>
      </c>
      <c r="AD87" s="31">
        <v>0</v>
      </c>
      <c r="AE87" s="31">
        <v>0</v>
      </c>
      <c r="AF87" t="s">
        <v>432</v>
      </c>
      <c r="AG87" s="32">
        <v>5</v>
      </c>
      <c r="AH87"/>
    </row>
    <row r="88" spans="1:34" x14ac:dyDescent="0.25">
      <c r="A88" t="s">
        <v>1304</v>
      </c>
      <c r="B88" t="s">
        <v>890</v>
      </c>
      <c r="C88" t="s">
        <v>1097</v>
      </c>
      <c r="D88" t="s">
        <v>1234</v>
      </c>
      <c r="E88" s="31">
        <v>39.369565217391305</v>
      </c>
      <c r="F88" s="31">
        <v>3.2529900607399225</v>
      </c>
      <c r="G88" s="31">
        <v>2.9945692987299832</v>
      </c>
      <c r="H88" s="31">
        <v>0.51704859193815567</v>
      </c>
      <c r="I88" s="31">
        <v>0.38763114301490886</v>
      </c>
      <c r="J88" s="31">
        <v>128.06880434782607</v>
      </c>
      <c r="K88" s="31">
        <v>117.89489130434782</v>
      </c>
      <c r="L88" s="31">
        <v>20.355978260869563</v>
      </c>
      <c r="M88" s="31">
        <v>15.260869565217391</v>
      </c>
      <c r="N88" s="31">
        <v>0</v>
      </c>
      <c r="O88" s="31">
        <v>5.0951086956521738</v>
      </c>
      <c r="P88" s="31">
        <v>30.508152173913043</v>
      </c>
      <c r="Q88" s="31">
        <v>25.429347826086957</v>
      </c>
      <c r="R88" s="31">
        <v>5.0788043478260869</v>
      </c>
      <c r="S88" s="31">
        <v>77.204673913043479</v>
      </c>
      <c r="T88" s="31">
        <v>66.250869565217386</v>
      </c>
      <c r="U88" s="31">
        <v>2.5923913043478262</v>
      </c>
      <c r="V88" s="31">
        <v>8.3614130434782616</v>
      </c>
      <c r="W88" s="31">
        <v>8.5733695652173907</v>
      </c>
      <c r="X88" s="31">
        <v>0.94565217391304346</v>
      </c>
      <c r="Y88" s="31">
        <v>0</v>
      </c>
      <c r="Z88" s="31">
        <v>0</v>
      </c>
      <c r="AA88" s="31">
        <v>1.298913043478261</v>
      </c>
      <c r="AB88" s="31">
        <v>0</v>
      </c>
      <c r="AC88" s="31">
        <v>6.3288043478260869</v>
      </c>
      <c r="AD88" s="31">
        <v>0</v>
      </c>
      <c r="AE88" s="31">
        <v>0</v>
      </c>
      <c r="AF88" t="s">
        <v>400</v>
      </c>
      <c r="AG88" s="32">
        <v>5</v>
      </c>
      <c r="AH88"/>
    </row>
    <row r="89" spans="1:34" x14ac:dyDescent="0.25">
      <c r="A89" t="s">
        <v>1304</v>
      </c>
      <c r="B89" t="s">
        <v>654</v>
      </c>
      <c r="C89" t="s">
        <v>1008</v>
      </c>
      <c r="D89" t="s">
        <v>1229</v>
      </c>
      <c r="E89" s="31">
        <v>94.369565217391298</v>
      </c>
      <c r="F89" s="31">
        <v>3.3910389311218618</v>
      </c>
      <c r="G89" s="31">
        <v>2.9141902787376179</v>
      </c>
      <c r="H89" s="31">
        <v>0.36162750518313747</v>
      </c>
      <c r="I89" s="31">
        <v>0.2727654918221607</v>
      </c>
      <c r="J89" s="31">
        <v>320.01086956521743</v>
      </c>
      <c r="K89" s="31">
        <v>275.01086956521738</v>
      </c>
      <c r="L89" s="31">
        <v>34.126630434782598</v>
      </c>
      <c r="M89" s="31">
        <v>25.740760869565207</v>
      </c>
      <c r="N89" s="31">
        <v>2.9945652173913042</v>
      </c>
      <c r="O89" s="31">
        <v>5.3913043478260869</v>
      </c>
      <c r="P89" s="31">
        <v>96.732065217391295</v>
      </c>
      <c r="Q89" s="31">
        <v>60.117934782608693</v>
      </c>
      <c r="R89" s="31">
        <v>36.614130434782609</v>
      </c>
      <c r="S89" s="31">
        <v>189.1521739130435</v>
      </c>
      <c r="T89" s="31">
        <v>150.07880434782609</v>
      </c>
      <c r="U89" s="31">
        <v>7.8967391304347823</v>
      </c>
      <c r="V89" s="31">
        <v>31.176630434782609</v>
      </c>
      <c r="W89" s="31">
        <v>8.5163043478260878</v>
      </c>
      <c r="X89" s="31">
        <v>5.6945652173913057</v>
      </c>
      <c r="Y89" s="31">
        <v>0</v>
      </c>
      <c r="Z89" s="31">
        <v>0</v>
      </c>
      <c r="AA89" s="31">
        <v>2.8217391304347821</v>
      </c>
      <c r="AB89" s="31">
        <v>0</v>
      </c>
      <c r="AC89" s="31">
        <v>0</v>
      </c>
      <c r="AD89" s="31">
        <v>0</v>
      </c>
      <c r="AE89" s="31">
        <v>0</v>
      </c>
      <c r="AF89" t="s">
        <v>143</v>
      </c>
      <c r="AG89" s="32">
        <v>5</v>
      </c>
      <c r="AH89"/>
    </row>
    <row r="90" spans="1:34" x14ac:dyDescent="0.25">
      <c r="A90" t="s">
        <v>1304</v>
      </c>
      <c r="B90" t="s">
        <v>615</v>
      </c>
      <c r="C90" t="s">
        <v>1077</v>
      </c>
      <c r="D90" t="s">
        <v>1260</v>
      </c>
      <c r="E90" s="31">
        <v>109.69565217391305</v>
      </c>
      <c r="F90" s="31">
        <v>2.9670531113753467</v>
      </c>
      <c r="G90" s="31">
        <v>2.6136296076099876</v>
      </c>
      <c r="H90" s="31">
        <v>0.479389615537059</v>
      </c>
      <c r="I90" s="31">
        <v>0.24541716210860087</v>
      </c>
      <c r="J90" s="31">
        <v>325.4728260869565</v>
      </c>
      <c r="K90" s="31">
        <v>286.70380434782606</v>
      </c>
      <c r="L90" s="31">
        <v>52.586956521739125</v>
      </c>
      <c r="M90" s="31">
        <v>26.921195652173914</v>
      </c>
      <c r="N90" s="31">
        <v>20.361413043478262</v>
      </c>
      <c r="O90" s="31">
        <v>5.3043478260869561</v>
      </c>
      <c r="P90" s="31">
        <v>82.095108695652172</v>
      </c>
      <c r="Q90" s="31">
        <v>68.991847826086953</v>
      </c>
      <c r="R90" s="31">
        <v>13.103260869565217</v>
      </c>
      <c r="S90" s="31">
        <v>190.79076086956522</v>
      </c>
      <c r="T90" s="31">
        <v>142.35869565217391</v>
      </c>
      <c r="U90" s="31">
        <v>0</v>
      </c>
      <c r="V90" s="31">
        <v>48.432065217391305</v>
      </c>
      <c r="W90" s="31">
        <v>0.69021739130434778</v>
      </c>
      <c r="X90" s="31">
        <v>0</v>
      </c>
      <c r="Y90" s="31">
        <v>0.69021739130434778</v>
      </c>
      <c r="Z90" s="31">
        <v>0</v>
      </c>
      <c r="AA90" s="31">
        <v>0</v>
      </c>
      <c r="AB90" s="31">
        <v>0</v>
      </c>
      <c r="AC90" s="31">
        <v>0</v>
      </c>
      <c r="AD90" s="31">
        <v>0</v>
      </c>
      <c r="AE90" s="31">
        <v>0</v>
      </c>
      <c r="AF90" t="s">
        <v>99</v>
      </c>
      <c r="AG90" s="32">
        <v>5</v>
      </c>
      <c r="AH90"/>
    </row>
    <row r="91" spans="1:34" x14ac:dyDescent="0.25">
      <c r="A91" t="s">
        <v>1304</v>
      </c>
      <c r="B91" t="s">
        <v>560</v>
      </c>
      <c r="C91" t="s">
        <v>1043</v>
      </c>
      <c r="D91" t="s">
        <v>1265</v>
      </c>
      <c r="E91" s="31">
        <v>52.771739130434781</v>
      </c>
      <c r="F91" s="31">
        <v>3.5061380020597315</v>
      </c>
      <c r="G91" s="31">
        <v>3.4138619979402671</v>
      </c>
      <c r="H91" s="31">
        <v>0.66276004119464482</v>
      </c>
      <c r="I91" s="31">
        <v>0.57048403707518036</v>
      </c>
      <c r="J91" s="31">
        <v>185.02499999999995</v>
      </c>
      <c r="K91" s="31">
        <v>180.15543478260867</v>
      </c>
      <c r="L91" s="31">
        <v>34.975000000000009</v>
      </c>
      <c r="M91" s="31">
        <v>30.1054347826087</v>
      </c>
      <c r="N91" s="31">
        <v>0</v>
      </c>
      <c r="O91" s="31">
        <v>4.8695652173913047</v>
      </c>
      <c r="P91" s="31">
        <v>32.010869565217398</v>
      </c>
      <c r="Q91" s="31">
        <v>32.010869565217398</v>
      </c>
      <c r="R91" s="31">
        <v>0</v>
      </c>
      <c r="S91" s="31">
        <v>118.03913043478258</v>
      </c>
      <c r="T91" s="31">
        <v>81.768478260869557</v>
      </c>
      <c r="U91" s="31">
        <v>13.882608695652165</v>
      </c>
      <c r="V91" s="31">
        <v>22.388043478260848</v>
      </c>
      <c r="W91" s="31">
        <v>2.2043478260869565</v>
      </c>
      <c r="X91" s="31">
        <v>0.46739130434782611</v>
      </c>
      <c r="Y91" s="31">
        <v>0</v>
      </c>
      <c r="Z91" s="31">
        <v>0.78260869565217395</v>
      </c>
      <c r="AA91" s="31">
        <v>0</v>
      </c>
      <c r="AB91" s="31">
        <v>0</v>
      </c>
      <c r="AC91" s="31">
        <v>0</v>
      </c>
      <c r="AD91" s="31">
        <v>0</v>
      </c>
      <c r="AE91" s="31">
        <v>0.95434782608695634</v>
      </c>
      <c r="AF91" t="s">
        <v>42</v>
      </c>
      <c r="AG91" s="32">
        <v>5</v>
      </c>
      <c r="AH91"/>
    </row>
    <row r="92" spans="1:34" x14ac:dyDescent="0.25">
      <c r="A92" t="s">
        <v>1304</v>
      </c>
      <c r="B92" t="s">
        <v>531</v>
      </c>
      <c r="C92" t="s">
        <v>1061</v>
      </c>
      <c r="D92" t="s">
        <v>1210</v>
      </c>
      <c r="E92" s="31">
        <v>45.847826086956523</v>
      </c>
      <c r="F92" s="31">
        <v>3.2812944523470837</v>
      </c>
      <c r="G92" s="31">
        <v>2.8593527738264575</v>
      </c>
      <c r="H92" s="31">
        <v>0.73257467994310099</v>
      </c>
      <c r="I92" s="31">
        <v>0.32823613086770981</v>
      </c>
      <c r="J92" s="31">
        <v>150.44021739130434</v>
      </c>
      <c r="K92" s="31">
        <v>131.09510869565216</v>
      </c>
      <c r="L92" s="31">
        <v>33.586956521739133</v>
      </c>
      <c r="M92" s="31">
        <v>15.048913043478262</v>
      </c>
      <c r="N92" s="31">
        <v>13.217391304347826</v>
      </c>
      <c r="O92" s="31">
        <v>5.3206521739130439</v>
      </c>
      <c r="P92" s="31">
        <v>32.970108695652172</v>
      </c>
      <c r="Q92" s="31">
        <v>32.163043478260867</v>
      </c>
      <c r="R92" s="31">
        <v>0.80706521739130432</v>
      </c>
      <c r="S92" s="31">
        <v>83.883152173913032</v>
      </c>
      <c r="T92" s="31">
        <v>72.983695652173907</v>
      </c>
      <c r="U92" s="31">
        <v>0.40760869565217389</v>
      </c>
      <c r="V92" s="31">
        <v>10.491847826086957</v>
      </c>
      <c r="W92" s="31">
        <v>3.5815217391304346</v>
      </c>
      <c r="X92" s="31">
        <v>0</v>
      </c>
      <c r="Y92" s="31">
        <v>0</v>
      </c>
      <c r="Z92" s="31">
        <v>3.5815217391304346</v>
      </c>
      <c r="AA92" s="31">
        <v>0</v>
      </c>
      <c r="AB92" s="31">
        <v>0</v>
      </c>
      <c r="AC92" s="31">
        <v>0</v>
      </c>
      <c r="AD92" s="31">
        <v>0</v>
      </c>
      <c r="AE92" s="31">
        <v>0</v>
      </c>
      <c r="AF92" t="s">
        <v>6</v>
      </c>
      <c r="AG92" s="32">
        <v>5</v>
      </c>
      <c r="AH92"/>
    </row>
    <row r="93" spans="1:34" x14ac:dyDescent="0.25">
      <c r="A93" t="s">
        <v>1304</v>
      </c>
      <c r="B93" t="s">
        <v>985</v>
      </c>
      <c r="C93" t="s">
        <v>1091</v>
      </c>
      <c r="D93" t="s">
        <v>1237</v>
      </c>
      <c r="E93" s="31">
        <v>94.880434782608702</v>
      </c>
      <c r="F93" s="31">
        <v>3.7270202772367971</v>
      </c>
      <c r="G93" s="31">
        <v>3.4773994730209643</v>
      </c>
      <c r="H93" s="31">
        <v>0.93397296368427063</v>
      </c>
      <c r="I93" s="31">
        <v>0.6843521594684383</v>
      </c>
      <c r="J93" s="31">
        <v>353.62130434782614</v>
      </c>
      <c r="K93" s="31">
        <v>329.93717391304347</v>
      </c>
      <c r="L93" s="31">
        <v>88.615760869565207</v>
      </c>
      <c r="M93" s="31">
        <v>64.931630434782591</v>
      </c>
      <c r="N93" s="31">
        <v>17.945000000000004</v>
      </c>
      <c r="O93" s="31">
        <v>5.7391304347826084</v>
      </c>
      <c r="P93" s="31">
        <v>86.069347826086954</v>
      </c>
      <c r="Q93" s="31">
        <v>86.069347826086954</v>
      </c>
      <c r="R93" s="31">
        <v>0</v>
      </c>
      <c r="S93" s="31">
        <v>178.93619565217392</v>
      </c>
      <c r="T93" s="31">
        <v>147.57206521739133</v>
      </c>
      <c r="U93" s="31">
        <v>0</v>
      </c>
      <c r="V93" s="31">
        <v>31.364130434782609</v>
      </c>
      <c r="W93" s="31">
        <v>0</v>
      </c>
      <c r="X93" s="31">
        <v>0</v>
      </c>
      <c r="Y93" s="31">
        <v>0</v>
      </c>
      <c r="Z93" s="31">
        <v>0</v>
      </c>
      <c r="AA93" s="31">
        <v>0</v>
      </c>
      <c r="AB93" s="31">
        <v>0</v>
      </c>
      <c r="AC93" s="31">
        <v>0</v>
      </c>
      <c r="AD93" s="31">
        <v>0</v>
      </c>
      <c r="AE93" s="31">
        <v>0</v>
      </c>
      <c r="AF93" t="s">
        <v>497</v>
      </c>
      <c r="AG93" s="32">
        <v>5</v>
      </c>
      <c r="AH93"/>
    </row>
    <row r="94" spans="1:34" x14ac:dyDescent="0.25">
      <c r="A94" t="s">
        <v>1304</v>
      </c>
      <c r="B94" t="s">
        <v>709</v>
      </c>
      <c r="C94" t="s">
        <v>1075</v>
      </c>
      <c r="D94" t="s">
        <v>1208</v>
      </c>
      <c r="E94" s="31">
        <v>30.358695652173914</v>
      </c>
      <c r="F94" s="31">
        <v>2.8057823129251696</v>
      </c>
      <c r="G94" s="31">
        <v>2.5100429645542426</v>
      </c>
      <c r="H94" s="31">
        <v>0.40098460436806299</v>
      </c>
      <c r="I94" s="31">
        <v>0.29428929466523446</v>
      </c>
      <c r="J94" s="31">
        <v>85.179891304347819</v>
      </c>
      <c r="K94" s="31">
        <v>76.201630434782601</v>
      </c>
      <c r="L94" s="31">
        <v>12.17336956521739</v>
      </c>
      <c r="M94" s="31">
        <v>8.934239130434781</v>
      </c>
      <c r="N94" s="31">
        <v>0</v>
      </c>
      <c r="O94" s="31">
        <v>3.2391304347826089</v>
      </c>
      <c r="P94" s="31">
        <v>20.548913043478255</v>
      </c>
      <c r="Q94" s="31">
        <v>14.809782608695647</v>
      </c>
      <c r="R94" s="31">
        <v>5.7391304347826084</v>
      </c>
      <c r="S94" s="31">
        <v>52.457608695652176</v>
      </c>
      <c r="T94" s="31">
        <v>52.457608695652176</v>
      </c>
      <c r="U94" s="31">
        <v>0</v>
      </c>
      <c r="V94" s="31">
        <v>0</v>
      </c>
      <c r="W94" s="31">
        <v>2.044565217391304</v>
      </c>
      <c r="X94" s="31">
        <v>0</v>
      </c>
      <c r="Y94" s="31">
        <v>0</v>
      </c>
      <c r="Z94" s="31">
        <v>0</v>
      </c>
      <c r="AA94" s="31">
        <v>1.8836956521739128</v>
      </c>
      <c r="AB94" s="31">
        <v>0</v>
      </c>
      <c r="AC94" s="31">
        <v>0.16086956521739132</v>
      </c>
      <c r="AD94" s="31">
        <v>0</v>
      </c>
      <c r="AE94" s="31">
        <v>0</v>
      </c>
      <c r="AF94" t="s">
        <v>202</v>
      </c>
      <c r="AG94" s="32">
        <v>5</v>
      </c>
      <c r="AH94"/>
    </row>
    <row r="95" spans="1:34" x14ac:dyDescent="0.25">
      <c r="A95" t="s">
        <v>1304</v>
      </c>
      <c r="B95" t="s">
        <v>643</v>
      </c>
      <c r="C95" t="s">
        <v>1108</v>
      </c>
      <c r="D95" t="s">
        <v>1274</v>
      </c>
      <c r="E95" s="31">
        <v>26.989130434782609</v>
      </c>
      <c r="F95" s="31">
        <v>4.1636125654450264</v>
      </c>
      <c r="G95" s="31">
        <v>3.5816552557390255</v>
      </c>
      <c r="H95" s="31">
        <v>0.69019331453886423</v>
      </c>
      <c r="I95" s="31">
        <v>0.30517519130084575</v>
      </c>
      <c r="J95" s="31">
        <v>112.37228260869566</v>
      </c>
      <c r="K95" s="31">
        <v>96.665760869565219</v>
      </c>
      <c r="L95" s="31">
        <v>18.627717391304348</v>
      </c>
      <c r="M95" s="31">
        <v>8.2364130434782616</v>
      </c>
      <c r="N95" s="31">
        <v>4.7038043478260869</v>
      </c>
      <c r="O95" s="31">
        <v>5.6875</v>
      </c>
      <c r="P95" s="31">
        <v>27.546195652173914</v>
      </c>
      <c r="Q95" s="31">
        <v>22.230978260869566</v>
      </c>
      <c r="R95" s="31">
        <v>5.3152173913043477</v>
      </c>
      <c r="S95" s="31">
        <v>66.198369565217391</v>
      </c>
      <c r="T95" s="31">
        <v>53.260869565217391</v>
      </c>
      <c r="U95" s="31">
        <v>0</v>
      </c>
      <c r="V95" s="31">
        <v>12.9375</v>
      </c>
      <c r="W95" s="31">
        <v>1.5652173913043479</v>
      </c>
      <c r="X95" s="31">
        <v>0.17391304347826086</v>
      </c>
      <c r="Y95" s="31">
        <v>0</v>
      </c>
      <c r="Z95" s="31">
        <v>0</v>
      </c>
      <c r="AA95" s="31">
        <v>0.48097826086956524</v>
      </c>
      <c r="AB95" s="31">
        <v>0</v>
      </c>
      <c r="AC95" s="31">
        <v>0.71195652173913049</v>
      </c>
      <c r="AD95" s="31">
        <v>0</v>
      </c>
      <c r="AE95" s="31">
        <v>0.1983695652173913</v>
      </c>
      <c r="AF95" t="s">
        <v>131</v>
      </c>
      <c r="AG95" s="32">
        <v>5</v>
      </c>
      <c r="AH95"/>
    </row>
    <row r="96" spans="1:34" x14ac:dyDescent="0.25">
      <c r="A96" t="s">
        <v>1304</v>
      </c>
      <c r="B96" t="s">
        <v>637</v>
      </c>
      <c r="C96" t="s">
        <v>1063</v>
      </c>
      <c r="D96" t="s">
        <v>1204</v>
      </c>
      <c r="E96" s="31">
        <v>49.206521739130437</v>
      </c>
      <c r="F96" s="31">
        <v>3.5211574994477584</v>
      </c>
      <c r="G96" s="31">
        <v>3.2574331787055444</v>
      </c>
      <c r="H96" s="31">
        <v>0.69275679257786615</v>
      </c>
      <c r="I96" s="31">
        <v>0.43389220234150649</v>
      </c>
      <c r="J96" s="31">
        <v>173.26391304347828</v>
      </c>
      <c r="K96" s="31">
        <v>160.28695652173914</v>
      </c>
      <c r="L96" s="31">
        <v>34.088152173913045</v>
      </c>
      <c r="M96" s="31">
        <v>21.350326086956521</v>
      </c>
      <c r="N96" s="31">
        <v>8.0421739130434791</v>
      </c>
      <c r="O96" s="31">
        <v>4.6956521739130439</v>
      </c>
      <c r="P96" s="31">
        <v>46.023804347826093</v>
      </c>
      <c r="Q96" s="31">
        <v>45.784673913043484</v>
      </c>
      <c r="R96" s="31">
        <v>0.2391304347826087</v>
      </c>
      <c r="S96" s="31">
        <v>93.151956521739123</v>
      </c>
      <c r="T96" s="31">
        <v>59.898043478260867</v>
      </c>
      <c r="U96" s="31">
        <v>0</v>
      </c>
      <c r="V96" s="31">
        <v>33.253913043478256</v>
      </c>
      <c r="W96" s="31">
        <v>0</v>
      </c>
      <c r="X96" s="31">
        <v>0</v>
      </c>
      <c r="Y96" s="31">
        <v>0</v>
      </c>
      <c r="Z96" s="31">
        <v>0</v>
      </c>
      <c r="AA96" s="31">
        <v>0</v>
      </c>
      <c r="AB96" s="31">
        <v>0</v>
      </c>
      <c r="AC96" s="31">
        <v>0</v>
      </c>
      <c r="AD96" s="31">
        <v>0</v>
      </c>
      <c r="AE96" s="31">
        <v>0</v>
      </c>
      <c r="AF96" t="s">
        <v>123</v>
      </c>
      <c r="AG96" s="32">
        <v>5</v>
      </c>
      <c r="AH96"/>
    </row>
    <row r="97" spans="1:34" x14ac:dyDescent="0.25">
      <c r="A97" t="s">
        <v>1304</v>
      </c>
      <c r="B97" t="s">
        <v>938</v>
      </c>
      <c r="C97" t="s">
        <v>1035</v>
      </c>
      <c r="D97" t="s">
        <v>1264</v>
      </c>
      <c r="E97" s="31">
        <v>111.78260869565217</v>
      </c>
      <c r="F97" s="31">
        <v>3.1730844029560483</v>
      </c>
      <c r="G97" s="31">
        <v>2.7997131466355505</v>
      </c>
      <c r="H97" s="31">
        <v>0.68071761960326727</v>
      </c>
      <c r="I97" s="31">
        <v>0.45050563982886038</v>
      </c>
      <c r="J97" s="31">
        <v>354.69565217391306</v>
      </c>
      <c r="K97" s="31">
        <v>312.95923913043481</v>
      </c>
      <c r="L97" s="31">
        <v>76.092391304347828</v>
      </c>
      <c r="M97" s="31">
        <v>50.358695652173914</v>
      </c>
      <c r="N97" s="31">
        <v>20.690217391304348</v>
      </c>
      <c r="O97" s="31">
        <v>5.0434782608695654</v>
      </c>
      <c r="P97" s="31">
        <v>98.285326086956516</v>
      </c>
      <c r="Q97" s="31">
        <v>82.282608695652172</v>
      </c>
      <c r="R97" s="31">
        <v>16.002717391304348</v>
      </c>
      <c r="S97" s="31">
        <v>180.31793478260869</v>
      </c>
      <c r="T97" s="31">
        <v>142.74184782608697</v>
      </c>
      <c r="U97" s="31">
        <v>0.11141304347826086</v>
      </c>
      <c r="V97" s="31">
        <v>37.464673913043477</v>
      </c>
      <c r="W97" s="31">
        <v>11.024456521739131</v>
      </c>
      <c r="X97" s="31">
        <v>4.5516304347826084</v>
      </c>
      <c r="Y97" s="31">
        <v>7.3369565217391311E-2</v>
      </c>
      <c r="Z97" s="31">
        <v>0</v>
      </c>
      <c r="AA97" s="31">
        <v>6.3125</v>
      </c>
      <c r="AB97" s="31">
        <v>0</v>
      </c>
      <c r="AC97" s="31">
        <v>8.6956521739130432E-2</v>
      </c>
      <c r="AD97" s="31">
        <v>0</v>
      </c>
      <c r="AE97" s="31">
        <v>0</v>
      </c>
      <c r="AF97" t="s">
        <v>449</v>
      </c>
      <c r="AG97" s="32">
        <v>5</v>
      </c>
      <c r="AH97"/>
    </row>
    <row r="98" spans="1:34" x14ac:dyDescent="0.25">
      <c r="A98" t="s">
        <v>1304</v>
      </c>
      <c r="B98" t="s">
        <v>854</v>
      </c>
      <c r="C98" t="s">
        <v>1093</v>
      </c>
      <c r="D98" t="s">
        <v>1256</v>
      </c>
      <c r="E98" s="31">
        <v>134.0108695652174</v>
      </c>
      <c r="F98" s="31">
        <v>4.1034852786114042</v>
      </c>
      <c r="G98" s="31">
        <v>3.6631129856436044</v>
      </c>
      <c r="H98" s="31">
        <v>0.76079162949144274</v>
      </c>
      <c r="I98" s="31">
        <v>0.67627139265147196</v>
      </c>
      <c r="J98" s="31">
        <v>549.91163043478264</v>
      </c>
      <c r="K98" s="31">
        <v>490.89695652173918</v>
      </c>
      <c r="L98" s="31">
        <v>101.95434782608694</v>
      </c>
      <c r="M98" s="31">
        <v>90.62771739130433</v>
      </c>
      <c r="N98" s="31">
        <v>5.5874999999999995</v>
      </c>
      <c r="O98" s="31">
        <v>5.7391304347826084</v>
      </c>
      <c r="P98" s="31">
        <v>126.35195652173913</v>
      </c>
      <c r="Q98" s="31">
        <v>78.663913043478274</v>
      </c>
      <c r="R98" s="31">
        <v>47.688043478260852</v>
      </c>
      <c r="S98" s="31">
        <v>321.60532608695655</v>
      </c>
      <c r="T98" s="31">
        <v>305.22086956521741</v>
      </c>
      <c r="U98" s="31">
        <v>16.384456521739136</v>
      </c>
      <c r="V98" s="31">
        <v>0</v>
      </c>
      <c r="W98" s="31">
        <v>81.043478260869563</v>
      </c>
      <c r="X98" s="31">
        <v>11.511956521739132</v>
      </c>
      <c r="Y98" s="31">
        <v>0.11554347826086957</v>
      </c>
      <c r="Z98" s="31">
        <v>0</v>
      </c>
      <c r="AA98" s="31">
        <v>23.55086956521739</v>
      </c>
      <c r="AB98" s="31">
        <v>0</v>
      </c>
      <c r="AC98" s="31">
        <v>45.865108695652175</v>
      </c>
      <c r="AD98" s="31">
        <v>0</v>
      </c>
      <c r="AE98" s="31">
        <v>0</v>
      </c>
      <c r="AF98" t="s">
        <v>364</v>
      </c>
      <c r="AG98" s="32">
        <v>5</v>
      </c>
      <c r="AH98"/>
    </row>
    <row r="99" spans="1:34" x14ac:dyDescent="0.25">
      <c r="A99" t="s">
        <v>1304</v>
      </c>
      <c r="B99" t="s">
        <v>906</v>
      </c>
      <c r="C99" t="s">
        <v>1074</v>
      </c>
      <c r="D99" t="s">
        <v>1258</v>
      </c>
      <c r="E99" s="31">
        <v>112.22826086956522</v>
      </c>
      <c r="F99" s="31">
        <v>2.9461985472154959</v>
      </c>
      <c r="G99" s="31">
        <v>2.6210895883777239</v>
      </c>
      <c r="H99" s="31">
        <v>0.53467312348668283</v>
      </c>
      <c r="I99" s="31">
        <v>0.29019370460048427</v>
      </c>
      <c r="J99" s="31">
        <v>330.64673913043475</v>
      </c>
      <c r="K99" s="31">
        <v>294.1603260869565</v>
      </c>
      <c r="L99" s="31">
        <v>60.005434782608695</v>
      </c>
      <c r="M99" s="31">
        <v>32.567934782608695</v>
      </c>
      <c r="N99" s="31">
        <v>21.975543478260871</v>
      </c>
      <c r="O99" s="31">
        <v>5.4619565217391308</v>
      </c>
      <c r="P99" s="31">
        <v>82.89945652173914</v>
      </c>
      <c r="Q99" s="31">
        <v>73.850543478260875</v>
      </c>
      <c r="R99" s="31">
        <v>9.0489130434782616</v>
      </c>
      <c r="S99" s="31">
        <v>187.74184782608697</v>
      </c>
      <c r="T99" s="31">
        <v>156.26630434782609</v>
      </c>
      <c r="U99" s="31">
        <v>0</v>
      </c>
      <c r="V99" s="31">
        <v>31.475543478260871</v>
      </c>
      <c r="W99" s="31">
        <v>3.8097826086956519</v>
      </c>
      <c r="X99" s="31">
        <v>9.5108695652173919E-2</v>
      </c>
      <c r="Y99" s="31">
        <v>0</v>
      </c>
      <c r="Z99" s="31">
        <v>0</v>
      </c>
      <c r="AA99" s="31">
        <v>0</v>
      </c>
      <c r="AB99" s="31">
        <v>0</v>
      </c>
      <c r="AC99" s="31">
        <v>3.714673913043478</v>
      </c>
      <c r="AD99" s="31">
        <v>0</v>
      </c>
      <c r="AE99" s="31">
        <v>0</v>
      </c>
      <c r="AF99" t="s">
        <v>417</v>
      </c>
      <c r="AG99" s="32">
        <v>5</v>
      </c>
      <c r="AH99"/>
    </row>
    <row r="100" spans="1:34" x14ac:dyDescent="0.25">
      <c r="A100" t="s">
        <v>1304</v>
      </c>
      <c r="B100" t="s">
        <v>873</v>
      </c>
      <c r="C100" t="s">
        <v>1038</v>
      </c>
      <c r="D100" t="s">
        <v>1213</v>
      </c>
      <c r="E100" s="31">
        <v>42.163043478260867</v>
      </c>
      <c r="F100" s="31">
        <v>3.9297628254704824</v>
      </c>
      <c r="G100" s="31">
        <v>3.4008172209332312</v>
      </c>
      <c r="H100" s="31">
        <v>1.3443361691157514</v>
      </c>
      <c r="I100" s="31">
        <v>0.81539056457849945</v>
      </c>
      <c r="J100" s="31">
        <v>165.69076086956522</v>
      </c>
      <c r="K100" s="31">
        <v>143.38880434782612</v>
      </c>
      <c r="L100" s="31">
        <v>56.681304347826078</v>
      </c>
      <c r="M100" s="31">
        <v>34.379347826086949</v>
      </c>
      <c r="N100" s="31">
        <v>17.410652173913039</v>
      </c>
      <c r="O100" s="31">
        <v>4.8913043478260869</v>
      </c>
      <c r="P100" s="31">
        <v>23.436195652173918</v>
      </c>
      <c r="Q100" s="31">
        <v>23.436195652173918</v>
      </c>
      <c r="R100" s="31">
        <v>0</v>
      </c>
      <c r="S100" s="31">
        <v>85.57326086956526</v>
      </c>
      <c r="T100" s="31">
        <v>64.25695652173917</v>
      </c>
      <c r="U100" s="31">
        <v>3.6544565217391303</v>
      </c>
      <c r="V100" s="31">
        <v>17.661847826086952</v>
      </c>
      <c r="W100" s="31">
        <v>0</v>
      </c>
      <c r="X100" s="31">
        <v>0</v>
      </c>
      <c r="Y100" s="31">
        <v>0</v>
      </c>
      <c r="Z100" s="31">
        <v>0</v>
      </c>
      <c r="AA100" s="31">
        <v>0</v>
      </c>
      <c r="AB100" s="31">
        <v>0</v>
      </c>
      <c r="AC100" s="31">
        <v>0</v>
      </c>
      <c r="AD100" s="31">
        <v>0</v>
      </c>
      <c r="AE100" s="31">
        <v>0</v>
      </c>
      <c r="AF100" t="s">
        <v>383</v>
      </c>
      <c r="AG100" s="32">
        <v>5</v>
      </c>
      <c r="AH100"/>
    </row>
    <row r="101" spans="1:34" x14ac:dyDescent="0.25">
      <c r="A101" t="s">
        <v>1304</v>
      </c>
      <c r="B101" t="s">
        <v>925</v>
      </c>
      <c r="C101" t="s">
        <v>1012</v>
      </c>
      <c r="D101" t="s">
        <v>1257</v>
      </c>
      <c r="E101" s="31">
        <v>59.956521739130437</v>
      </c>
      <c r="F101" s="31">
        <v>3.6024818709209567</v>
      </c>
      <c r="G101" s="31">
        <v>3.2579985496736761</v>
      </c>
      <c r="H101" s="31">
        <v>1.5086004350978965</v>
      </c>
      <c r="I101" s="31">
        <v>1.2772135605511235</v>
      </c>
      <c r="J101" s="31">
        <v>215.99228260869563</v>
      </c>
      <c r="K101" s="31">
        <v>195.3382608695652</v>
      </c>
      <c r="L101" s="31">
        <v>90.450434782608667</v>
      </c>
      <c r="M101" s="31">
        <v>76.577282608695626</v>
      </c>
      <c r="N101" s="31">
        <v>9.2264130434782565</v>
      </c>
      <c r="O101" s="31">
        <v>4.6467391304347823</v>
      </c>
      <c r="P101" s="31">
        <v>35.716521739130435</v>
      </c>
      <c r="Q101" s="31">
        <v>28.935652173913049</v>
      </c>
      <c r="R101" s="31">
        <v>6.7808695652173894</v>
      </c>
      <c r="S101" s="31">
        <v>89.825326086956551</v>
      </c>
      <c r="T101" s="31">
        <v>51.778478260869583</v>
      </c>
      <c r="U101" s="31">
        <v>6.3980434782608722</v>
      </c>
      <c r="V101" s="31">
        <v>31.648804347826093</v>
      </c>
      <c r="W101" s="31">
        <v>0</v>
      </c>
      <c r="X101" s="31">
        <v>0</v>
      </c>
      <c r="Y101" s="31">
        <v>0</v>
      </c>
      <c r="Z101" s="31">
        <v>0</v>
      </c>
      <c r="AA101" s="31">
        <v>0</v>
      </c>
      <c r="AB101" s="31">
        <v>0</v>
      </c>
      <c r="AC101" s="31">
        <v>0</v>
      </c>
      <c r="AD101" s="31">
        <v>0</v>
      </c>
      <c r="AE101" s="31">
        <v>0</v>
      </c>
      <c r="AF101" t="s">
        <v>436</v>
      </c>
      <c r="AG101" s="32">
        <v>5</v>
      </c>
      <c r="AH101"/>
    </row>
    <row r="102" spans="1:34" x14ac:dyDescent="0.25">
      <c r="A102" t="s">
        <v>1304</v>
      </c>
      <c r="B102" t="s">
        <v>812</v>
      </c>
      <c r="C102" t="s">
        <v>1061</v>
      </c>
      <c r="D102" t="s">
        <v>1210</v>
      </c>
      <c r="E102" s="31">
        <v>101.69565217391305</v>
      </c>
      <c r="F102" s="31">
        <v>4.4416791363830708</v>
      </c>
      <c r="G102" s="31">
        <v>3.9201688755878585</v>
      </c>
      <c r="H102" s="31">
        <v>0.6033721675929884</v>
      </c>
      <c r="I102" s="31">
        <v>0.38482257374946549</v>
      </c>
      <c r="J102" s="31">
        <v>451.69945652173925</v>
      </c>
      <c r="K102" s="31">
        <v>398.66413043478269</v>
      </c>
      <c r="L102" s="31">
        <v>61.360326086956512</v>
      </c>
      <c r="M102" s="31">
        <v>39.134782608695645</v>
      </c>
      <c r="N102" s="31">
        <v>15.355978260869565</v>
      </c>
      <c r="O102" s="31">
        <v>6.8695652173913047</v>
      </c>
      <c r="P102" s="31">
        <v>96.263586956521777</v>
      </c>
      <c r="Q102" s="31">
        <v>65.453804347826122</v>
      </c>
      <c r="R102" s="31">
        <v>30.809782608695652</v>
      </c>
      <c r="S102" s="31">
        <v>294.07554347826095</v>
      </c>
      <c r="T102" s="31">
        <v>243.85108695652178</v>
      </c>
      <c r="U102" s="31">
        <v>0</v>
      </c>
      <c r="V102" s="31">
        <v>50.22445652173915</v>
      </c>
      <c r="W102" s="31">
        <v>119.34891304347826</v>
      </c>
      <c r="X102" s="31">
        <v>13.455434782608696</v>
      </c>
      <c r="Y102" s="31">
        <v>0</v>
      </c>
      <c r="Z102" s="31">
        <v>0</v>
      </c>
      <c r="AA102" s="31">
        <v>26.576086956521738</v>
      </c>
      <c r="AB102" s="31">
        <v>0</v>
      </c>
      <c r="AC102" s="31">
        <v>54.986956521739124</v>
      </c>
      <c r="AD102" s="31">
        <v>0</v>
      </c>
      <c r="AE102" s="31">
        <v>24.330434782608698</v>
      </c>
      <c r="AF102" t="s">
        <v>322</v>
      </c>
      <c r="AG102" s="32">
        <v>5</v>
      </c>
      <c r="AH102"/>
    </row>
    <row r="103" spans="1:34" x14ac:dyDescent="0.25">
      <c r="A103" t="s">
        <v>1304</v>
      </c>
      <c r="B103" t="s">
        <v>930</v>
      </c>
      <c r="C103" t="s">
        <v>1079</v>
      </c>
      <c r="D103" t="s">
        <v>1259</v>
      </c>
      <c r="E103" s="31">
        <v>77.456521739130437</v>
      </c>
      <c r="F103" s="31">
        <v>3.089531293853494</v>
      </c>
      <c r="G103" s="31">
        <v>2.6652048835251194</v>
      </c>
      <c r="H103" s="31">
        <v>0.66997614369912983</v>
      </c>
      <c r="I103" s="31">
        <v>0.33153241650294696</v>
      </c>
      <c r="J103" s="31">
        <v>239.30434782608694</v>
      </c>
      <c r="K103" s="31">
        <v>206.4375</v>
      </c>
      <c r="L103" s="31">
        <v>51.89402173913043</v>
      </c>
      <c r="M103" s="31">
        <v>25.679347826086957</v>
      </c>
      <c r="N103" s="31">
        <v>24.5625</v>
      </c>
      <c r="O103" s="31">
        <v>1.6521739130434783</v>
      </c>
      <c r="P103" s="31">
        <v>78.100543478260875</v>
      </c>
      <c r="Q103" s="31">
        <v>71.448369565217391</v>
      </c>
      <c r="R103" s="31">
        <v>6.6521739130434785</v>
      </c>
      <c r="S103" s="31">
        <v>109.30978260869566</v>
      </c>
      <c r="T103" s="31">
        <v>100.46739130434783</v>
      </c>
      <c r="U103" s="31">
        <v>3.3614130434782608</v>
      </c>
      <c r="V103" s="31">
        <v>5.4809782608695654</v>
      </c>
      <c r="W103" s="31">
        <v>3.6141304347826089</v>
      </c>
      <c r="X103" s="31">
        <v>0.63586956521739135</v>
      </c>
      <c r="Y103" s="31">
        <v>0.10326086956521739</v>
      </c>
      <c r="Z103" s="31">
        <v>0</v>
      </c>
      <c r="AA103" s="31">
        <v>0</v>
      </c>
      <c r="AB103" s="31">
        <v>0</v>
      </c>
      <c r="AC103" s="31">
        <v>2.875</v>
      </c>
      <c r="AD103" s="31">
        <v>0</v>
      </c>
      <c r="AE103" s="31">
        <v>0</v>
      </c>
      <c r="AF103" t="s">
        <v>441</v>
      </c>
      <c r="AG103" s="32">
        <v>5</v>
      </c>
      <c r="AH103"/>
    </row>
    <row r="104" spans="1:34" x14ac:dyDescent="0.25">
      <c r="A104" t="s">
        <v>1304</v>
      </c>
      <c r="B104" t="s">
        <v>818</v>
      </c>
      <c r="C104" t="s">
        <v>1097</v>
      </c>
      <c r="D104" t="s">
        <v>1234</v>
      </c>
      <c r="E104" s="31">
        <v>99.239130434782609</v>
      </c>
      <c r="F104" s="31">
        <v>3.5180175246440308</v>
      </c>
      <c r="G104" s="31">
        <v>3.1299014238773273</v>
      </c>
      <c r="H104" s="31">
        <v>0.5502738225629793</v>
      </c>
      <c r="I104" s="31">
        <v>0.39449616648411834</v>
      </c>
      <c r="J104" s="31">
        <v>349.125</v>
      </c>
      <c r="K104" s="31">
        <v>310.60869565217388</v>
      </c>
      <c r="L104" s="31">
        <v>54.608695652173921</v>
      </c>
      <c r="M104" s="31">
        <v>39.149456521739133</v>
      </c>
      <c r="N104" s="31">
        <v>10.241847826086957</v>
      </c>
      <c r="O104" s="31">
        <v>5.2173913043478262</v>
      </c>
      <c r="P104" s="31">
        <v>116.01902173913044</v>
      </c>
      <c r="Q104" s="31">
        <v>92.961956521739125</v>
      </c>
      <c r="R104" s="31">
        <v>23.057065217391305</v>
      </c>
      <c r="S104" s="31">
        <v>178.49728260869566</v>
      </c>
      <c r="T104" s="31">
        <v>170.53532608695653</v>
      </c>
      <c r="U104" s="31">
        <v>0</v>
      </c>
      <c r="V104" s="31">
        <v>7.9619565217391308</v>
      </c>
      <c r="W104" s="31">
        <v>25.690217391304348</v>
      </c>
      <c r="X104" s="31">
        <v>0.2608695652173913</v>
      </c>
      <c r="Y104" s="31">
        <v>0</v>
      </c>
      <c r="Z104" s="31">
        <v>0</v>
      </c>
      <c r="AA104" s="31">
        <v>1.7581521739130435</v>
      </c>
      <c r="AB104" s="31">
        <v>0</v>
      </c>
      <c r="AC104" s="31">
        <v>23.671195652173914</v>
      </c>
      <c r="AD104" s="31">
        <v>0</v>
      </c>
      <c r="AE104" s="31">
        <v>0</v>
      </c>
      <c r="AF104" t="s">
        <v>328</v>
      </c>
      <c r="AG104" s="32">
        <v>5</v>
      </c>
      <c r="AH104"/>
    </row>
    <row r="105" spans="1:34" x14ac:dyDescent="0.25">
      <c r="A105" t="s">
        <v>1304</v>
      </c>
      <c r="B105" t="s">
        <v>923</v>
      </c>
      <c r="C105" t="s">
        <v>1087</v>
      </c>
      <c r="D105" t="s">
        <v>1257</v>
      </c>
      <c r="E105" s="31">
        <v>59.75</v>
      </c>
      <c r="F105" s="31">
        <v>2.8728797525923238</v>
      </c>
      <c r="G105" s="31">
        <v>2.5801437147535022</v>
      </c>
      <c r="H105" s="31">
        <v>0.94784973621975643</v>
      </c>
      <c r="I105" s="31">
        <v>0.65511369838093525</v>
      </c>
      <c r="J105" s="31">
        <v>171.65456521739134</v>
      </c>
      <c r="K105" s="31">
        <v>154.16358695652175</v>
      </c>
      <c r="L105" s="31">
        <v>56.634021739130446</v>
      </c>
      <c r="M105" s="31">
        <v>39.143043478260878</v>
      </c>
      <c r="N105" s="31">
        <v>11.376847826086957</v>
      </c>
      <c r="O105" s="31">
        <v>6.1141304347826084</v>
      </c>
      <c r="P105" s="31">
        <v>25.188043478260873</v>
      </c>
      <c r="Q105" s="31">
        <v>25.188043478260873</v>
      </c>
      <c r="R105" s="31">
        <v>0</v>
      </c>
      <c r="S105" s="31">
        <v>89.83250000000001</v>
      </c>
      <c r="T105" s="31">
        <v>40.933260869565217</v>
      </c>
      <c r="U105" s="31">
        <v>26.721521739130434</v>
      </c>
      <c r="V105" s="31">
        <v>22.177717391304348</v>
      </c>
      <c r="W105" s="31">
        <v>0</v>
      </c>
      <c r="X105" s="31">
        <v>0</v>
      </c>
      <c r="Y105" s="31">
        <v>0</v>
      </c>
      <c r="Z105" s="31">
        <v>0</v>
      </c>
      <c r="AA105" s="31">
        <v>0</v>
      </c>
      <c r="AB105" s="31">
        <v>0</v>
      </c>
      <c r="AC105" s="31">
        <v>0</v>
      </c>
      <c r="AD105" s="31">
        <v>0</v>
      </c>
      <c r="AE105" s="31">
        <v>0</v>
      </c>
      <c r="AF105" t="s">
        <v>434</v>
      </c>
      <c r="AG105" s="32">
        <v>5</v>
      </c>
      <c r="AH105"/>
    </row>
    <row r="106" spans="1:34" x14ac:dyDescent="0.25">
      <c r="A106" t="s">
        <v>1304</v>
      </c>
      <c r="B106" t="s">
        <v>980</v>
      </c>
      <c r="C106" t="s">
        <v>1032</v>
      </c>
      <c r="D106" t="s">
        <v>1264</v>
      </c>
      <c r="E106" s="31">
        <v>99.880434782608702</v>
      </c>
      <c r="F106" s="31">
        <v>3.7893111328762643</v>
      </c>
      <c r="G106" s="31">
        <v>3.5665197518772445</v>
      </c>
      <c r="H106" s="31">
        <v>0.63202851235172486</v>
      </c>
      <c r="I106" s="31">
        <v>0.46217869191424527</v>
      </c>
      <c r="J106" s="31">
        <v>378.47804347826082</v>
      </c>
      <c r="K106" s="31">
        <v>356.22554347826087</v>
      </c>
      <c r="L106" s="31">
        <v>63.127282608695651</v>
      </c>
      <c r="M106" s="31">
        <v>46.162608695652175</v>
      </c>
      <c r="N106" s="31">
        <v>11.399456521739133</v>
      </c>
      <c r="O106" s="31">
        <v>5.5652173913043477</v>
      </c>
      <c r="P106" s="31">
        <v>110.23945652173913</v>
      </c>
      <c r="Q106" s="31">
        <v>104.9516304347826</v>
      </c>
      <c r="R106" s="31">
        <v>5.287826086956521</v>
      </c>
      <c r="S106" s="31">
        <v>205.11130434782609</v>
      </c>
      <c r="T106" s="31">
        <v>171.2779347826087</v>
      </c>
      <c r="U106" s="31">
        <v>0</v>
      </c>
      <c r="V106" s="31">
        <v>33.833369565217389</v>
      </c>
      <c r="W106" s="31">
        <v>0</v>
      </c>
      <c r="X106" s="31">
        <v>0</v>
      </c>
      <c r="Y106" s="31">
        <v>0</v>
      </c>
      <c r="Z106" s="31">
        <v>0</v>
      </c>
      <c r="AA106" s="31">
        <v>0</v>
      </c>
      <c r="AB106" s="31">
        <v>0</v>
      </c>
      <c r="AC106" s="31">
        <v>0</v>
      </c>
      <c r="AD106" s="31">
        <v>0</v>
      </c>
      <c r="AE106" s="31">
        <v>0</v>
      </c>
      <c r="AF106" t="s">
        <v>492</v>
      </c>
      <c r="AG106" s="32">
        <v>5</v>
      </c>
      <c r="AH106"/>
    </row>
    <row r="107" spans="1:34" x14ac:dyDescent="0.25">
      <c r="A107" t="s">
        <v>1304</v>
      </c>
      <c r="B107" t="s">
        <v>646</v>
      </c>
      <c r="C107" t="s">
        <v>1105</v>
      </c>
      <c r="D107" t="s">
        <v>1272</v>
      </c>
      <c r="E107" s="31">
        <v>74.597826086956516</v>
      </c>
      <c r="F107" s="31">
        <v>3.2914541745592305</v>
      </c>
      <c r="G107" s="31">
        <v>2.780708145126038</v>
      </c>
      <c r="H107" s="31">
        <v>0.60866239253970567</v>
      </c>
      <c r="I107" s="31">
        <v>0.30034241585312543</v>
      </c>
      <c r="J107" s="31">
        <v>245.5353260869565</v>
      </c>
      <c r="K107" s="31">
        <v>207.43478260869563</v>
      </c>
      <c r="L107" s="31">
        <v>45.404891304347821</v>
      </c>
      <c r="M107" s="31">
        <v>22.404891304347824</v>
      </c>
      <c r="N107" s="31">
        <v>17.869565217391305</v>
      </c>
      <c r="O107" s="31">
        <v>5.1304347826086953</v>
      </c>
      <c r="P107" s="31">
        <v>54.513586956521735</v>
      </c>
      <c r="Q107" s="31">
        <v>39.413043478260867</v>
      </c>
      <c r="R107" s="31">
        <v>15.100543478260869</v>
      </c>
      <c r="S107" s="31">
        <v>145.61684782608697</v>
      </c>
      <c r="T107" s="31">
        <v>118.54347826086956</v>
      </c>
      <c r="U107" s="31">
        <v>0.77989130434782605</v>
      </c>
      <c r="V107" s="31">
        <v>26.293478260869566</v>
      </c>
      <c r="W107" s="31">
        <v>0</v>
      </c>
      <c r="X107" s="31">
        <v>0</v>
      </c>
      <c r="Y107" s="31">
        <v>0</v>
      </c>
      <c r="Z107" s="31">
        <v>0</v>
      </c>
      <c r="AA107" s="31">
        <v>0</v>
      </c>
      <c r="AB107" s="31">
        <v>0</v>
      </c>
      <c r="AC107" s="31">
        <v>0</v>
      </c>
      <c r="AD107" s="31">
        <v>0</v>
      </c>
      <c r="AE107" s="31">
        <v>0</v>
      </c>
      <c r="AF107" t="s">
        <v>134</v>
      </c>
      <c r="AG107" s="32">
        <v>5</v>
      </c>
      <c r="AH107"/>
    </row>
    <row r="108" spans="1:34" x14ac:dyDescent="0.25">
      <c r="A108" t="s">
        <v>1304</v>
      </c>
      <c r="B108" t="s">
        <v>559</v>
      </c>
      <c r="C108" t="s">
        <v>1026</v>
      </c>
      <c r="D108" t="s">
        <v>1264</v>
      </c>
      <c r="E108" s="31">
        <v>108.02173913043478</v>
      </c>
      <c r="F108" s="31">
        <v>2.7809418394043064</v>
      </c>
      <c r="G108" s="31">
        <v>2.4528577178506743</v>
      </c>
      <c r="H108" s="31">
        <v>0.54910444757496479</v>
      </c>
      <c r="I108" s="31">
        <v>0.33366874622660492</v>
      </c>
      <c r="J108" s="31">
        <v>300.40217391304344</v>
      </c>
      <c r="K108" s="31">
        <v>264.96195652173913</v>
      </c>
      <c r="L108" s="31">
        <v>59.315217391304344</v>
      </c>
      <c r="M108" s="31">
        <v>36.043478260869563</v>
      </c>
      <c r="N108" s="31">
        <v>18.141304347826086</v>
      </c>
      <c r="O108" s="31">
        <v>5.1304347826086953</v>
      </c>
      <c r="P108" s="31">
        <v>76.201086956521735</v>
      </c>
      <c r="Q108" s="31">
        <v>64.032608695652172</v>
      </c>
      <c r="R108" s="31">
        <v>12.168478260869565</v>
      </c>
      <c r="S108" s="31">
        <v>164.8858695652174</v>
      </c>
      <c r="T108" s="31">
        <v>123.33967391304348</v>
      </c>
      <c r="U108" s="31">
        <v>16.779891304347824</v>
      </c>
      <c r="V108" s="31">
        <v>24.766304347826086</v>
      </c>
      <c r="W108" s="31">
        <v>0.22826086956521738</v>
      </c>
      <c r="X108" s="31">
        <v>0</v>
      </c>
      <c r="Y108" s="31">
        <v>0.22826086956521738</v>
      </c>
      <c r="Z108" s="31">
        <v>0</v>
      </c>
      <c r="AA108" s="31">
        <v>0</v>
      </c>
      <c r="AB108" s="31">
        <v>0</v>
      </c>
      <c r="AC108" s="31">
        <v>0</v>
      </c>
      <c r="AD108" s="31">
        <v>0</v>
      </c>
      <c r="AE108" s="31">
        <v>0</v>
      </c>
      <c r="AF108" t="s">
        <v>41</v>
      </c>
      <c r="AG108" s="32">
        <v>5</v>
      </c>
      <c r="AH108"/>
    </row>
    <row r="109" spans="1:34" x14ac:dyDescent="0.25">
      <c r="A109" t="s">
        <v>1304</v>
      </c>
      <c r="B109" t="s">
        <v>835</v>
      </c>
      <c r="C109" t="s">
        <v>1071</v>
      </c>
      <c r="D109" t="s">
        <v>1238</v>
      </c>
      <c r="E109" s="31">
        <v>113.5</v>
      </c>
      <c r="F109" s="31">
        <v>4.2166021834897522</v>
      </c>
      <c r="G109" s="31">
        <v>3.938478260869565</v>
      </c>
      <c r="H109" s="31">
        <v>0.49599502011108981</v>
      </c>
      <c r="I109" s="31">
        <v>0.2592511013215858</v>
      </c>
      <c r="J109" s="31">
        <v>478.58434782608691</v>
      </c>
      <c r="K109" s="31">
        <v>447.01728260869561</v>
      </c>
      <c r="L109" s="31">
        <v>56.295434782608694</v>
      </c>
      <c r="M109" s="31">
        <v>29.42499999999999</v>
      </c>
      <c r="N109" s="31">
        <v>21.305217391304353</v>
      </c>
      <c r="O109" s="31">
        <v>5.5652173913043477</v>
      </c>
      <c r="P109" s="31">
        <v>114.76054347826087</v>
      </c>
      <c r="Q109" s="31">
        <v>110.06391304347827</v>
      </c>
      <c r="R109" s="31">
        <v>4.696630434782608</v>
      </c>
      <c r="S109" s="31">
        <v>307.52836956521736</v>
      </c>
      <c r="T109" s="31">
        <v>252.73173913043473</v>
      </c>
      <c r="U109" s="31">
        <v>15.318260869565217</v>
      </c>
      <c r="V109" s="31">
        <v>39.478369565217392</v>
      </c>
      <c r="W109" s="31">
        <v>150.92195652173913</v>
      </c>
      <c r="X109" s="31">
        <v>3.2618478260869557</v>
      </c>
      <c r="Y109" s="31">
        <v>2.6956521739130435</v>
      </c>
      <c r="Z109" s="31">
        <v>0</v>
      </c>
      <c r="AA109" s="31">
        <v>5.2251086956521737</v>
      </c>
      <c r="AB109" s="31">
        <v>0</v>
      </c>
      <c r="AC109" s="31">
        <v>127.46652173913046</v>
      </c>
      <c r="AD109" s="31">
        <v>0</v>
      </c>
      <c r="AE109" s="31">
        <v>12.272826086956524</v>
      </c>
      <c r="AF109" t="s">
        <v>345</v>
      </c>
      <c r="AG109" s="32">
        <v>5</v>
      </c>
      <c r="AH109"/>
    </row>
    <row r="110" spans="1:34" x14ac:dyDescent="0.25">
      <c r="A110" t="s">
        <v>1304</v>
      </c>
      <c r="B110" t="s">
        <v>611</v>
      </c>
      <c r="C110" t="s">
        <v>1099</v>
      </c>
      <c r="D110" t="s">
        <v>1234</v>
      </c>
      <c r="E110" s="31">
        <v>105.69565217391305</v>
      </c>
      <c r="F110" s="31">
        <v>2.694066227889758</v>
      </c>
      <c r="G110" s="31">
        <v>2.3782445495680795</v>
      </c>
      <c r="H110" s="31">
        <v>0.41117852735499794</v>
      </c>
      <c r="I110" s="31">
        <v>0.24080111065405185</v>
      </c>
      <c r="J110" s="31">
        <v>284.75108695652182</v>
      </c>
      <c r="K110" s="31">
        <v>251.37010869565222</v>
      </c>
      <c r="L110" s="31">
        <v>43.459782608695654</v>
      </c>
      <c r="M110" s="31">
        <v>25.451630434782611</v>
      </c>
      <c r="N110" s="31">
        <v>12.355978260869565</v>
      </c>
      <c r="O110" s="31">
        <v>5.6521739130434785</v>
      </c>
      <c r="P110" s="31">
        <v>80.626086956521746</v>
      </c>
      <c r="Q110" s="31">
        <v>65.253260869565224</v>
      </c>
      <c r="R110" s="31">
        <v>15.372826086956518</v>
      </c>
      <c r="S110" s="31">
        <v>160.6652173913044</v>
      </c>
      <c r="T110" s="31">
        <v>130.68478260869568</v>
      </c>
      <c r="U110" s="31">
        <v>0</v>
      </c>
      <c r="V110" s="31">
        <v>29.980434782608704</v>
      </c>
      <c r="W110" s="31">
        <v>7.2445652173913047</v>
      </c>
      <c r="X110" s="31">
        <v>2.0434782608695654</v>
      </c>
      <c r="Y110" s="31">
        <v>1.4701086956521738</v>
      </c>
      <c r="Z110" s="31">
        <v>0</v>
      </c>
      <c r="AA110" s="31">
        <v>0</v>
      </c>
      <c r="AB110" s="31">
        <v>0</v>
      </c>
      <c r="AC110" s="31">
        <v>3.7309782608695654</v>
      </c>
      <c r="AD110" s="31">
        <v>0</v>
      </c>
      <c r="AE110" s="31">
        <v>0</v>
      </c>
      <c r="AF110" t="s">
        <v>95</v>
      </c>
      <c r="AG110" s="32">
        <v>5</v>
      </c>
      <c r="AH110"/>
    </row>
    <row r="111" spans="1:34" x14ac:dyDescent="0.25">
      <c r="A111" t="s">
        <v>1304</v>
      </c>
      <c r="B111" t="s">
        <v>655</v>
      </c>
      <c r="C111" t="s">
        <v>1061</v>
      </c>
      <c r="D111" t="s">
        <v>1210</v>
      </c>
      <c r="E111" s="31">
        <v>65.597826086956516</v>
      </c>
      <c r="F111" s="31">
        <v>3.2737779618889813</v>
      </c>
      <c r="G111" s="31">
        <v>2.835915492957747</v>
      </c>
      <c r="H111" s="31">
        <v>0.63251864125932067</v>
      </c>
      <c r="I111" s="31">
        <v>0.37046396023198014</v>
      </c>
      <c r="J111" s="31">
        <v>214.75271739130434</v>
      </c>
      <c r="K111" s="31">
        <v>186.02989130434784</v>
      </c>
      <c r="L111" s="31">
        <v>41.491847826086953</v>
      </c>
      <c r="M111" s="31">
        <v>24.301630434782609</v>
      </c>
      <c r="N111" s="31">
        <v>11.625</v>
      </c>
      <c r="O111" s="31">
        <v>5.5652173913043477</v>
      </c>
      <c r="P111" s="31">
        <v>51.375</v>
      </c>
      <c r="Q111" s="31">
        <v>39.842391304347828</v>
      </c>
      <c r="R111" s="31">
        <v>11.532608695652174</v>
      </c>
      <c r="S111" s="31">
        <v>121.8858695652174</v>
      </c>
      <c r="T111" s="31">
        <v>96.489130434782609</v>
      </c>
      <c r="U111" s="31">
        <v>0.16304347826086957</v>
      </c>
      <c r="V111" s="31">
        <v>25.233695652173914</v>
      </c>
      <c r="W111" s="31">
        <v>4.7690217391304346</v>
      </c>
      <c r="X111" s="31">
        <v>3.7663043478260869</v>
      </c>
      <c r="Y111" s="31">
        <v>0</v>
      </c>
      <c r="Z111" s="31">
        <v>0</v>
      </c>
      <c r="AA111" s="31">
        <v>0.58423913043478259</v>
      </c>
      <c r="AB111" s="31">
        <v>0</v>
      </c>
      <c r="AC111" s="31">
        <v>0.41847826086956524</v>
      </c>
      <c r="AD111" s="31">
        <v>0</v>
      </c>
      <c r="AE111" s="31">
        <v>0</v>
      </c>
      <c r="AF111" t="s">
        <v>145</v>
      </c>
      <c r="AG111" s="32">
        <v>5</v>
      </c>
      <c r="AH111"/>
    </row>
    <row r="112" spans="1:34" x14ac:dyDescent="0.25">
      <c r="A112" t="s">
        <v>1304</v>
      </c>
      <c r="B112" t="s">
        <v>642</v>
      </c>
      <c r="C112" t="s">
        <v>1073</v>
      </c>
      <c r="D112" t="s">
        <v>1256</v>
      </c>
      <c r="E112" s="31">
        <v>94.402173913043484</v>
      </c>
      <c r="F112" s="31">
        <v>2.8322394933793897</v>
      </c>
      <c r="G112" s="31">
        <v>2.5536845135290736</v>
      </c>
      <c r="H112" s="31">
        <v>0.49502014968336205</v>
      </c>
      <c r="I112" s="31">
        <v>0.28373632700057572</v>
      </c>
      <c r="J112" s="31">
        <v>267.36956521739131</v>
      </c>
      <c r="K112" s="31">
        <v>241.07336956521743</v>
      </c>
      <c r="L112" s="31">
        <v>46.730978260869563</v>
      </c>
      <c r="M112" s="31">
        <v>26.785326086956523</v>
      </c>
      <c r="N112" s="31">
        <v>14.380434782608695</v>
      </c>
      <c r="O112" s="31">
        <v>5.5652173913043477</v>
      </c>
      <c r="P112" s="31">
        <v>78.146739130434781</v>
      </c>
      <c r="Q112" s="31">
        <v>71.796195652173907</v>
      </c>
      <c r="R112" s="31">
        <v>6.3505434782608692</v>
      </c>
      <c r="S112" s="31">
        <v>142.49184782608694</v>
      </c>
      <c r="T112" s="31">
        <v>123.17663043478261</v>
      </c>
      <c r="U112" s="31">
        <v>5.1793478260869561</v>
      </c>
      <c r="V112" s="31">
        <v>14.135869565217391</v>
      </c>
      <c r="W112" s="31">
        <v>64.480978260869563</v>
      </c>
      <c r="X112" s="31">
        <v>5.9510869565217392</v>
      </c>
      <c r="Y112" s="31">
        <v>0</v>
      </c>
      <c r="Z112" s="31">
        <v>0</v>
      </c>
      <c r="AA112" s="31">
        <v>21.201086956521738</v>
      </c>
      <c r="AB112" s="31">
        <v>0</v>
      </c>
      <c r="AC112" s="31">
        <v>37.328804347826086</v>
      </c>
      <c r="AD112" s="31">
        <v>0</v>
      </c>
      <c r="AE112" s="31">
        <v>0</v>
      </c>
      <c r="AF112" t="s">
        <v>130</v>
      </c>
      <c r="AG112" s="32">
        <v>5</v>
      </c>
      <c r="AH112"/>
    </row>
    <row r="113" spans="1:34" x14ac:dyDescent="0.25">
      <c r="A113" t="s">
        <v>1304</v>
      </c>
      <c r="B113" t="s">
        <v>678</v>
      </c>
      <c r="C113" t="s">
        <v>1041</v>
      </c>
      <c r="D113" t="s">
        <v>1268</v>
      </c>
      <c r="E113" s="31">
        <v>32.565217391304351</v>
      </c>
      <c r="F113" s="31">
        <v>3.6130674232309743</v>
      </c>
      <c r="G113" s="31">
        <v>2.8624833110814416</v>
      </c>
      <c r="H113" s="31">
        <v>0.93266021361815732</v>
      </c>
      <c r="I113" s="31">
        <v>0.6053070761014685</v>
      </c>
      <c r="J113" s="31">
        <v>117.66032608695652</v>
      </c>
      <c r="K113" s="31">
        <v>93.217391304347828</v>
      </c>
      <c r="L113" s="31">
        <v>30.372282608695649</v>
      </c>
      <c r="M113" s="31">
        <v>19.711956521739129</v>
      </c>
      <c r="N113" s="31">
        <v>5.4538043478260869</v>
      </c>
      <c r="O113" s="31">
        <v>5.2065217391304346</v>
      </c>
      <c r="P113" s="31">
        <v>32.024456521739133</v>
      </c>
      <c r="Q113" s="31">
        <v>18.241847826086957</v>
      </c>
      <c r="R113" s="31">
        <v>13.782608695652174</v>
      </c>
      <c r="S113" s="31">
        <v>55.263586956521735</v>
      </c>
      <c r="T113" s="31">
        <v>45.480978260869563</v>
      </c>
      <c r="U113" s="31">
        <v>0.16576086956521738</v>
      </c>
      <c r="V113" s="31">
        <v>9.616847826086957</v>
      </c>
      <c r="W113" s="31">
        <v>0.10054347826086957</v>
      </c>
      <c r="X113" s="31">
        <v>0</v>
      </c>
      <c r="Y113" s="31">
        <v>0.10054347826086957</v>
      </c>
      <c r="Z113" s="31">
        <v>0</v>
      </c>
      <c r="AA113" s="31">
        <v>0</v>
      </c>
      <c r="AB113" s="31">
        <v>0</v>
      </c>
      <c r="AC113" s="31">
        <v>0</v>
      </c>
      <c r="AD113" s="31">
        <v>0</v>
      </c>
      <c r="AE113" s="31">
        <v>0</v>
      </c>
      <c r="AF113" t="s">
        <v>170</v>
      </c>
      <c r="AG113" s="32">
        <v>5</v>
      </c>
      <c r="AH113"/>
    </row>
    <row r="114" spans="1:34" x14ac:dyDescent="0.25">
      <c r="A114" t="s">
        <v>1304</v>
      </c>
      <c r="B114" t="s">
        <v>538</v>
      </c>
      <c r="C114" t="s">
        <v>1063</v>
      </c>
      <c r="D114" t="s">
        <v>1204</v>
      </c>
      <c r="E114" s="31">
        <v>66.239130434782609</v>
      </c>
      <c r="F114" s="31">
        <v>3.5287577945520185</v>
      </c>
      <c r="G114" s="31">
        <v>3.0904168034131931</v>
      </c>
      <c r="H114" s="31">
        <v>0.82199704627502457</v>
      </c>
      <c r="I114" s="31">
        <v>0.52494256645881188</v>
      </c>
      <c r="J114" s="31">
        <v>233.74184782608697</v>
      </c>
      <c r="K114" s="31">
        <v>204.70652173913044</v>
      </c>
      <c r="L114" s="31">
        <v>54.448369565217391</v>
      </c>
      <c r="M114" s="31">
        <v>34.771739130434781</v>
      </c>
      <c r="N114" s="31">
        <v>14.198369565217391</v>
      </c>
      <c r="O114" s="31">
        <v>5.4782608695652177</v>
      </c>
      <c r="P114" s="31">
        <v>50.866847826086961</v>
      </c>
      <c r="Q114" s="31">
        <v>41.508152173913047</v>
      </c>
      <c r="R114" s="31">
        <v>9.3586956521739122</v>
      </c>
      <c r="S114" s="31">
        <v>128.4266304347826</v>
      </c>
      <c r="T114" s="31">
        <v>114.3125</v>
      </c>
      <c r="U114" s="31">
        <v>9.1385869565217384</v>
      </c>
      <c r="V114" s="31">
        <v>4.9755434782608692</v>
      </c>
      <c r="W114" s="31">
        <v>13.108695652173912</v>
      </c>
      <c r="X114" s="31">
        <v>3.0380434782608696</v>
      </c>
      <c r="Y114" s="31">
        <v>0</v>
      </c>
      <c r="Z114" s="31">
        <v>0</v>
      </c>
      <c r="AA114" s="31">
        <v>10.070652173913043</v>
      </c>
      <c r="AB114" s="31">
        <v>0</v>
      </c>
      <c r="AC114" s="31">
        <v>0</v>
      </c>
      <c r="AD114" s="31">
        <v>0</v>
      </c>
      <c r="AE114" s="31">
        <v>0</v>
      </c>
      <c r="AF114" t="s">
        <v>17</v>
      </c>
      <c r="AG114" s="32">
        <v>5</v>
      </c>
      <c r="AH114"/>
    </row>
    <row r="115" spans="1:34" x14ac:dyDescent="0.25">
      <c r="A115" t="s">
        <v>1304</v>
      </c>
      <c r="B115" t="s">
        <v>636</v>
      </c>
      <c r="C115" t="s">
        <v>1074</v>
      </c>
      <c r="D115" t="s">
        <v>1258</v>
      </c>
      <c r="E115" s="31">
        <v>58.336956521739133</v>
      </c>
      <c r="F115" s="31">
        <v>3.576085336314514</v>
      </c>
      <c r="G115" s="31">
        <v>3.3872927147382148</v>
      </c>
      <c r="H115" s="31">
        <v>0.64905906465436936</v>
      </c>
      <c r="I115" s="31">
        <v>0.46026644307806969</v>
      </c>
      <c r="J115" s="31">
        <v>208.61793478260867</v>
      </c>
      <c r="K115" s="31">
        <v>197.60434782608695</v>
      </c>
      <c r="L115" s="31">
        <v>37.864130434782616</v>
      </c>
      <c r="M115" s="31">
        <v>26.850543478260871</v>
      </c>
      <c r="N115" s="31">
        <v>5.1875</v>
      </c>
      <c r="O115" s="31">
        <v>5.8260869565217392</v>
      </c>
      <c r="P115" s="31">
        <v>33.626086956521746</v>
      </c>
      <c r="Q115" s="31">
        <v>33.626086956521746</v>
      </c>
      <c r="R115" s="31">
        <v>0</v>
      </c>
      <c r="S115" s="31">
        <v>137.12771739130432</v>
      </c>
      <c r="T115" s="31">
        <v>126.75434782608693</v>
      </c>
      <c r="U115" s="31">
        <v>0</v>
      </c>
      <c r="V115" s="31">
        <v>10.373369565217388</v>
      </c>
      <c r="W115" s="31">
        <v>22.164130434782603</v>
      </c>
      <c r="X115" s="31">
        <v>2.4483695652173911</v>
      </c>
      <c r="Y115" s="31">
        <v>0</v>
      </c>
      <c r="Z115" s="31">
        <v>0</v>
      </c>
      <c r="AA115" s="31">
        <v>7.8027173913043466</v>
      </c>
      <c r="AB115" s="31">
        <v>0</v>
      </c>
      <c r="AC115" s="31">
        <v>1.5396739130434782</v>
      </c>
      <c r="AD115" s="31">
        <v>0</v>
      </c>
      <c r="AE115" s="31">
        <v>10.373369565217388</v>
      </c>
      <c r="AF115" t="s">
        <v>122</v>
      </c>
      <c r="AG115" s="32">
        <v>5</v>
      </c>
      <c r="AH115"/>
    </row>
    <row r="116" spans="1:34" x14ac:dyDescent="0.25">
      <c r="A116" t="s">
        <v>1304</v>
      </c>
      <c r="B116" t="s">
        <v>683</v>
      </c>
      <c r="C116" t="s">
        <v>1073</v>
      </c>
      <c r="D116" t="s">
        <v>1256</v>
      </c>
      <c r="E116" s="31">
        <v>51.923913043478258</v>
      </c>
      <c r="F116" s="31">
        <v>3.1953108645593473</v>
      </c>
      <c r="G116" s="31">
        <v>2.8156269625287837</v>
      </c>
      <c r="H116" s="31">
        <v>0.57771613983671755</v>
      </c>
      <c r="I116" s="31">
        <v>0.28490684530039773</v>
      </c>
      <c r="J116" s="31">
        <v>165.91304347826087</v>
      </c>
      <c r="K116" s="31">
        <v>146.19836956521738</v>
      </c>
      <c r="L116" s="31">
        <v>29.997282608695649</v>
      </c>
      <c r="M116" s="31">
        <v>14.793478260869565</v>
      </c>
      <c r="N116" s="31">
        <v>9.6983695652173907</v>
      </c>
      <c r="O116" s="31">
        <v>5.5054347826086953</v>
      </c>
      <c r="P116" s="31">
        <v>54.048913043478258</v>
      </c>
      <c r="Q116" s="31">
        <v>49.538043478260867</v>
      </c>
      <c r="R116" s="31">
        <v>4.5108695652173916</v>
      </c>
      <c r="S116" s="31">
        <v>81.866847826086953</v>
      </c>
      <c r="T116" s="31">
        <v>68.448369565217391</v>
      </c>
      <c r="U116" s="31">
        <v>0.84510869565217395</v>
      </c>
      <c r="V116" s="31">
        <v>12.573369565217391</v>
      </c>
      <c r="W116" s="31">
        <v>0</v>
      </c>
      <c r="X116" s="31">
        <v>0</v>
      </c>
      <c r="Y116" s="31">
        <v>0</v>
      </c>
      <c r="Z116" s="31">
        <v>0</v>
      </c>
      <c r="AA116" s="31">
        <v>0</v>
      </c>
      <c r="AB116" s="31">
        <v>0</v>
      </c>
      <c r="AC116" s="31">
        <v>0</v>
      </c>
      <c r="AD116" s="31">
        <v>0</v>
      </c>
      <c r="AE116" s="31">
        <v>0</v>
      </c>
      <c r="AF116" t="s">
        <v>176</v>
      </c>
      <c r="AG116" s="32">
        <v>5</v>
      </c>
      <c r="AH116"/>
    </row>
    <row r="117" spans="1:34" x14ac:dyDescent="0.25">
      <c r="A117" t="s">
        <v>1304</v>
      </c>
      <c r="B117" t="s">
        <v>774</v>
      </c>
      <c r="C117" t="s">
        <v>1148</v>
      </c>
      <c r="D117" t="s">
        <v>1204</v>
      </c>
      <c r="E117" s="31">
        <v>58.326086956521742</v>
      </c>
      <c r="F117" s="31">
        <v>4.3483302273574349</v>
      </c>
      <c r="G117" s="31">
        <v>4.1059187476705183</v>
      </c>
      <c r="H117" s="31">
        <v>0.33819045844204254</v>
      </c>
      <c r="I117" s="31">
        <v>0.1900503168095416</v>
      </c>
      <c r="J117" s="31">
        <v>253.62108695652171</v>
      </c>
      <c r="K117" s="31">
        <v>239.48217391304348</v>
      </c>
      <c r="L117" s="31">
        <v>19.725326086956525</v>
      </c>
      <c r="M117" s="31">
        <v>11.084891304347829</v>
      </c>
      <c r="N117" s="31">
        <v>3.9961956521739128</v>
      </c>
      <c r="O117" s="31">
        <v>4.6442391304347828</v>
      </c>
      <c r="P117" s="31">
        <v>67.170978260869575</v>
      </c>
      <c r="Q117" s="31">
        <v>61.672500000000007</v>
      </c>
      <c r="R117" s="31">
        <v>5.4984782608695664</v>
      </c>
      <c r="S117" s="31">
        <v>166.72478260869565</v>
      </c>
      <c r="T117" s="31">
        <v>130.9632608695652</v>
      </c>
      <c r="U117" s="31">
        <v>11.531304347826094</v>
      </c>
      <c r="V117" s="31">
        <v>24.23021739130435</v>
      </c>
      <c r="W117" s="31">
        <v>88.570869565217379</v>
      </c>
      <c r="X117" s="31">
        <v>4.9823913043478276</v>
      </c>
      <c r="Y117" s="31">
        <v>0.14130434782608695</v>
      </c>
      <c r="Z117" s="31">
        <v>0</v>
      </c>
      <c r="AA117" s="31">
        <v>35.137717391304342</v>
      </c>
      <c r="AB117" s="31">
        <v>0</v>
      </c>
      <c r="AC117" s="31">
        <v>42.894130434782596</v>
      </c>
      <c r="AD117" s="31">
        <v>0</v>
      </c>
      <c r="AE117" s="31">
        <v>5.4153260869565214</v>
      </c>
      <c r="AF117" t="s">
        <v>268</v>
      </c>
      <c r="AG117" s="32">
        <v>5</v>
      </c>
      <c r="AH117"/>
    </row>
    <row r="118" spans="1:34" x14ac:dyDescent="0.25">
      <c r="A118" t="s">
        <v>1304</v>
      </c>
      <c r="B118" t="s">
        <v>823</v>
      </c>
      <c r="C118" t="s">
        <v>1074</v>
      </c>
      <c r="D118" t="s">
        <v>1258</v>
      </c>
      <c r="E118" s="31">
        <v>52.771739130434781</v>
      </c>
      <c r="F118" s="31">
        <v>3.5651081359423271</v>
      </c>
      <c r="G118" s="31">
        <v>3.2019258496395469</v>
      </c>
      <c r="H118" s="31">
        <v>0.63784757981462403</v>
      </c>
      <c r="I118" s="31">
        <v>0.43522142121524199</v>
      </c>
      <c r="J118" s="31">
        <v>188.13695652173911</v>
      </c>
      <c r="K118" s="31">
        <v>168.97119565217392</v>
      </c>
      <c r="L118" s="31">
        <v>33.660326086956516</v>
      </c>
      <c r="M118" s="31">
        <v>22.967391304347824</v>
      </c>
      <c r="N118" s="31">
        <v>4.9538043478260869</v>
      </c>
      <c r="O118" s="31">
        <v>5.7391304347826084</v>
      </c>
      <c r="P118" s="31">
        <v>28.844565217391299</v>
      </c>
      <c r="Q118" s="31">
        <v>20.371739130434779</v>
      </c>
      <c r="R118" s="31">
        <v>8.4728260869565215</v>
      </c>
      <c r="S118" s="31">
        <v>125.63206521739131</v>
      </c>
      <c r="T118" s="31">
        <v>95.300543478260892</v>
      </c>
      <c r="U118" s="31">
        <v>7.4266304347826084</v>
      </c>
      <c r="V118" s="31">
        <v>22.904891304347817</v>
      </c>
      <c r="W118" s="31">
        <v>57.365217391304348</v>
      </c>
      <c r="X118" s="31">
        <v>7.9456521739130448</v>
      </c>
      <c r="Y118" s="31">
        <v>0</v>
      </c>
      <c r="Z118" s="31">
        <v>0</v>
      </c>
      <c r="AA118" s="31">
        <v>9.659782608695652</v>
      </c>
      <c r="AB118" s="31">
        <v>0</v>
      </c>
      <c r="AC118" s="31">
        <v>27.452717391304354</v>
      </c>
      <c r="AD118" s="31">
        <v>0</v>
      </c>
      <c r="AE118" s="31">
        <v>12.307065217391299</v>
      </c>
      <c r="AF118" t="s">
        <v>333</v>
      </c>
      <c r="AG118" s="32">
        <v>5</v>
      </c>
      <c r="AH118"/>
    </row>
    <row r="119" spans="1:34" x14ac:dyDescent="0.25">
      <c r="A119" t="s">
        <v>1304</v>
      </c>
      <c r="B119" t="s">
        <v>991</v>
      </c>
      <c r="C119" t="s">
        <v>1026</v>
      </c>
      <c r="D119" t="s">
        <v>1264</v>
      </c>
      <c r="E119" s="31">
        <v>6.3369565217391308</v>
      </c>
      <c r="F119" s="31">
        <v>9.2885248713550599</v>
      </c>
      <c r="G119" s="31">
        <v>7.3852144082332751</v>
      </c>
      <c r="H119" s="31">
        <v>5.6098113207547167</v>
      </c>
      <c r="I119" s="31">
        <v>3.7065008576329324</v>
      </c>
      <c r="J119" s="31">
        <v>58.860978260869572</v>
      </c>
      <c r="K119" s="31">
        <v>46.799782608695651</v>
      </c>
      <c r="L119" s="31">
        <v>35.549130434782612</v>
      </c>
      <c r="M119" s="31">
        <v>23.487934782608693</v>
      </c>
      <c r="N119" s="31">
        <v>7.6264130434782604</v>
      </c>
      <c r="O119" s="31">
        <v>4.4347826086956523</v>
      </c>
      <c r="P119" s="31">
        <v>0.79195652173913045</v>
      </c>
      <c r="Q119" s="31">
        <v>0.79195652173913045</v>
      </c>
      <c r="R119" s="31">
        <v>0</v>
      </c>
      <c r="S119" s="31">
        <v>22.519891304347826</v>
      </c>
      <c r="T119" s="31">
        <v>22.519891304347826</v>
      </c>
      <c r="U119" s="31">
        <v>0</v>
      </c>
      <c r="V119" s="31">
        <v>0</v>
      </c>
      <c r="W119" s="31">
        <v>0</v>
      </c>
      <c r="X119" s="31">
        <v>0</v>
      </c>
      <c r="Y119" s="31">
        <v>0</v>
      </c>
      <c r="Z119" s="31">
        <v>0</v>
      </c>
      <c r="AA119" s="31">
        <v>0</v>
      </c>
      <c r="AB119" s="31">
        <v>0</v>
      </c>
      <c r="AC119" s="31">
        <v>0</v>
      </c>
      <c r="AD119" s="31">
        <v>0</v>
      </c>
      <c r="AE119" s="31">
        <v>0</v>
      </c>
      <c r="AF119" t="s">
        <v>503</v>
      </c>
      <c r="AG119" s="32">
        <v>5</v>
      </c>
      <c r="AH119"/>
    </row>
    <row r="120" spans="1:34" x14ac:dyDescent="0.25">
      <c r="A120" t="s">
        <v>1304</v>
      </c>
      <c r="B120" t="s">
        <v>1002</v>
      </c>
      <c r="C120" t="s">
        <v>1054</v>
      </c>
      <c r="D120" t="s">
        <v>1209</v>
      </c>
      <c r="E120" s="31">
        <v>126.93478260869566</v>
      </c>
      <c r="F120" s="31">
        <v>3.6876519952046594</v>
      </c>
      <c r="G120" s="31">
        <v>3.642438773762632</v>
      </c>
      <c r="H120" s="31">
        <v>0.37282068847405397</v>
      </c>
      <c r="I120" s="31">
        <v>0.3276074670320262</v>
      </c>
      <c r="J120" s="31">
        <v>468.09130434782622</v>
      </c>
      <c r="K120" s="31">
        <v>462.35217391304366</v>
      </c>
      <c r="L120" s="31">
        <v>47.323913043478285</v>
      </c>
      <c r="M120" s="31">
        <v>41.584782608695676</v>
      </c>
      <c r="N120" s="31">
        <v>0</v>
      </c>
      <c r="O120" s="31">
        <v>5.7391304347826084</v>
      </c>
      <c r="P120" s="31">
        <v>138.33206521739137</v>
      </c>
      <c r="Q120" s="31">
        <v>138.33206521739137</v>
      </c>
      <c r="R120" s="31">
        <v>0</v>
      </c>
      <c r="S120" s="31">
        <v>282.43532608695659</v>
      </c>
      <c r="T120" s="31">
        <v>191.94402173913051</v>
      </c>
      <c r="U120" s="31">
        <v>52.522826086956506</v>
      </c>
      <c r="V120" s="31">
        <v>37.968478260869574</v>
      </c>
      <c r="W120" s="31">
        <v>8.5831521739130459</v>
      </c>
      <c r="X120" s="31">
        <v>1.7630434782608695</v>
      </c>
      <c r="Y120" s="31">
        <v>0</v>
      </c>
      <c r="Z120" s="31">
        <v>0</v>
      </c>
      <c r="AA120" s="31">
        <v>5.7614130434782638</v>
      </c>
      <c r="AB120" s="31">
        <v>0</v>
      </c>
      <c r="AC120" s="31">
        <v>0.2467391304347826</v>
      </c>
      <c r="AD120" s="31">
        <v>0</v>
      </c>
      <c r="AE120" s="31">
        <v>0.81195652173913035</v>
      </c>
      <c r="AF120" t="s">
        <v>514</v>
      </c>
      <c r="AG120" s="32">
        <v>5</v>
      </c>
      <c r="AH120"/>
    </row>
    <row r="121" spans="1:34" x14ac:dyDescent="0.25">
      <c r="A121" t="s">
        <v>1304</v>
      </c>
      <c r="B121" t="s">
        <v>716</v>
      </c>
      <c r="C121" t="s">
        <v>1057</v>
      </c>
      <c r="D121" t="s">
        <v>1224</v>
      </c>
      <c r="E121" s="31">
        <v>25.260869565217391</v>
      </c>
      <c r="F121" s="31">
        <v>2.638154044750431</v>
      </c>
      <c r="G121" s="31">
        <v>2.2250731497418252</v>
      </c>
      <c r="H121" s="31">
        <v>0.56672117039586922</v>
      </c>
      <c r="I121" s="31">
        <v>0.16052495697074007</v>
      </c>
      <c r="J121" s="31">
        <v>66.64206521739132</v>
      </c>
      <c r="K121" s="31">
        <v>56.207282608695671</v>
      </c>
      <c r="L121" s="31">
        <v>14.31586956521739</v>
      </c>
      <c r="M121" s="31">
        <v>4.0549999999999988</v>
      </c>
      <c r="N121" s="31">
        <v>5.9021739130434785</v>
      </c>
      <c r="O121" s="31">
        <v>4.3586956521739131</v>
      </c>
      <c r="P121" s="31">
        <v>21.553260869565221</v>
      </c>
      <c r="Q121" s="31">
        <v>21.37934782608696</v>
      </c>
      <c r="R121" s="31">
        <v>0.17391304347826086</v>
      </c>
      <c r="S121" s="31">
        <v>30.772934782608708</v>
      </c>
      <c r="T121" s="31">
        <v>24.198913043478274</v>
      </c>
      <c r="U121" s="31">
        <v>0</v>
      </c>
      <c r="V121" s="31">
        <v>6.5740217391304343</v>
      </c>
      <c r="W121" s="31">
        <v>3.1108695652173917</v>
      </c>
      <c r="X121" s="31">
        <v>0</v>
      </c>
      <c r="Y121" s="31">
        <v>0</v>
      </c>
      <c r="Z121" s="31">
        <v>0</v>
      </c>
      <c r="AA121" s="31">
        <v>0.5214130434782609</v>
      </c>
      <c r="AB121" s="31">
        <v>0</v>
      </c>
      <c r="AC121" s="31">
        <v>2.5894565217391308</v>
      </c>
      <c r="AD121" s="31">
        <v>0</v>
      </c>
      <c r="AE121" s="31">
        <v>0</v>
      </c>
      <c r="AF121" t="s">
        <v>209</v>
      </c>
      <c r="AG121" s="32">
        <v>5</v>
      </c>
      <c r="AH121"/>
    </row>
    <row r="122" spans="1:34" x14ac:dyDescent="0.25">
      <c r="A122" t="s">
        <v>1304</v>
      </c>
      <c r="B122" t="s">
        <v>917</v>
      </c>
      <c r="C122" t="s">
        <v>1077</v>
      </c>
      <c r="D122" t="s">
        <v>1260</v>
      </c>
      <c r="E122" s="31">
        <v>38.021739130434781</v>
      </c>
      <c r="F122" s="31">
        <v>4.0362206975414523</v>
      </c>
      <c r="G122" s="31">
        <v>3.6746483704974269</v>
      </c>
      <c r="H122" s="31">
        <v>0.56161520869068049</v>
      </c>
      <c r="I122" s="31">
        <v>0.32025443110348772</v>
      </c>
      <c r="J122" s="31">
        <v>153.46413043478262</v>
      </c>
      <c r="K122" s="31">
        <v>139.71652173913043</v>
      </c>
      <c r="L122" s="31">
        <v>21.353586956521742</v>
      </c>
      <c r="M122" s="31">
        <v>12.176630434782609</v>
      </c>
      <c r="N122" s="31">
        <v>4.7476086956521737</v>
      </c>
      <c r="O122" s="31">
        <v>4.4293478260869561</v>
      </c>
      <c r="P122" s="31">
        <v>49.374130434782614</v>
      </c>
      <c r="Q122" s="31">
        <v>44.803478260869568</v>
      </c>
      <c r="R122" s="31">
        <v>4.5706521739130439</v>
      </c>
      <c r="S122" s="31">
        <v>82.736413043478265</v>
      </c>
      <c r="T122" s="31">
        <v>72.608695652173907</v>
      </c>
      <c r="U122" s="31">
        <v>6.6739130434782608</v>
      </c>
      <c r="V122" s="31">
        <v>3.4538043478260869</v>
      </c>
      <c r="W122" s="31">
        <v>32.883152173913039</v>
      </c>
      <c r="X122" s="31">
        <v>3.3097826086956523</v>
      </c>
      <c r="Y122" s="31">
        <v>0</v>
      </c>
      <c r="Z122" s="31">
        <v>0</v>
      </c>
      <c r="AA122" s="31">
        <v>2.1657608695652173</v>
      </c>
      <c r="AB122" s="31">
        <v>0</v>
      </c>
      <c r="AC122" s="31">
        <v>25.828804347826086</v>
      </c>
      <c r="AD122" s="31">
        <v>0</v>
      </c>
      <c r="AE122" s="31">
        <v>1.5788043478260869</v>
      </c>
      <c r="AF122" t="s">
        <v>428</v>
      </c>
      <c r="AG122" s="32">
        <v>5</v>
      </c>
      <c r="AH122"/>
    </row>
    <row r="123" spans="1:34" x14ac:dyDescent="0.25">
      <c r="A123" t="s">
        <v>1304</v>
      </c>
      <c r="B123" t="s">
        <v>970</v>
      </c>
      <c r="C123" t="s">
        <v>1061</v>
      </c>
      <c r="D123" t="s">
        <v>1210</v>
      </c>
      <c r="E123" s="31">
        <v>106.48913043478261</v>
      </c>
      <c r="F123" s="31">
        <v>3.2366520363376545</v>
      </c>
      <c r="G123" s="31">
        <v>3.0598091252424213</v>
      </c>
      <c r="H123" s="31">
        <v>0.26546187608451566</v>
      </c>
      <c r="I123" s="31">
        <v>0.24249566193732777</v>
      </c>
      <c r="J123" s="31">
        <v>344.66826086956524</v>
      </c>
      <c r="K123" s="31">
        <v>325.83641304347827</v>
      </c>
      <c r="L123" s="31">
        <v>28.268804347826087</v>
      </c>
      <c r="M123" s="31">
        <v>25.823152173913044</v>
      </c>
      <c r="N123" s="31">
        <v>0.27173913043478259</v>
      </c>
      <c r="O123" s="31">
        <v>2.1739130434782608</v>
      </c>
      <c r="P123" s="31">
        <v>87.033152173913052</v>
      </c>
      <c r="Q123" s="31">
        <v>70.646956521739142</v>
      </c>
      <c r="R123" s="31">
        <v>16.386195652173914</v>
      </c>
      <c r="S123" s="31">
        <v>229.36630434782609</v>
      </c>
      <c r="T123" s="31">
        <v>194.23304347826087</v>
      </c>
      <c r="U123" s="31">
        <v>0</v>
      </c>
      <c r="V123" s="31">
        <v>35.133260869565213</v>
      </c>
      <c r="W123" s="31">
        <v>0</v>
      </c>
      <c r="X123" s="31">
        <v>0</v>
      </c>
      <c r="Y123" s="31">
        <v>0</v>
      </c>
      <c r="Z123" s="31">
        <v>0</v>
      </c>
      <c r="AA123" s="31">
        <v>0</v>
      </c>
      <c r="AB123" s="31">
        <v>0</v>
      </c>
      <c r="AC123" s="31">
        <v>0</v>
      </c>
      <c r="AD123" s="31">
        <v>0</v>
      </c>
      <c r="AE123" s="31">
        <v>0</v>
      </c>
      <c r="AF123" t="s">
        <v>482</v>
      </c>
      <c r="AG123" s="32">
        <v>5</v>
      </c>
      <c r="AH123"/>
    </row>
    <row r="124" spans="1:34" x14ac:dyDescent="0.25">
      <c r="A124" t="s">
        <v>1304</v>
      </c>
      <c r="B124" t="s">
        <v>896</v>
      </c>
      <c r="C124" t="s">
        <v>1061</v>
      </c>
      <c r="D124" t="s">
        <v>1210</v>
      </c>
      <c r="E124" s="31">
        <v>37.021739130434781</v>
      </c>
      <c r="F124" s="31">
        <v>3.4797416324133876</v>
      </c>
      <c r="G124" s="31">
        <v>2.9241045214327661</v>
      </c>
      <c r="H124" s="31">
        <v>0.64026717557251922</v>
      </c>
      <c r="I124" s="31">
        <v>0.37015560775102763</v>
      </c>
      <c r="J124" s="31">
        <v>128.82608695652172</v>
      </c>
      <c r="K124" s="31">
        <v>108.2554347826087</v>
      </c>
      <c r="L124" s="31">
        <v>23.70380434782609</v>
      </c>
      <c r="M124" s="31">
        <v>13.703804347826088</v>
      </c>
      <c r="N124" s="31">
        <v>5.0597826086956523</v>
      </c>
      <c r="O124" s="31">
        <v>4.9402173913043477</v>
      </c>
      <c r="P124" s="31">
        <v>44.095108695652172</v>
      </c>
      <c r="Q124" s="31">
        <v>33.524456521739133</v>
      </c>
      <c r="R124" s="31">
        <v>10.570652173913043</v>
      </c>
      <c r="S124" s="31">
        <v>61.027173913043484</v>
      </c>
      <c r="T124" s="31">
        <v>51.451086956521742</v>
      </c>
      <c r="U124" s="31">
        <v>0.79619565217391308</v>
      </c>
      <c r="V124" s="31">
        <v>8.7798913043478262</v>
      </c>
      <c r="W124" s="31">
        <v>0.50543478260869557</v>
      </c>
      <c r="X124" s="31">
        <v>8.6956521739130432E-2</v>
      </c>
      <c r="Y124" s="31">
        <v>0.17934782608695651</v>
      </c>
      <c r="Z124" s="31">
        <v>0</v>
      </c>
      <c r="AA124" s="31">
        <v>0.2391304347826087</v>
      </c>
      <c r="AB124" s="31">
        <v>0</v>
      </c>
      <c r="AC124" s="31">
        <v>0</v>
      </c>
      <c r="AD124" s="31">
        <v>0</v>
      </c>
      <c r="AE124" s="31">
        <v>0</v>
      </c>
      <c r="AF124" t="s">
        <v>406</v>
      </c>
      <c r="AG124" s="32">
        <v>5</v>
      </c>
      <c r="AH124"/>
    </row>
    <row r="125" spans="1:34" x14ac:dyDescent="0.25">
      <c r="A125" t="s">
        <v>1304</v>
      </c>
      <c r="B125" t="s">
        <v>813</v>
      </c>
      <c r="C125" t="s">
        <v>1055</v>
      </c>
      <c r="D125" t="s">
        <v>1252</v>
      </c>
      <c r="E125" s="31">
        <v>43.586956521739133</v>
      </c>
      <c r="F125" s="31">
        <v>2.1584788029925184</v>
      </c>
      <c r="G125" s="31">
        <v>1.8907107231920195</v>
      </c>
      <c r="H125" s="31">
        <v>0.40492518703241898</v>
      </c>
      <c r="I125" s="31">
        <v>0.17780548628428927</v>
      </c>
      <c r="J125" s="31">
        <v>94.081521739130423</v>
      </c>
      <c r="K125" s="31">
        <v>82.410326086956502</v>
      </c>
      <c r="L125" s="31">
        <v>17.649456521739133</v>
      </c>
      <c r="M125" s="31">
        <v>7.75</v>
      </c>
      <c r="N125" s="31">
        <v>2.7934782608695654</v>
      </c>
      <c r="O125" s="31">
        <v>7.1059782608695654</v>
      </c>
      <c r="P125" s="31">
        <v>25.59782608695652</v>
      </c>
      <c r="Q125" s="31">
        <v>23.826086956521738</v>
      </c>
      <c r="R125" s="31">
        <v>1.7717391304347827</v>
      </c>
      <c r="S125" s="31">
        <v>50.834239130434781</v>
      </c>
      <c r="T125" s="31">
        <v>43.605978260869563</v>
      </c>
      <c r="U125" s="31">
        <v>1.7445652173913044</v>
      </c>
      <c r="V125" s="31">
        <v>5.4836956521739131</v>
      </c>
      <c r="W125" s="31">
        <v>9.6630434782608692</v>
      </c>
      <c r="X125" s="31">
        <v>3.9320652173913042</v>
      </c>
      <c r="Y125" s="31">
        <v>0.15217391304347827</v>
      </c>
      <c r="Z125" s="31">
        <v>0</v>
      </c>
      <c r="AA125" s="31">
        <v>0.3641304347826087</v>
      </c>
      <c r="AB125" s="31">
        <v>0</v>
      </c>
      <c r="AC125" s="31">
        <v>5.2146739130434785</v>
      </c>
      <c r="AD125" s="31">
        <v>0</v>
      </c>
      <c r="AE125" s="31">
        <v>0</v>
      </c>
      <c r="AF125" t="s">
        <v>323</v>
      </c>
      <c r="AG125" s="32">
        <v>5</v>
      </c>
      <c r="AH125"/>
    </row>
    <row r="126" spans="1:34" x14ac:dyDescent="0.25">
      <c r="A126" t="s">
        <v>1304</v>
      </c>
      <c r="B126" t="s">
        <v>627</v>
      </c>
      <c r="C126" t="s">
        <v>1061</v>
      </c>
      <c r="D126" t="s">
        <v>1210</v>
      </c>
      <c r="E126" s="31">
        <v>64.086956521739125</v>
      </c>
      <c r="F126" s="31">
        <v>3.2455478290366351</v>
      </c>
      <c r="G126" s="31">
        <v>2.8175881953867035</v>
      </c>
      <c r="H126" s="31">
        <v>0.8786041383989146</v>
      </c>
      <c r="I126" s="31">
        <v>0.54791383989145193</v>
      </c>
      <c r="J126" s="31">
        <v>207.99728260869563</v>
      </c>
      <c r="K126" s="31">
        <v>180.57065217391306</v>
      </c>
      <c r="L126" s="31">
        <v>56.307065217391305</v>
      </c>
      <c r="M126" s="31">
        <v>35.114130434782609</v>
      </c>
      <c r="N126" s="31">
        <v>16.040760869565219</v>
      </c>
      <c r="O126" s="31">
        <v>5.1521739130434785</v>
      </c>
      <c r="P126" s="31">
        <v>44.225543478260867</v>
      </c>
      <c r="Q126" s="31">
        <v>37.991847826086953</v>
      </c>
      <c r="R126" s="31">
        <v>6.2336956521739131</v>
      </c>
      <c r="S126" s="31">
        <v>107.46467391304348</v>
      </c>
      <c r="T126" s="31">
        <v>79.383152173913047</v>
      </c>
      <c r="U126" s="31">
        <v>4.9429347826086953</v>
      </c>
      <c r="V126" s="31">
        <v>23.138586956521738</v>
      </c>
      <c r="W126" s="31">
        <v>17.125</v>
      </c>
      <c r="X126" s="31">
        <v>3.8342391304347827</v>
      </c>
      <c r="Y126" s="31">
        <v>0</v>
      </c>
      <c r="Z126" s="31">
        <v>0</v>
      </c>
      <c r="AA126" s="31">
        <v>7.8043478260869561</v>
      </c>
      <c r="AB126" s="31">
        <v>0</v>
      </c>
      <c r="AC126" s="31">
        <v>5.4864130434782608</v>
      </c>
      <c r="AD126" s="31">
        <v>0</v>
      </c>
      <c r="AE126" s="31">
        <v>0</v>
      </c>
      <c r="AF126" t="s">
        <v>112</v>
      </c>
      <c r="AG126" s="32">
        <v>5</v>
      </c>
      <c r="AH126"/>
    </row>
    <row r="127" spans="1:34" x14ac:dyDescent="0.25">
      <c r="A127" t="s">
        <v>1304</v>
      </c>
      <c r="B127" t="s">
        <v>912</v>
      </c>
      <c r="C127" t="s">
        <v>1028</v>
      </c>
      <c r="D127" t="s">
        <v>1242</v>
      </c>
      <c r="E127" s="31">
        <v>54.978260869565219</v>
      </c>
      <c r="F127" s="31">
        <v>3.2525603005140376</v>
      </c>
      <c r="G127" s="31">
        <v>2.977977461447213</v>
      </c>
      <c r="H127" s="31">
        <v>0.63947410043495445</v>
      </c>
      <c r="I127" s="31">
        <v>0.4333946223803874</v>
      </c>
      <c r="J127" s="31">
        <v>178.82010869565221</v>
      </c>
      <c r="K127" s="31">
        <v>163.72402173913048</v>
      </c>
      <c r="L127" s="31">
        <v>35.157173913043472</v>
      </c>
      <c r="M127" s="31">
        <v>23.827282608695647</v>
      </c>
      <c r="N127" s="31">
        <v>8.8027173913043466</v>
      </c>
      <c r="O127" s="31">
        <v>2.527173913043478</v>
      </c>
      <c r="P127" s="31">
        <v>46.320760869565213</v>
      </c>
      <c r="Q127" s="31">
        <v>42.5545652173913</v>
      </c>
      <c r="R127" s="31">
        <v>3.7661956521739137</v>
      </c>
      <c r="S127" s="31">
        <v>97.342173913043496</v>
      </c>
      <c r="T127" s="31">
        <v>57.443152173913056</v>
      </c>
      <c r="U127" s="31">
        <v>16.588043478260882</v>
      </c>
      <c r="V127" s="31">
        <v>23.310978260869568</v>
      </c>
      <c r="W127" s="31">
        <v>0</v>
      </c>
      <c r="X127" s="31">
        <v>0</v>
      </c>
      <c r="Y127" s="31">
        <v>0</v>
      </c>
      <c r="Z127" s="31">
        <v>0</v>
      </c>
      <c r="AA127" s="31">
        <v>0</v>
      </c>
      <c r="AB127" s="31">
        <v>0</v>
      </c>
      <c r="AC127" s="31">
        <v>0</v>
      </c>
      <c r="AD127" s="31">
        <v>0</v>
      </c>
      <c r="AE127" s="31">
        <v>0</v>
      </c>
      <c r="AF127" t="s">
        <v>423</v>
      </c>
      <c r="AG127" s="32">
        <v>5</v>
      </c>
      <c r="AH127"/>
    </row>
    <row r="128" spans="1:34" x14ac:dyDescent="0.25">
      <c r="A128" t="s">
        <v>1304</v>
      </c>
      <c r="B128" t="s">
        <v>741</v>
      </c>
      <c r="C128" t="s">
        <v>1043</v>
      </c>
      <c r="D128" t="s">
        <v>1265</v>
      </c>
      <c r="E128" s="31">
        <v>14.184782608695652</v>
      </c>
      <c r="F128" s="31">
        <v>4.1145440613026825</v>
      </c>
      <c r="G128" s="31">
        <v>2.9603295019157088</v>
      </c>
      <c r="H128" s="31">
        <v>2.0375402298850576</v>
      </c>
      <c r="I128" s="31">
        <v>1.1607203065134102</v>
      </c>
      <c r="J128" s="31">
        <v>58.363913043478263</v>
      </c>
      <c r="K128" s="31">
        <v>41.991630434782607</v>
      </c>
      <c r="L128" s="31">
        <v>28.902065217391304</v>
      </c>
      <c r="M128" s="31">
        <v>16.464565217391307</v>
      </c>
      <c r="N128" s="31">
        <v>11.035326086956522</v>
      </c>
      <c r="O128" s="31">
        <v>1.4021739130434783</v>
      </c>
      <c r="P128" s="31">
        <v>12.162934782608696</v>
      </c>
      <c r="Q128" s="31">
        <v>8.2281521739130437</v>
      </c>
      <c r="R128" s="31">
        <v>3.9347826086956523</v>
      </c>
      <c r="S128" s="31">
        <v>17.298913043478262</v>
      </c>
      <c r="T128" s="31">
        <v>17.298913043478262</v>
      </c>
      <c r="U128" s="31">
        <v>0</v>
      </c>
      <c r="V128" s="31">
        <v>0</v>
      </c>
      <c r="W128" s="31">
        <v>0</v>
      </c>
      <c r="X128" s="31">
        <v>0</v>
      </c>
      <c r="Y128" s="31">
        <v>0</v>
      </c>
      <c r="Z128" s="31">
        <v>0</v>
      </c>
      <c r="AA128" s="31">
        <v>0</v>
      </c>
      <c r="AB128" s="31">
        <v>0</v>
      </c>
      <c r="AC128" s="31">
        <v>0</v>
      </c>
      <c r="AD128" s="31">
        <v>0</v>
      </c>
      <c r="AE128" s="31">
        <v>0</v>
      </c>
      <c r="AF128" t="s">
        <v>234</v>
      </c>
      <c r="AG128" s="32">
        <v>5</v>
      </c>
      <c r="AH128"/>
    </row>
    <row r="129" spans="1:34" x14ac:dyDescent="0.25">
      <c r="A129" t="s">
        <v>1304</v>
      </c>
      <c r="B129" t="s">
        <v>583</v>
      </c>
      <c r="C129" t="s">
        <v>1047</v>
      </c>
      <c r="D129" t="s">
        <v>1220</v>
      </c>
      <c r="E129" s="31">
        <v>86.315217391304344</v>
      </c>
      <c r="F129" s="31">
        <v>3.1148155144188392</v>
      </c>
      <c r="G129" s="31">
        <v>2.7605150484825591</v>
      </c>
      <c r="H129" s="31">
        <v>0.595328044326911</v>
      </c>
      <c r="I129" s="31">
        <v>0.42724467951139661</v>
      </c>
      <c r="J129" s="31">
        <v>268.85597826086956</v>
      </c>
      <c r="K129" s="31">
        <v>238.27445652173913</v>
      </c>
      <c r="L129" s="31">
        <v>51.385869565217391</v>
      </c>
      <c r="M129" s="31">
        <v>36.877717391304351</v>
      </c>
      <c r="N129" s="31">
        <v>10.595108695652174</v>
      </c>
      <c r="O129" s="31">
        <v>3.9130434782608696</v>
      </c>
      <c r="P129" s="31">
        <v>73.486413043478251</v>
      </c>
      <c r="Q129" s="31">
        <v>57.413043478260867</v>
      </c>
      <c r="R129" s="31">
        <v>16.073369565217391</v>
      </c>
      <c r="S129" s="31">
        <v>143.98369565217391</v>
      </c>
      <c r="T129" s="31">
        <v>116.26086956521739</v>
      </c>
      <c r="U129" s="31">
        <v>4.0298913043478262</v>
      </c>
      <c r="V129" s="31">
        <v>23.692934782608695</v>
      </c>
      <c r="W129" s="31">
        <v>0</v>
      </c>
      <c r="X129" s="31">
        <v>0</v>
      </c>
      <c r="Y129" s="31">
        <v>0</v>
      </c>
      <c r="Z129" s="31">
        <v>0</v>
      </c>
      <c r="AA129" s="31">
        <v>0</v>
      </c>
      <c r="AB129" s="31">
        <v>0</v>
      </c>
      <c r="AC129" s="31">
        <v>0</v>
      </c>
      <c r="AD129" s="31">
        <v>0</v>
      </c>
      <c r="AE129" s="31">
        <v>0</v>
      </c>
      <c r="AF129" t="s">
        <v>66</v>
      </c>
      <c r="AG129" s="32">
        <v>5</v>
      </c>
      <c r="AH129"/>
    </row>
    <row r="130" spans="1:34" x14ac:dyDescent="0.25">
      <c r="A130" t="s">
        <v>1304</v>
      </c>
      <c r="B130" t="s">
        <v>853</v>
      </c>
      <c r="C130" t="s">
        <v>1180</v>
      </c>
      <c r="D130" t="s">
        <v>1244</v>
      </c>
      <c r="E130" s="31">
        <v>25.641304347826086</v>
      </c>
      <c r="F130" s="31">
        <v>3.6384696905468421</v>
      </c>
      <c r="G130" s="31">
        <v>3.2405256464603647</v>
      </c>
      <c r="H130" s="31">
        <v>0.85385756676557867</v>
      </c>
      <c r="I130" s="31">
        <v>0.45591352267910135</v>
      </c>
      <c r="J130" s="31">
        <v>93.295108695652175</v>
      </c>
      <c r="K130" s="31">
        <v>83.091304347826082</v>
      </c>
      <c r="L130" s="31">
        <v>21.894021739130434</v>
      </c>
      <c r="M130" s="31">
        <v>11.690217391304348</v>
      </c>
      <c r="N130" s="31">
        <v>5.3233695652173916</v>
      </c>
      <c r="O130" s="31">
        <v>4.8804347826086953</v>
      </c>
      <c r="P130" s="31">
        <v>19.472826086956523</v>
      </c>
      <c r="Q130" s="31">
        <v>19.472826086956523</v>
      </c>
      <c r="R130" s="31">
        <v>0</v>
      </c>
      <c r="S130" s="31">
        <v>51.928260869565221</v>
      </c>
      <c r="T130" s="31">
        <v>43.80054347826087</v>
      </c>
      <c r="U130" s="31">
        <v>5.2119565217391308</v>
      </c>
      <c r="V130" s="31">
        <v>2.9157608695652173</v>
      </c>
      <c r="W130" s="31">
        <v>0</v>
      </c>
      <c r="X130" s="31">
        <v>0</v>
      </c>
      <c r="Y130" s="31">
        <v>0</v>
      </c>
      <c r="Z130" s="31">
        <v>0</v>
      </c>
      <c r="AA130" s="31">
        <v>0</v>
      </c>
      <c r="AB130" s="31">
        <v>0</v>
      </c>
      <c r="AC130" s="31">
        <v>0</v>
      </c>
      <c r="AD130" s="31">
        <v>0</v>
      </c>
      <c r="AE130" s="31">
        <v>0</v>
      </c>
      <c r="AF130" t="s">
        <v>363</v>
      </c>
      <c r="AG130" s="32">
        <v>5</v>
      </c>
      <c r="AH130"/>
    </row>
    <row r="131" spans="1:34" x14ac:dyDescent="0.25">
      <c r="A131" t="s">
        <v>1304</v>
      </c>
      <c r="B131" t="s">
        <v>547</v>
      </c>
      <c r="C131" t="s">
        <v>1075</v>
      </c>
      <c r="D131" t="s">
        <v>1208</v>
      </c>
      <c r="E131" s="31">
        <v>161.47826086956522</v>
      </c>
      <c r="F131" s="31">
        <v>3.5127625201938608</v>
      </c>
      <c r="G131" s="31">
        <v>3.3120557350565423</v>
      </c>
      <c r="H131" s="31">
        <v>0.56604065697361339</v>
      </c>
      <c r="I131" s="31">
        <v>0.49926628971459341</v>
      </c>
      <c r="J131" s="31">
        <v>567.23478260869558</v>
      </c>
      <c r="K131" s="31">
        <v>534.82499999999993</v>
      </c>
      <c r="L131" s="31">
        <v>91.403260869565216</v>
      </c>
      <c r="M131" s="31">
        <v>80.620652173913044</v>
      </c>
      <c r="N131" s="31">
        <v>0</v>
      </c>
      <c r="O131" s="31">
        <v>10.782608695652174</v>
      </c>
      <c r="P131" s="31">
        <v>164.81956521739127</v>
      </c>
      <c r="Q131" s="31">
        <v>143.19239130434781</v>
      </c>
      <c r="R131" s="31">
        <v>21.627173913043475</v>
      </c>
      <c r="S131" s="31">
        <v>311.01195652173908</v>
      </c>
      <c r="T131" s="31">
        <v>207.91086956521735</v>
      </c>
      <c r="U131" s="31">
        <v>18.528260869565209</v>
      </c>
      <c r="V131" s="31">
        <v>84.572826086956539</v>
      </c>
      <c r="W131" s="31">
        <v>0</v>
      </c>
      <c r="X131" s="31">
        <v>0</v>
      </c>
      <c r="Y131" s="31">
        <v>0</v>
      </c>
      <c r="Z131" s="31">
        <v>0</v>
      </c>
      <c r="AA131" s="31">
        <v>0</v>
      </c>
      <c r="AB131" s="31">
        <v>0</v>
      </c>
      <c r="AC131" s="31">
        <v>0</v>
      </c>
      <c r="AD131" s="31">
        <v>0</v>
      </c>
      <c r="AE131" s="31">
        <v>0</v>
      </c>
      <c r="AF131" t="s">
        <v>27</v>
      </c>
      <c r="AG131" s="32">
        <v>5</v>
      </c>
      <c r="AH131"/>
    </row>
    <row r="132" spans="1:34" x14ac:dyDescent="0.25">
      <c r="A132" t="s">
        <v>1304</v>
      </c>
      <c r="B132" t="s">
        <v>772</v>
      </c>
      <c r="C132" t="s">
        <v>1066</v>
      </c>
      <c r="D132" t="s">
        <v>1244</v>
      </c>
      <c r="E132" s="31">
        <v>41.576086956521742</v>
      </c>
      <c r="F132" s="31">
        <v>3.9485176470588232</v>
      </c>
      <c r="G132" s="31">
        <v>3.7263921568627447</v>
      </c>
      <c r="H132" s="31">
        <v>0.78806013071895431</v>
      </c>
      <c r="I132" s="31">
        <v>0.65864836601307186</v>
      </c>
      <c r="J132" s="31">
        <v>164.16391304347826</v>
      </c>
      <c r="K132" s="31">
        <v>154.92880434782609</v>
      </c>
      <c r="L132" s="31">
        <v>32.764456521739135</v>
      </c>
      <c r="M132" s="31">
        <v>27.384021739130436</v>
      </c>
      <c r="N132" s="31">
        <v>0</v>
      </c>
      <c r="O132" s="31">
        <v>5.3804347826086953</v>
      </c>
      <c r="P132" s="31">
        <v>30.861521739130445</v>
      </c>
      <c r="Q132" s="31">
        <v>27.006847826086968</v>
      </c>
      <c r="R132" s="31">
        <v>3.8546739130434777</v>
      </c>
      <c r="S132" s="31">
        <v>100.53793478260869</v>
      </c>
      <c r="T132" s="31">
        <v>75.093369565217387</v>
      </c>
      <c r="U132" s="31">
        <v>25.444565217391304</v>
      </c>
      <c r="V132" s="31">
        <v>0</v>
      </c>
      <c r="W132" s="31">
        <v>0</v>
      </c>
      <c r="X132" s="31">
        <v>0</v>
      </c>
      <c r="Y132" s="31">
        <v>0</v>
      </c>
      <c r="Z132" s="31">
        <v>0</v>
      </c>
      <c r="AA132" s="31">
        <v>0</v>
      </c>
      <c r="AB132" s="31">
        <v>0</v>
      </c>
      <c r="AC132" s="31">
        <v>0</v>
      </c>
      <c r="AD132" s="31">
        <v>0</v>
      </c>
      <c r="AE132" s="31">
        <v>0</v>
      </c>
      <c r="AF132" t="s">
        <v>265</v>
      </c>
      <c r="AG132" s="32">
        <v>5</v>
      </c>
      <c r="AH132"/>
    </row>
    <row r="133" spans="1:34" x14ac:dyDescent="0.25">
      <c r="A133" t="s">
        <v>1304</v>
      </c>
      <c r="B133" t="s">
        <v>879</v>
      </c>
      <c r="C133" t="s">
        <v>1185</v>
      </c>
      <c r="D133" t="s">
        <v>1231</v>
      </c>
      <c r="E133" s="31">
        <v>45.228260869565219</v>
      </c>
      <c r="F133" s="31">
        <v>4.1022086037010332</v>
      </c>
      <c r="G133" s="31">
        <v>4.0041552511415528</v>
      </c>
      <c r="H133" s="31">
        <v>0.49256428743090563</v>
      </c>
      <c r="I133" s="31">
        <v>0.49256428743090563</v>
      </c>
      <c r="J133" s="31">
        <v>185.53576086956522</v>
      </c>
      <c r="K133" s="31">
        <v>181.10097826086957</v>
      </c>
      <c r="L133" s="31">
        <v>22.277826086956505</v>
      </c>
      <c r="M133" s="31">
        <v>22.277826086956505</v>
      </c>
      <c r="N133" s="31">
        <v>0</v>
      </c>
      <c r="O133" s="31">
        <v>0</v>
      </c>
      <c r="P133" s="31">
        <v>43.834673913043488</v>
      </c>
      <c r="Q133" s="31">
        <v>39.399891304347832</v>
      </c>
      <c r="R133" s="31">
        <v>4.4347826086956523</v>
      </c>
      <c r="S133" s="31">
        <v>119.42326086956524</v>
      </c>
      <c r="T133" s="31">
        <v>108.93141304347829</v>
      </c>
      <c r="U133" s="31">
        <v>4.3695652173913038E-2</v>
      </c>
      <c r="V133" s="31">
        <v>10.448152173913043</v>
      </c>
      <c r="W133" s="31">
        <v>0</v>
      </c>
      <c r="X133" s="31">
        <v>0</v>
      </c>
      <c r="Y133" s="31">
        <v>0</v>
      </c>
      <c r="Z133" s="31">
        <v>0</v>
      </c>
      <c r="AA133" s="31">
        <v>0</v>
      </c>
      <c r="AB133" s="31">
        <v>0</v>
      </c>
      <c r="AC133" s="31">
        <v>0</v>
      </c>
      <c r="AD133" s="31">
        <v>0</v>
      </c>
      <c r="AE133" s="31">
        <v>0</v>
      </c>
      <c r="AF133" t="s">
        <v>389</v>
      </c>
      <c r="AG133" s="32">
        <v>5</v>
      </c>
      <c r="AH133"/>
    </row>
    <row r="134" spans="1:34" x14ac:dyDescent="0.25">
      <c r="A134" t="s">
        <v>1304</v>
      </c>
      <c r="B134" t="s">
        <v>909</v>
      </c>
      <c r="C134" t="s">
        <v>1040</v>
      </c>
      <c r="D134" t="s">
        <v>1216</v>
      </c>
      <c r="E134" s="31">
        <v>50.597826086956523</v>
      </c>
      <c r="F134" s="31">
        <v>3.0240515574650915</v>
      </c>
      <c r="G134" s="31">
        <v>2.6934500537056931</v>
      </c>
      <c r="H134" s="31">
        <v>0.89191621911922636</v>
      </c>
      <c r="I134" s="31">
        <v>0.56131471535982802</v>
      </c>
      <c r="J134" s="31">
        <v>153.01043478260871</v>
      </c>
      <c r="K134" s="31">
        <v>136.28271739130437</v>
      </c>
      <c r="L134" s="31">
        <v>45.129021739130422</v>
      </c>
      <c r="M134" s="31">
        <v>28.401304347826084</v>
      </c>
      <c r="N134" s="31">
        <v>13.548369565217389</v>
      </c>
      <c r="O134" s="31">
        <v>3.1793478260869565</v>
      </c>
      <c r="P134" s="31">
        <v>33.106304347826097</v>
      </c>
      <c r="Q134" s="31">
        <v>33.106304347826097</v>
      </c>
      <c r="R134" s="31">
        <v>0</v>
      </c>
      <c r="S134" s="31">
        <v>74.775108695652207</v>
      </c>
      <c r="T134" s="31">
        <v>68.988478260869599</v>
      </c>
      <c r="U134" s="31">
        <v>0</v>
      </c>
      <c r="V134" s="31">
        <v>5.7866304347826087</v>
      </c>
      <c r="W134" s="31">
        <v>0</v>
      </c>
      <c r="X134" s="31">
        <v>0</v>
      </c>
      <c r="Y134" s="31">
        <v>0</v>
      </c>
      <c r="Z134" s="31">
        <v>0</v>
      </c>
      <c r="AA134" s="31">
        <v>0</v>
      </c>
      <c r="AB134" s="31">
        <v>0</v>
      </c>
      <c r="AC134" s="31">
        <v>0</v>
      </c>
      <c r="AD134" s="31">
        <v>0</v>
      </c>
      <c r="AE134" s="31">
        <v>0</v>
      </c>
      <c r="AF134" t="s">
        <v>420</v>
      </c>
      <c r="AG134" s="32">
        <v>5</v>
      </c>
      <c r="AH134"/>
    </row>
    <row r="135" spans="1:34" x14ac:dyDescent="0.25">
      <c r="A135" t="s">
        <v>1304</v>
      </c>
      <c r="B135" t="s">
        <v>584</v>
      </c>
      <c r="C135" t="s">
        <v>1074</v>
      </c>
      <c r="D135" t="s">
        <v>1258</v>
      </c>
      <c r="E135" s="31">
        <v>49.021739130434781</v>
      </c>
      <c r="F135" s="31">
        <v>2.9925166297117518</v>
      </c>
      <c r="G135" s="31">
        <v>2.5398004434589803</v>
      </c>
      <c r="H135" s="31">
        <v>0.59722838137472289</v>
      </c>
      <c r="I135" s="31">
        <v>0.28763858093126388</v>
      </c>
      <c r="J135" s="31">
        <v>146.6983695652174</v>
      </c>
      <c r="K135" s="31">
        <v>124.5054347826087</v>
      </c>
      <c r="L135" s="31">
        <v>29.27717391304348</v>
      </c>
      <c r="M135" s="31">
        <v>14.100543478260869</v>
      </c>
      <c r="N135" s="31">
        <v>10.133152173913043</v>
      </c>
      <c r="O135" s="31">
        <v>5.0434782608695654</v>
      </c>
      <c r="P135" s="31">
        <v>48.725543478260867</v>
      </c>
      <c r="Q135" s="31">
        <v>41.709239130434781</v>
      </c>
      <c r="R135" s="31">
        <v>7.0163043478260869</v>
      </c>
      <c r="S135" s="31">
        <v>68.695652173913047</v>
      </c>
      <c r="T135" s="31">
        <v>61.790760869565219</v>
      </c>
      <c r="U135" s="31">
        <v>0.37228260869565216</v>
      </c>
      <c r="V135" s="31">
        <v>6.5326086956521738</v>
      </c>
      <c r="W135" s="31">
        <v>11.228260869565217</v>
      </c>
      <c r="X135" s="31">
        <v>1.1277173913043479</v>
      </c>
      <c r="Y135" s="31">
        <v>0</v>
      </c>
      <c r="Z135" s="31">
        <v>0</v>
      </c>
      <c r="AA135" s="31">
        <v>1.5788043478260869</v>
      </c>
      <c r="AB135" s="31">
        <v>0</v>
      </c>
      <c r="AC135" s="31">
        <v>7.1440217391304346</v>
      </c>
      <c r="AD135" s="31">
        <v>0</v>
      </c>
      <c r="AE135" s="31">
        <v>1.3777173913043479</v>
      </c>
      <c r="AF135" t="s">
        <v>68</v>
      </c>
      <c r="AG135" s="32">
        <v>5</v>
      </c>
      <c r="AH135"/>
    </row>
    <row r="136" spans="1:34" x14ac:dyDescent="0.25">
      <c r="A136" t="s">
        <v>1304</v>
      </c>
      <c r="B136" t="s">
        <v>978</v>
      </c>
      <c r="C136" t="s">
        <v>1061</v>
      </c>
      <c r="D136" t="s">
        <v>1210</v>
      </c>
      <c r="E136" s="31">
        <v>72.771739130434781</v>
      </c>
      <c r="F136" s="31">
        <v>3.6261165048543686</v>
      </c>
      <c r="G136" s="31">
        <v>3.3427363704256905</v>
      </c>
      <c r="H136" s="31">
        <v>0.57517699775952202</v>
      </c>
      <c r="I136" s="31">
        <v>0.3027050037341299</v>
      </c>
      <c r="J136" s="31">
        <v>263.87880434782608</v>
      </c>
      <c r="K136" s="31">
        <v>243.25673913043477</v>
      </c>
      <c r="L136" s="31">
        <v>41.856630434782609</v>
      </c>
      <c r="M136" s="31">
        <v>22.028369565217389</v>
      </c>
      <c r="N136" s="31">
        <v>14.089130434782609</v>
      </c>
      <c r="O136" s="31">
        <v>5.7391304347826084</v>
      </c>
      <c r="P136" s="31">
        <v>47.601195652173935</v>
      </c>
      <c r="Q136" s="31">
        <v>46.807391304347846</v>
      </c>
      <c r="R136" s="31">
        <v>0.793804347826087</v>
      </c>
      <c r="S136" s="31">
        <v>174.42097826086953</v>
      </c>
      <c r="T136" s="31">
        <v>174.42097826086953</v>
      </c>
      <c r="U136" s="31">
        <v>0</v>
      </c>
      <c r="V136" s="31">
        <v>0</v>
      </c>
      <c r="W136" s="31">
        <v>2.1851086956521737</v>
      </c>
      <c r="X136" s="31">
        <v>0</v>
      </c>
      <c r="Y136" s="31">
        <v>1.3913043478260869</v>
      </c>
      <c r="Z136" s="31">
        <v>0</v>
      </c>
      <c r="AA136" s="31">
        <v>0</v>
      </c>
      <c r="AB136" s="31">
        <v>0.793804347826087</v>
      </c>
      <c r="AC136" s="31">
        <v>0</v>
      </c>
      <c r="AD136" s="31">
        <v>0</v>
      </c>
      <c r="AE136" s="31">
        <v>0</v>
      </c>
      <c r="AF136" t="s">
        <v>490</v>
      </c>
      <c r="AG136" s="32">
        <v>5</v>
      </c>
      <c r="AH136"/>
    </row>
    <row r="137" spans="1:34" x14ac:dyDescent="0.25">
      <c r="A137" t="s">
        <v>1304</v>
      </c>
      <c r="B137" t="s">
        <v>648</v>
      </c>
      <c r="C137" t="s">
        <v>1050</v>
      </c>
      <c r="D137" t="s">
        <v>1215</v>
      </c>
      <c r="E137" s="31">
        <v>124.85869565217391</v>
      </c>
      <c r="F137" s="31">
        <v>2.7200757377905469</v>
      </c>
      <c r="G137" s="31">
        <v>2.5473500478802134</v>
      </c>
      <c r="H137" s="31">
        <v>0.39999825890136681</v>
      </c>
      <c r="I137" s="31">
        <v>0.26653173152259085</v>
      </c>
      <c r="J137" s="31">
        <v>339.62510869565227</v>
      </c>
      <c r="K137" s="31">
        <v>318.0588043478262</v>
      </c>
      <c r="L137" s="31">
        <v>49.943260869565222</v>
      </c>
      <c r="M137" s="31">
        <v>33.278804347826096</v>
      </c>
      <c r="N137" s="31">
        <v>11.881847826086958</v>
      </c>
      <c r="O137" s="31">
        <v>4.7826086956521738</v>
      </c>
      <c r="P137" s="31">
        <v>98.695543478260845</v>
      </c>
      <c r="Q137" s="31">
        <v>93.793695652173895</v>
      </c>
      <c r="R137" s="31">
        <v>4.9018478260869554</v>
      </c>
      <c r="S137" s="31">
        <v>190.98630434782618</v>
      </c>
      <c r="T137" s="31">
        <v>188.09576086956531</v>
      </c>
      <c r="U137" s="31">
        <v>2.8905434782608692</v>
      </c>
      <c r="V137" s="31">
        <v>0</v>
      </c>
      <c r="W137" s="31">
        <v>0.52173913043478259</v>
      </c>
      <c r="X137" s="31">
        <v>0</v>
      </c>
      <c r="Y137" s="31">
        <v>0</v>
      </c>
      <c r="Z137" s="31">
        <v>0</v>
      </c>
      <c r="AA137" s="31">
        <v>0</v>
      </c>
      <c r="AB137" s="31">
        <v>0.52173913043478259</v>
      </c>
      <c r="AC137" s="31">
        <v>0</v>
      </c>
      <c r="AD137" s="31">
        <v>0</v>
      </c>
      <c r="AE137" s="31">
        <v>0</v>
      </c>
      <c r="AF137" t="s">
        <v>137</v>
      </c>
      <c r="AG137" s="32">
        <v>5</v>
      </c>
      <c r="AH137"/>
    </row>
    <row r="138" spans="1:34" x14ac:dyDescent="0.25">
      <c r="A138" t="s">
        <v>1304</v>
      </c>
      <c r="B138" t="s">
        <v>553</v>
      </c>
      <c r="C138" t="s">
        <v>1080</v>
      </c>
      <c r="D138" t="s">
        <v>1241</v>
      </c>
      <c r="E138" s="31">
        <v>92</v>
      </c>
      <c r="F138" s="31">
        <v>3.0022637051039696</v>
      </c>
      <c r="G138" s="31">
        <v>2.7923853969754258</v>
      </c>
      <c r="H138" s="31">
        <v>0.43855978260869571</v>
      </c>
      <c r="I138" s="31">
        <v>0.29191517013232515</v>
      </c>
      <c r="J138" s="31">
        <v>276.20826086956521</v>
      </c>
      <c r="K138" s="31">
        <v>256.89945652173918</v>
      </c>
      <c r="L138" s="31">
        <v>40.347500000000004</v>
      </c>
      <c r="M138" s="31">
        <v>26.856195652173916</v>
      </c>
      <c r="N138" s="31">
        <v>9.2195652173913079</v>
      </c>
      <c r="O138" s="31">
        <v>4.2717391304347823</v>
      </c>
      <c r="P138" s="31">
        <v>71.856847826086963</v>
      </c>
      <c r="Q138" s="31">
        <v>66.039347826086967</v>
      </c>
      <c r="R138" s="31">
        <v>5.817499999999999</v>
      </c>
      <c r="S138" s="31">
        <v>164.00391304347826</v>
      </c>
      <c r="T138" s="31">
        <v>158.60695652173914</v>
      </c>
      <c r="U138" s="31">
        <v>5.3969565217391313</v>
      </c>
      <c r="V138" s="31">
        <v>0</v>
      </c>
      <c r="W138" s="31">
        <v>0.78771739130434781</v>
      </c>
      <c r="X138" s="31">
        <v>0</v>
      </c>
      <c r="Y138" s="31">
        <v>0.52173913043478259</v>
      </c>
      <c r="Z138" s="31">
        <v>0</v>
      </c>
      <c r="AA138" s="31">
        <v>0</v>
      </c>
      <c r="AB138" s="31">
        <v>0.26597826086956522</v>
      </c>
      <c r="AC138" s="31">
        <v>0</v>
      </c>
      <c r="AD138" s="31">
        <v>0</v>
      </c>
      <c r="AE138" s="31">
        <v>0</v>
      </c>
      <c r="AF138" t="s">
        <v>35</v>
      </c>
      <c r="AG138" s="32">
        <v>5</v>
      </c>
      <c r="AH138"/>
    </row>
    <row r="139" spans="1:34" x14ac:dyDescent="0.25">
      <c r="A139" t="s">
        <v>1304</v>
      </c>
      <c r="B139" t="s">
        <v>632</v>
      </c>
      <c r="C139" t="s">
        <v>1077</v>
      </c>
      <c r="D139" t="s">
        <v>1260</v>
      </c>
      <c r="E139" s="31">
        <v>80.065217391304344</v>
      </c>
      <c r="F139" s="31">
        <v>3.5642872658159104</v>
      </c>
      <c r="G139" s="31">
        <v>3.2296429541134937</v>
      </c>
      <c r="H139" s="31">
        <v>0.40329622590279662</v>
      </c>
      <c r="I139" s="31">
        <v>0.26427912028237849</v>
      </c>
      <c r="J139" s="31">
        <v>285.37543478260864</v>
      </c>
      <c r="K139" s="31">
        <v>258.58206521739123</v>
      </c>
      <c r="L139" s="31">
        <v>32.29</v>
      </c>
      <c r="M139" s="31">
        <v>21.159565217391304</v>
      </c>
      <c r="N139" s="31">
        <v>5.6521739130434785</v>
      </c>
      <c r="O139" s="31">
        <v>5.4782608695652177</v>
      </c>
      <c r="P139" s="31">
        <v>71.226086956521712</v>
      </c>
      <c r="Q139" s="31">
        <v>55.563152173913025</v>
      </c>
      <c r="R139" s="31">
        <v>15.662934782608692</v>
      </c>
      <c r="S139" s="31">
        <v>181.85934782608689</v>
      </c>
      <c r="T139" s="31">
        <v>181.85934782608689</v>
      </c>
      <c r="U139" s="31">
        <v>0</v>
      </c>
      <c r="V139" s="31">
        <v>0</v>
      </c>
      <c r="W139" s="31">
        <v>0.60869565217391308</v>
      </c>
      <c r="X139" s="31">
        <v>0</v>
      </c>
      <c r="Y139" s="31">
        <v>0</v>
      </c>
      <c r="Z139" s="31">
        <v>0</v>
      </c>
      <c r="AA139" s="31">
        <v>0</v>
      </c>
      <c r="AB139" s="31">
        <v>0.60869565217391308</v>
      </c>
      <c r="AC139" s="31">
        <v>0</v>
      </c>
      <c r="AD139" s="31">
        <v>0</v>
      </c>
      <c r="AE139" s="31">
        <v>0</v>
      </c>
      <c r="AF139" t="s">
        <v>117</v>
      </c>
      <c r="AG139" s="32">
        <v>5</v>
      </c>
      <c r="AH139"/>
    </row>
    <row r="140" spans="1:34" x14ac:dyDescent="0.25">
      <c r="A140" t="s">
        <v>1304</v>
      </c>
      <c r="B140" t="s">
        <v>541</v>
      </c>
      <c r="C140" t="s">
        <v>1061</v>
      </c>
      <c r="D140" t="s">
        <v>1210</v>
      </c>
      <c r="E140" s="31">
        <v>71.293478260869563</v>
      </c>
      <c r="F140" s="31">
        <v>3.0460984906235704</v>
      </c>
      <c r="G140" s="31">
        <v>2.7574782741271537</v>
      </c>
      <c r="H140" s="31">
        <v>0.6179874980942216</v>
      </c>
      <c r="I140" s="31">
        <v>0.3341363012654367</v>
      </c>
      <c r="J140" s="31">
        <v>217.16695652173911</v>
      </c>
      <c r="K140" s="31">
        <v>196.59021739130435</v>
      </c>
      <c r="L140" s="31">
        <v>44.058478260869556</v>
      </c>
      <c r="M140" s="31">
        <v>23.821739130434775</v>
      </c>
      <c r="N140" s="31">
        <v>14.497608695652174</v>
      </c>
      <c r="O140" s="31">
        <v>5.7391304347826084</v>
      </c>
      <c r="P140" s="31">
        <v>45.941195652173931</v>
      </c>
      <c r="Q140" s="31">
        <v>45.601195652173928</v>
      </c>
      <c r="R140" s="31">
        <v>0.33999999999999997</v>
      </c>
      <c r="S140" s="31">
        <v>127.16728260869563</v>
      </c>
      <c r="T140" s="31">
        <v>120.78978260869563</v>
      </c>
      <c r="U140" s="31">
        <v>6.3774999999999986</v>
      </c>
      <c r="V140" s="31">
        <v>0</v>
      </c>
      <c r="W140" s="31">
        <v>2.0907608695652171</v>
      </c>
      <c r="X140" s="31">
        <v>0</v>
      </c>
      <c r="Y140" s="31">
        <v>1.7507608695652173</v>
      </c>
      <c r="Z140" s="31">
        <v>0</v>
      </c>
      <c r="AA140" s="31">
        <v>0</v>
      </c>
      <c r="AB140" s="31">
        <v>0.33999999999999997</v>
      </c>
      <c r="AC140" s="31">
        <v>0</v>
      </c>
      <c r="AD140" s="31">
        <v>0</v>
      </c>
      <c r="AE140" s="31">
        <v>0</v>
      </c>
      <c r="AF140" t="s">
        <v>21</v>
      </c>
      <c r="AG140" s="32">
        <v>5</v>
      </c>
      <c r="AH140"/>
    </row>
    <row r="141" spans="1:34" x14ac:dyDescent="0.25">
      <c r="A141" t="s">
        <v>1304</v>
      </c>
      <c r="B141" t="s">
        <v>850</v>
      </c>
      <c r="C141" t="s">
        <v>1073</v>
      </c>
      <c r="D141" t="s">
        <v>1256</v>
      </c>
      <c r="E141" s="31">
        <v>84.869565217391298</v>
      </c>
      <c r="F141" s="31">
        <v>2.7243237704918033</v>
      </c>
      <c r="G141" s="31">
        <v>2.5180660860655735</v>
      </c>
      <c r="H141" s="31">
        <v>0.33385758196721327</v>
      </c>
      <c r="I141" s="31">
        <v>0.20095671106557389</v>
      </c>
      <c r="J141" s="31">
        <v>231.21217391304344</v>
      </c>
      <c r="K141" s="31">
        <v>213.70717391304345</v>
      </c>
      <c r="L141" s="31">
        <v>28.334347826086965</v>
      </c>
      <c r="M141" s="31">
        <v>17.055108695652184</v>
      </c>
      <c r="N141" s="31">
        <v>8.409673913043477</v>
      </c>
      <c r="O141" s="31">
        <v>2.8695652173913042</v>
      </c>
      <c r="P141" s="31">
        <v>53.178043478260868</v>
      </c>
      <c r="Q141" s="31">
        <v>46.952282608695647</v>
      </c>
      <c r="R141" s="31">
        <v>6.2257608695652182</v>
      </c>
      <c r="S141" s="31">
        <v>149.69978260869561</v>
      </c>
      <c r="T141" s="31">
        <v>134.11793478260867</v>
      </c>
      <c r="U141" s="31">
        <v>15.581847826086957</v>
      </c>
      <c r="V141" s="31">
        <v>0</v>
      </c>
      <c r="W141" s="31">
        <v>0.77717391304347827</v>
      </c>
      <c r="X141" s="31">
        <v>0</v>
      </c>
      <c r="Y141" s="31">
        <v>0.25543478260869568</v>
      </c>
      <c r="Z141" s="31">
        <v>0</v>
      </c>
      <c r="AA141" s="31">
        <v>0</v>
      </c>
      <c r="AB141" s="31">
        <v>0.52173913043478259</v>
      </c>
      <c r="AC141" s="31">
        <v>0</v>
      </c>
      <c r="AD141" s="31">
        <v>0</v>
      </c>
      <c r="AE141" s="31">
        <v>0</v>
      </c>
      <c r="AF141" t="s">
        <v>360</v>
      </c>
      <c r="AG141" s="32">
        <v>5</v>
      </c>
      <c r="AH141"/>
    </row>
    <row r="142" spans="1:34" x14ac:dyDescent="0.25">
      <c r="A142" t="s">
        <v>1304</v>
      </c>
      <c r="B142" t="s">
        <v>586</v>
      </c>
      <c r="C142" t="s">
        <v>1079</v>
      </c>
      <c r="D142" t="s">
        <v>1259</v>
      </c>
      <c r="E142" s="31">
        <v>64.163043478260875</v>
      </c>
      <c r="F142" s="31">
        <v>3.1110350669151279</v>
      </c>
      <c r="G142" s="31">
        <v>2.8880908012874813</v>
      </c>
      <c r="H142" s="31">
        <v>0.37020498051838041</v>
      </c>
      <c r="I142" s="31">
        <v>0.23055395561578856</v>
      </c>
      <c r="J142" s="31">
        <v>199.61347826086958</v>
      </c>
      <c r="K142" s="31">
        <v>185.30869565217395</v>
      </c>
      <c r="L142" s="31">
        <v>23.753478260869564</v>
      </c>
      <c r="M142" s="31">
        <v>14.79304347826087</v>
      </c>
      <c r="N142" s="31">
        <v>3.3082608695652174</v>
      </c>
      <c r="O142" s="31">
        <v>5.6521739130434785</v>
      </c>
      <c r="P142" s="31">
        <v>45.367608695652187</v>
      </c>
      <c r="Q142" s="31">
        <v>40.023260869565227</v>
      </c>
      <c r="R142" s="31">
        <v>5.344347826086957</v>
      </c>
      <c r="S142" s="31">
        <v>130.49239130434785</v>
      </c>
      <c r="T142" s="31">
        <v>130.3646739130435</v>
      </c>
      <c r="U142" s="31">
        <v>0.12771739130434784</v>
      </c>
      <c r="V142" s="31">
        <v>0</v>
      </c>
      <c r="W142" s="31">
        <v>0.60978260869565215</v>
      </c>
      <c r="X142" s="31">
        <v>0</v>
      </c>
      <c r="Y142" s="31">
        <v>0.35597826086956524</v>
      </c>
      <c r="Z142" s="31">
        <v>0</v>
      </c>
      <c r="AA142" s="31">
        <v>0</v>
      </c>
      <c r="AB142" s="31">
        <v>0.25380434782608696</v>
      </c>
      <c r="AC142" s="31">
        <v>0</v>
      </c>
      <c r="AD142" s="31">
        <v>0</v>
      </c>
      <c r="AE142" s="31">
        <v>0</v>
      </c>
      <c r="AF142" t="s">
        <v>70</v>
      </c>
      <c r="AG142" s="32">
        <v>5</v>
      </c>
      <c r="AH142"/>
    </row>
    <row r="143" spans="1:34" x14ac:dyDescent="0.25">
      <c r="A143" t="s">
        <v>1304</v>
      </c>
      <c r="B143" t="s">
        <v>589</v>
      </c>
      <c r="C143" t="s">
        <v>1090</v>
      </c>
      <c r="D143" t="s">
        <v>1266</v>
      </c>
      <c r="E143" s="31">
        <v>120.46739130434783</v>
      </c>
      <c r="F143" s="31">
        <v>2.9597969863755296</v>
      </c>
      <c r="G143" s="31">
        <v>2.7742217811061982</v>
      </c>
      <c r="H143" s="31">
        <v>0.41898312731209963</v>
      </c>
      <c r="I143" s="31">
        <v>0.23846070558513036</v>
      </c>
      <c r="J143" s="31">
        <v>356.5590217391304</v>
      </c>
      <c r="K143" s="31">
        <v>334.20326086956516</v>
      </c>
      <c r="L143" s="31">
        <v>50.473804347826089</v>
      </c>
      <c r="M143" s="31">
        <v>28.72673913043478</v>
      </c>
      <c r="N143" s="31">
        <v>16.181847826086958</v>
      </c>
      <c r="O143" s="31">
        <v>5.5652173913043477</v>
      </c>
      <c r="P143" s="31">
        <v>89.510760869565203</v>
      </c>
      <c r="Q143" s="31">
        <v>88.902065217391296</v>
      </c>
      <c r="R143" s="31">
        <v>0.60869565217391308</v>
      </c>
      <c r="S143" s="31">
        <v>216.57445652173911</v>
      </c>
      <c r="T143" s="31">
        <v>195.35630434782607</v>
      </c>
      <c r="U143" s="31">
        <v>21.218152173913044</v>
      </c>
      <c r="V143" s="31">
        <v>0</v>
      </c>
      <c r="W143" s="31">
        <v>1.1086956521739131</v>
      </c>
      <c r="X143" s="31">
        <v>0</v>
      </c>
      <c r="Y143" s="31">
        <v>0.5</v>
      </c>
      <c r="Z143" s="31">
        <v>0</v>
      </c>
      <c r="AA143" s="31">
        <v>0</v>
      </c>
      <c r="AB143" s="31">
        <v>0.60869565217391308</v>
      </c>
      <c r="AC143" s="31">
        <v>0</v>
      </c>
      <c r="AD143" s="31">
        <v>0</v>
      </c>
      <c r="AE143" s="31">
        <v>0</v>
      </c>
      <c r="AF143" t="s">
        <v>73</v>
      </c>
      <c r="AG143" s="32">
        <v>5</v>
      </c>
      <c r="AH143"/>
    </row>
    <row r="144" spans="1:34" x14ac:dyDescent="0.25">
      <c r="A144" t="s">
        <v>1304</v>
      </c>
      <c r="B144" t="s">
        <v>562</v>
      </c>
      <c r="C144" t="s">
        <v>1069</v>
      </c>
      <c r="D144" t="s">
        <v>1255</v>
      </c>
      <c r="E144" s="31">
        <v>111.44565217391305</v>
      </c>
      <c r="F144" s="31">
        <v>2.8835453038135177</v>
      </c>
      <c r="G144" s="31">
        <v>2.6393699405052176</v>
      </c>
      <c r="H144" s="31">
        <v>0.47678142982541699</v>
      </c>
      <c r="I144" s="31">
        <v>0.33976397152053062</v>
      </c>
      <c r="J144" s="31">
        <v>321.35858695652172</v>
      </c>
      <c r="K144" s="31">
        <v>294.14630434782606</v>
      </c>
      <c r="L144" s="31">
        <v>53.135217391304352</v>
      </c>
      <c r="M144" s="31">
        <v>37.865217391304355</v>
      </c>
      <c r="N144" s="31">
        <v>10.835217391304345</v>
      </c>
      <c r="O144" s="31">
        <v>4.4347826086956523</v>
      </c>
      <c r="P144" s="31">
        <v>90.079673913043464</v>
      </c>
      <c r="Q144" s="31">
        <v>78.137391304347815</v>
      </c>
      <c r="R144" s="31">
        <v>11.942282608695654</v>
      </c>
      <c r="S144" s="31">
        <v>178.14369565217385</v>
      </c>
      <c r="T144" s="31">
        <v>154.78652173913039</v>
      </c>
      <c r="U144" s="31">
        <v>23.357173913043464</v>
      </c>
      <c r="V144" s="31">
        <v>0</v>
      </c>
      <c r="W144" s="31">
        <v>4.9493478260869566</v>
      </c>
      <c r="X144" s="31">
        <v>0</v>
      </c>
      <c r="Y144" s="31">
        <v>0.17847826086956523</v>
      </c>
      <c r="Z144" s="31">
        <v>4.4347826086956523</v>
      </c>
      <c r="AA144" s="31">
        <v>0</v>
      </c>
      <c r="AB144" s="31">
        <v>0.33608695652173914</v>
      </c>
      <c r="AC144" s="31">
        <v>0</v>
      </c>
      <c r="AD144" s="31">
        <v>0</v>
      </c>
      <c r="AE144" s="31">
        <v>0</v>
      </c>
      <c r="AF144" t="s">
        <v>44</v>
      </c>
      <c r="AG144" s="32">
        <v>5</v>
      </c>
      <c r="AH144"/>
    </row>
    <row r="145" spans="1:34" x14ac:dyDescent="0.25">
      <c r="A145" t="s">
        <v>1304</v>
      </c>
      <c r="B145" t="s">
        <v>639</v>
      </c>
      <c r="C145" t="s">
        <v>1028</v>
      </c>
      <c r="D145" t="s">
        <v>1242</v>
      </c>
      <c r="E145" s="31">
        <v>89.771739130434781</v>
      </c>
      <c r="F145" s="31">
        <v>2.8530718004601039</v>
      </c>
      <c r="G145" s="31">
        <v>2.6989114904952167</v>
      </c>
      <c r="H145" s="31">
        <v>0.3586608548250394</v>
      </c>
      <c r="I145" s="31">
        <v>0.20930015740404412</v>
      </c>
      <c r="J145" s="31">
        <v>256.12521739130432</v>
      </c>
      <c r="K145" s="31">
        <v>242.28597826086951</v>
      </c>
      <c r="L145" s="31">
        <v>32.197608695652178</v>
      </c>
      <c r="M145" s="31">
        <v>18.789239130434787</v>
      </c>
      <c r="N145" s="31">
        <v>7.8228260869565194</v>
      </c>
      <c r="O145" s="31">
        <v>5.5855434782608713</v>
      </c>
      <c r="P145" s="31">
        <v>61.018152173913045</v>
      </c>
      <c r="Q145" s="31">
        <v>60.587282608695652</v>
      </c>
      <c r="R145" s="31">
        <v>0.43086956521739134</v>
      </c>
      <c r="S145" s="31">
        <v>162.90945652173909</v>
      </c>
      <c r="T145" s="31">
        <v>139.10608695652169</v>
      </c>
      <c r="U145" s="31">
        <v>23.803369565217384</v>
      </c>
      <c r="V145" s="31">
        <v>0</v>
      </c>
      <c r="W145" s="31">
        <v>0.60478260869565226</v>
      </c>
      <c r="X145" s="31">
        <v>0</v>
      </c>
      <c r="Y145" s="31">
        <v>0.17391304347826086</v>
      </c>
      <c r="Z145" s="31">
        <v>0</v>
      </c>
      <c r="AA145" s="31">
        <v>0</v>
      </c>
      <c r="AB145" s="31">
        <v>0.43086956521739134</v>
      </c>
      <c r="AC145" s="31">
        <v>0</v>
      </c>
      <c r="AD145" s="31">
        <v>0</v>
      </c>
      <c r="AE145" s="31">
        <v>0</v>
      </c>
      <c r="AF145" t="s">
        <v>126</v>
      </c>
      <c r="AG145" s="32">
        <v>5</v>
      </c>
      <c r="AH145"/>
    </row>
    <row r="146" spans="1:34" x14ac:dyDescent="0.25">
      <c r="A146" t="s">
        <v>1304</v>
      </c>
      <c r="B146" t="s">
        <v>564</v>
      </c>
      <c r="C146" t="s">
        <v>1061</v>
      </c>
      <c r="D146" t="s">
        <v>1210</v>
      </c>
      <c r="E146" s="31">
        <v>66.771739130434781</v>
      </c>
      <c r="F146" s="31">
        <v>3.12656356828911</v>
      </c>
      <c r="G146" s="31">
        <v>2.9090818818167028</v>
      </c>
      <c r="H146" s="31">
        <v>0.44046231482988779</v>
      </c>
      <c r="I146" s="31">
        <v>0.31059254435943362</v>
      </c>
      <c r="J146" s="31">
        <v>208.76608695652178</v>
      </c>
      <c r="K146" s="31">
        <v>194.24445652173918</v>
      </c>
      <c r="L146" s="31">
        <v>29.410434782608704</v>
      </c>
      <c r="M146" s="31">
        <v>20.738804347826093</v>
      </c>
      <c r="N146" s="31">
        <v>3.2477173913043482</v>
      </c>
      <c r="O146" s="31">
        <v>5.4239130434782608</v>
      </c>
      <c r="P146" s="31">
        <v>52.149130434782592</v>
      </c>
      <c r="Q146" s="31">
        <v>46.29913043478259</v>
      </c>
      <c r="R146" s="31">
        <v>5.8500000000000005</v>
      </c>
      <c r="S146" s="31">
        <v>127.20652173913049</v>
      </c>
      <c r="T146" s="31">
        <v>124.20586956521745</v>
      </c>
      <c r="U146" s="31">
        <v>3.0006521739130436</v>
      </c>
      <c r="V146" s="31">
        <v>0</v>
      </c>
      <c r="W146" s="31">
        <v>3.6822826086956524</v>
      </c>
      <c r="X146" s="31">
        <v>0</v>
      </c>
      <c r="Y146" s="31">
        <v>0.78260869565217395</v>
      </c>
      <c r="Z146" s="31">
        <v>0</v>
      </c>
      <c r="AA146" s="31">
        <v>0</v>
      </c>
      <c r="AB146" s="31">
        <v>2.8996739130434785</v>
      </c>
      <c r="AC146" s="31">
        <v>0</v>
      </c>
      <c r="AD146" s="31">
        <v>0</v>
      </c>
      <c r="AE146" s="31">
        <v>0</v>
      </c>
      <c r="AF146" t="s">
        <v>46</v>
      </c>
      <c r="AG146" s="32">
        <v>5</v>
      </c>
      <c r="AH146"/>
    </row>
    <row r="147" spans="1:34" x14ac:dyDescent="0.25">
      <c r="A147" t="s">
        <v>1304</v>
      </c>
      <c r="B147" t="s">
        <v>851</v>
      </c>
      <c r="C147" t="s">
        <v>1111</v>
      </c>
      <c r="D147" t="s">
        <v>1276</v>
      </c>
      <c r="E147" s="31">
        <v>41.956521739130437</v>
      </c>
      <c r="F147" s="31">
        <v>3.1446502590673577</v>
      </c>
      <c r="G147" s="31">
        <v>2.8298290155440413</v>
      </c>
      <c r="H147" s="31">
        <v>0.75640155440414492</v>
      </c>
      <c r="I147" s="31">
        <v>0.57712694300518108</v>
      </c>
      <c r="J147" s="31">
        <v>131.93858695652176</v>
      </c>
      <c r="K147" s="31">
        <v>118.72978260869566</v>
      </c>
      <c r="L147" s="31">
        <v>31.735978260869558</v>
      </c>
      <c r="M147" s="31">
        <v>24.214239130434773</v>
      </c>
      <c r="N147" s="31">
        <v>3.9891304347826089</v>
      </c>
      <c r="O147" s="31">
        <v>3.5326086956521738</v>
      </c>
      <c r="P147" s="31">
        <v>26.195760869565216</v>
      </c>
      <c r="Q147" s="31">
        <v>20.508695652173913</v>
      </c>
      <c r="R147" s="31">
        <v>5.6870652173913046</v>
      </c>
      <c r="S147" s="31">
        <v>74.006847826086954</v>
      </c>
      <c r="T147" s="31">
        <v>58.537608695652175</v>
      </c>
      <c r="U147" s="31">
        <v>15.469239130434786</v>
      </c>
      <c r="V147" s="31">
        <v>0</v>
      </c>
      <c r="W147" s="31">
        <v>0.34695652173913044</v>
      </c>
      <c r="X147" s="31">
        <v>0</v>
      </c>
      <c r="Y147" s="31">
        <v>0</v>
      </c>
      <c r="Z147" s="31">
        <v>0</v>
      </c>
      <c r="AA147" s="31">
        <v>0</v>
      </c>
      <c r="AB147" s="31">
        <v>0.34695652173913044</v>
      </c>
      <c r="AC147" s="31">
        <v>0</v>
      </c>
      <c r="AD147" s="31">
        <v>0</v>
      </c>
      <c r="AE147" s="31">
        <v>0</v>
      </c>
      <c r="AF147" t="s">
        <v>361</v>
      </c>
      <c r="AG147" s="32">
        <v>5</v>
      </c>
      <c r="AH147"/>
    </row>
    <row r="148" spans="1:34" x14ac:dyDescent="0.25">
      <c r="A148" t="s">
        <v>1304</v>
      </c>
      <c r="B148" t="s">
        <v>536</v>
      </c>
      <c r="C148" t="s">
        <v>1069</v>
      </c>
      <c r="D148" t="s">
        <v>1255</v>
      </c>
      <c r="E148" s="31">
        <v>52.304347826086953</v>
      </c>
      <c r="F148" s="31">
        <v>3.0129592684954281</v>
      </c>
      <c r="G148" s="31">
        <v>2.7821072319201998</v>
      </c>
      <c r="H148" s="31">
        <v>0.44855153782211143</v>
      </c>
      <c r="I148" s="31">
        <v>0.26401288445552784</v>
      </c>
      <c r="J148" s="31">
        <v>157.59086956521739</v>
      </c>
      <c r="K148" s="31">
        <v>145.51630434782609</v>
      </c>
      <c r="L148" s="31">
        <v>23.461195652173913</v>
      </c>
      <c r="M148" s="31">
        <v>13.809021739130435</v>
      </c>
      <c r="N148" s="31">
        <v>4.6956521739130439</v>
      </c>
      <c r="O148" s="31">
        <v>4.9565217391304346</v>
      </c>
      <c r="P148" s="31">
        <v>48.506086956521756</v>
      </c>
      <c r="Q148" s="31">
        <v>46.08369565217393</v>
      </c>
      <c r="R148" s="31">
        <v>2.4223913043478267</v>
      </c>
      <c r="S148" s="31">
        <v>85.62358695652172</v>
      </c>
      <c r="T148" s="31">
        <v>85.62358695652172</v>
      </c>
      <c r="U148" s="31">
        <v>0</v>
      </c>
      <c r="V148" s="31">
        <v>0</v>
      </c>
      <c r="W148" s="31">
        <v>2.4223913043478267</v>
      </c>
      <c r="X148" s="31">
        <v>0</v>
      </c>
      <c r="Y148" s="31">
        <v>0</v>
      </c>
      <c r="Z148" s="31">
        <v>0</v>
      </c>
      <c r="AA148" s="31">
        <v>0</v>
      </c>
      <c r="AB148" s="31">
        <v>2.4223913043478267</v>
      </c>
      <c r="AC148" s="31">
        <v>0</v>
      </c>
      <c r="AD148" s="31">
        <v>0</v>
      </c>
      <c r="AE148" s="31">
        <v>0</v>
      </c>
      <c r="AF148" t="s">
        <v>15</v>
      </c>
      <c r="AG148" s="32">
        <v>5</v>
      </c>
      <c r="AH148"/>
    </row>
    <row r="149" spans="1:34" x14ac:dyDescent="0.25">
      <c r="A149" t="s">
        <v>1304</v>
      </c>
      <c r="B149" t="s">
        <v>705</v>
      </c>
      <c r="C149" t="s">
        <v>1126</v>
      </c>
      <c r="D149" t="s">
        <v>1203</v>
      </c>
      <c r="E149" s="31">
        <v>58.163043478260867</v>
      </c>
      <c r="F149" s="31">
        <v>3.2498990842833106</v>
      </c>
      <c r="G149" s="31">
        <v>3.0380022425714812</v>
      </c>
      <c r="H149" s="31">
        <v>0.6013660997944309</v>
      </c>
      <c r="I149" s="31">
        <v>0.39843954401046522</v>
      </c>
      <c r="J149" s="31">
        <v>189.02402173913038</v>
      </c>
      <c r="K149" s="31">
        <v>176.69945652173908</v>
      </c>
      <c r="L149" s="31">
        <v>34.977282608695646</v>
      </c>
      <c r="M149" s="31">
        <v>23.174456521739124</v>
      </c>
      <c r="N149" s="31">
        <v>6.8789130434782608</v>
      </c>
      <c r="O149" s="31">
        <v>4.9239130434782608</v>
      </c>
      <c r="P149" s="31">
        <v>57.755869565217381</v>
      </c>
      <c r="Q149" s="31">
        <v>57.2341304347826</v>
      </c>
      <c r="R149" s="31">
        <v>0.52173913043478259</v>
      </c>
      <c r="S149" s="31">
        <v>96.290869565217363</v>
      </c>
      <c r="T149" s="31">
        <v>72.174999999999969</v>
      </c>
      <c r="U149" s="31">
        <v>24.115869565217395</v>
      </c>
      <c r="V149" s="31">
        <v>0</v>
      </c>
      <c r="W149" s="31">
        <v>1.3043478260869565</v>
      </c>
      <c r="X149" s="31">
        <v>0</v>
      </c>
      <c r="Y149" s="31">
        <v>0.78260869565217395</v>
      </c>
      <c r="Z149" s="31">
        <v>0</v>
      </c>
      <c r="AA149" s="31">
        <v>0</v>
      </c>
      <c r="AB149" s="31">
        <v>0.52173913043478259</v>
      </c>
      <c r="AC149" s="31">
        <v>0</v>
      </c>
      <c r="AD149" s="31">
        <v>0</v>
      </c>
      <c r="AE149" s="31">
        <v>0</v>
      </c>
      <c r="AF149" t="s">
        <v>198</v>
      </c>
      <c r="AG149" s="32">
        <v>5</v>
      </c>
      <c r="AH149"/>
    </row>
    <row r="150" spans="1:34" x14ac:dyDescent="0.25">
      <c r="A150" t="s">
        <v>1304</v>
      </c>
      <c r="B150" t="s">
        <v>691</v>
      </c>
      <c r="C150" t="s">
        <v>1122</v>
      </c>
      <c r="D150" t="s">
        <v>1234</v>
      </c>
      <c r="E150" s="31">
        <v>117.05434782608695</v>
      </c>
      <c r="F150" s="31">
        <v>2.9948927477017366</v>
      </c>
      <c r="G150" s="31">
        <v>2.799980499582134</v>
      </c>
      <c r="H150" s="31">
        <v>0.37155817624663379</v>
      </c>
      <c r="I150" s="31">
        <v>0.18036029343485929</v>
      </c>
      <c r="J150" s="31">
        <v>350.56521739130437</v>
      </c>
      <c r="K150" s="31">
        <v>327.74989130434784</v>
      </c>
      <c r="L150" s="31">
        <v>43.492499999999993</v>
      </c>
      <c r="M150" s="31">
        <v>21.111956521739128</v>
      </c>
      <c r="N150" s="31">
        <v>17.163152173913041</v>
      </c>
      <c r="O150" s="31">
        <v>5.2173913043478262</v>
      </c>
      <c r="P150" s="31">
        <v>112.49782608695654</v>
      </c>
      <c r="Q150" s="31">
        <v>112.06304347826088</v>
      </c>
      <c r="R150" s="31">
        <v>0.43478260869565216</v>
      </c>
      <c r="S150" s="31">
        <v>194.57489130434789</v>
      </c>
      <c r="T150" s="31">
        <v>177.92565217391311</v>
      </c>
      <c r="U150" s="31">
        <v>16.649239130434772</v>
      </c>
      <c r="V150" s="31">
        <v>0</v>
      </c>
      <c r="W150" s="31">
        <v>0.65380434782608687</v>
      </c>
      <c r="X150" s="31">
        <v>0.21902173913043477</v>
      </c>
      <c r="Y150" s="31">
        <v>0</v>
      </c>
      <c r="Z150" s="31">
        <v>0</v>
      </c>
      <c r="AA150" s="31">
        <v>0</v>
      </c>
      <c r="AB150" s="31">
        <v>0.43478260869565216</v>
      </c>
      <c r="AC150" s="31">
        <v>0</v>
      </c>
      <c r="AD150" s="31">
        <v>0</v>
      </c>
      <c r="AE150" s="31">
        <v>0</v>
      </c>
      <c r="AF150" t="s">
        <v>184</v>
      </c>
      <c r="AG150" s="32">
        <v>5</v>
      </c>
      <c r="AH150"/>
    </row>
    <row r="151" spans="1:34" x14ac:dyDescent="0.25">
      <c r="A151" t="s">
        <v>1304</v>
      </c>
      <c r="B151" t="s">
        <v>551</v>
      </c>
      <c r="C151" t="s">
        <v>1079</v>
      </c>
      <c r="D151" t="s">
        <v>1259</v>
      </c>
      <c r="E151" s="31">
        <v>66.228260869565219</v>
      </c>
      <c r="F151" s="31">
        <v>2.6210257672739212</v>
      </c>
      <c r="G151" s="31">
        <v>2.4045593303791235</v>
      </c>
      <c r="H151" s="31">
        <v>0.33952896766781548</v>
      </c>
      <c r="I151" s="31">
        <v>0.15080584277039222</v>
      </c>
      <c r="J151" s="31">
        <v>173.58597826086958</v>
      </c>
      <c r="K151" s="31">
        <v>159.24978260869565</v>
      </c>
      <c r="L151" s="31">
        <v>22.486413043478258</v>
      </c>
      <c r="M151" s="31">
        <v>9.9876086956521721</v>
      </c>
      <c r="N151" s="31">
        <v>7.7161956521739095</v>
      </c>
      <c r="O151" s="31">
        <v>4.7826086956521738</v>
      </c>
      <c r="P151" s="31">
        <v>49.276630434782618</v>
      </c>
      <c r="Q151" s="31">
        <v>47.439239130434792</v>
      </c>
      <c r="R151" s="31">
        <v>1.8373913043478263</v>
      </c>
      <c r="S151" s="31">
        <v>101.82293478260871</v>
      </c>
      <c r="T151" s="31">
        <v>92.358260869565228</v>
      </c>
      <c r="U151" s="31">
        <v>9.4646739130434803</v>
      </c>
      <c r="V151" s="31">
        <v>0</v>
      </c>
      <c r="W151" s="31">
        <v>0</v>
      </c>
      <c r="X151" s="31">
        <v>0</v>
      </c>
      <c r="Y151" s="31">
        <v>0</v>
      </c>
      <c r="Z151" s="31">
        <v>0</v>
      </c>
      <c r="AA151" s="31">
        <v>0</v>
      </c>
      <c r="AB151" s="31">
        <v>0</v>
      </c>
      <c r="AC151" s="31">
        <v>0</v>
      </c>
      <c r="AD151" s="31">
        <v>0</v>
      </c>
      <c r="AE151" s="31">
        <v>0</v>
      </c>
      <c r="AF151" t="s">
        <v>32</v>
      </c>
      <c r="AG151" s="32">
        <v>5</v>
      </c>
      <c r="AH151"/>
    </row>
    <row r="152" spans="1:34" x14ac:dyDescent="0.25">
      <c r="A152" t="s">
        <v>1304</v>
      </c>
      <c r="B152" t="s">
        <v>852</v>
      </c>
      <c r="C152" t="s">
        <v>1065</v>
      </c>
      <c r="D152" t="s">
        <v>1250</v>
      </c>
      <c r="E152" s="31">
        <v>105.79347826086956</v>
      </c>
      <c r="F152" s="31">
        <v>3.1431038734203227</v>
      </c>
      <c r="G152" s="31">
        <v>2.9167944107674915</v>
      </c>
      <c r="H152" s="31">
        <v>0.54674098428028362</v>
      </c>
      <c r="I152" s="31">
        <v>0.32289735949861298</v>
      </c>
      <c r="J152" s="31">
        <v>332.51989130434782</v>
      </c>
      <c r="K152" s="31">
        <v>308.57782608695646</v>
      </c>
      <c r="L152" s="31">
        <v>57.841630434782608</v>
      </c>
      <c r="M152" s="31">
        <v>34.160434782608696</v>
      </c>
      <c r="N152" s="31">
        <v>18.550760869565217</v>
      </c>
      <c r="O152" s="31">
        <v>5.1304347826086953</v>
      </c>
      <c r="P152" s="31">
        <v>85.417282608695658</v>
      </c>
      <c r="Q152" s="31">
        <v>85.156413043478267</v>
      </c>
      <c r="R152" s="31">
        <v>0.2608695652173913</v>
      </c>
      <c r="S152" s="31">
        <v>189.26097826086954</v>
      </c>
      <c r="T152" s="31">
        <v>155.16206521739127</v>
      </c>
      <c r="U152" s="31">
        <v>34.098913043478262</v>
      </c>
      <c r="V152" s="31">
        <v>0</v>
      </c>
      <c r="W152" s="31">
        <v>0.49271739130434777</v>
      </c>
      <c r="X152" s="31">
        <v>0</v>
      </c>
      <c r="Y152" s="31">
        <v>0.2318478260869565</v>
      </c>
      <c r="Z152" s="31">
        <v>0</v>
      </c>
      <c r="AA152" s="31">
        <v>0</v>
      </c>
      <c r="AB152" s="31">
        <v>0.2608695652173913</v>
      </c>
      <c r="AC152" s="31">
        <v>0</v>
      </c>
      <c r="AD152" s="31">
        <v>0</v>
      </c>
      <c r="AE152" s="31">
        <v>0</v>
      </c>
      <c r="AF152" t="s">
        <v>362</v>
      </c>
      <c r="AG152" s="32">
        <v>5</v>
      </c>
      <c r="AH152"/>
    </row>
    <row r="153" spans="1:34" x14ac:dyDescent="0.25">
      <c r="A153" t="s">
        <v>1304</v>
      </c>
      <c r="B153" t="s">
        <v>698</v>
      </c>
      <c r="C153" t="s">
        <v>1058</v>
      </c>
      <c r="D153" t="s">
        <v>1214</v>
      </c>
      <c r="E153" s="31">
        <v>35.108695652173914</v>
      </c>
      <c r="F153" s="31">
        <v>3.2416099071207434</v>
      </c>
      <c r="G153" s="31">
        <v>2.9477399380804954</v>
      </c>
      <c r="H153" s="31">
        <v>0.40344582043343657</v>
      </c>
      <c r="I153" s="31">
        <v>0.21467492260061921</v>
      </c>
      <c r="J153" s="31">
        <v>113.80869565217392</v>
      </c>
      <c r="K153" s="31">
        <v>103.49130434782609</v>
      </c>
      <c r="L153" s="31">
        <v>14.164456521739131</v>
      </c>
      <c r="M153" s="31">
        <v>7.536956521739131</v>
      </c>
      <c r="N153" s="31">
        <v>1.8448913043478263</v>
      </c>
      <c r="O153" s="31">
        <v>4.7826086956521738</v>
      </c>
      <c r="P153" s="31">
        <v>37.898586956521733</v>
      </c>
      <c r="Q153" s="31">
        <v>34.208695652173908</v>
      </c>
      <c r="R153" s="31">
        <v>3.6898913043478259</v>
      </c>
      <c r="S153" s="31">
        <v>61.745652173913051</v>
      </c>
      <c r="T153" s="31">
        <v>61.745652173913051</v>
      </c>
      <c r="U153" s="31">
        <v>0</v>
      </c>
      <c r="V153" s="31">
        <v>0</v>
      </c>
      <c r="W153" s="31">
        <v>2.9535869565217392</v>
      </c>
      <c r="X153" s="31">
        <v>0</v>
      </c>
      <c r="Y153" s="31">
        <v>1.5652173913043479</v>
      </c>
      <c r="Z153" s="31">
        <v>0</v>
      </c>
      <c r="AA153" s="31">
        <v>0</v>
      </c>
      <c r="AB153" s="31">
        <v>1.3883695652173913</v>
      </c>
      <c r="AC153" s="31">
        <v>0</v>
      </c>
      <c r="AD153" s="31">
        <v>0</v>
      </c>
      <c r="AE153" s="31">
        <v>0</v>
      </c>
      <c r="AF153" t="s">
        <v>191</v>
      </c>
      <c r="AG153" s="32">
        <v>5</v>
      </c>
      <c r="AH153"/>
    </row>
    <row r="154" spans="1:34" x14ac:dyDescent="0.25">
      <c r="A154" t="s">
        <v>1304</v>
      </c>
      <c r="B154" t="s">
        <v>574</v>
      </c>
      <c r="C154" t="s">
        <v>1028</v>
      </c>
      <c r="D154" t="s">
        <v>1242</v>
      </c>
      <c r="E154" s="31">
        <v>55.271739130434781</v>
      </c>
      <c r="F154" s="31">
        <v>3.5878131760078662</v>
      </c>
      <c r="G154" s="31">
        <v>3.2568515240904614</v>
      </c>
      <c r="H154" s="31">
        <v>0.38035004916420834</v>
      </c>
      <c r="I154" s="31">
        <v>0.17258210422812181</v>
      </c>
      <c r="J154" s="31">
        <v>198.30467391304347</v>
      </c>
      <c r="K154" s="31">
        <v>180.01184782608692</v>
      </c>
      <c r="L154" s="31">
        <v>21.022608695652167</v>
      </c>
      <c r="M154" s="31">
        <v>9.5389130434782547</v>
      </c>
      <c r="N154" s="31">
        <v>6.6141304347826084</v>
      </c>
      <c r="O154" s="31">
        <v>4.8695652173913047</v>
      </c>
      <c r="P154" s="31">
        <v>56.609891304347819</v>
      </c>
      <c r="Q154" s="31">
        <v>49.80076086956521</v>
      </c>
      <c r="R154" s="31">
        <v>6.8091304347826078</v>
      </c>
      <c r="S154" s="31">
        <v>120.67217391304348</v>
      </c>
      <c r="T154" s="31">
        <v>98.611413043478265</v>
      </c>
      <c r="U154" s="31">
        <v>22.060760869565215</v>
      </c>
      <c r="V154" s="31">
        <v>0</v>
      </c>
      <c r="W154" s="31">
        <v>4.309456521739131</v>
      </c>
      <c r="X154" s="31">
        <v>0</v>
      </c>
      <c r="Y154" s="31">
        <v>4.0434782608695654</v>
      </c>
      <c r="Z154" s="31">
        <v>0</v>
      </c>
      <c r="AA154" s="31">
        <v>0</v>
      </c>
      <c r="AB154" s="31">
        <v>0.26597826086956522</v>
      </c>
      <c r="AC154" s="31">
        <v>0</v>
      </c>
      <c r="AD154" s="31">
        <v>0</v>
      </c>
      <c r="AE154" s="31">
        <v>0</v>
      </c>
      <c r="AF154" t="s">
        <v>57</v>
      </c>
      <c r="AG154" s="32">
        <v>5</v>
      </c>
      <c r="AH154"/>
    </row>
    <row r="155" spans="1:34" x14ac:dyDescent="0.25">
      <c r="A155" t="s">
        <v>1304</v>
      </c>
      <c r="B155" t="s">
        <v>694</v>
      </c>
      <c r="C155" t="s">
        <v>1070</v>
      </c>
      <c r="D155" t="s">
        <v>1222</v>
      </c>
      <c r="E155" s="31">
        <v>85.717391304347828</v>
      </c>
      <c r="F155" s="31">
        <v>3.1661970580776053</v>
      </c>
      <c r="G155" s="31">
        <v>2.9065356327669276</v>
      </c>
      <c r="H155" s="31">
        <v>0.78455744357088519</v>
      </c>
      <c r="I155" s="31">
        <v>0.52793938625412118</v>
      </c>
      <c r="J155" s="31">
        <v>271.39815217391299</v>
      </c>
      <c r="K155" s="31">
        <v>249.14065217391297</v>
      </c>
      <c r="L155" s="31">
        <v>67.250217391304361</v>
      </c>
      <c r="M155" s="31">
        <v>45.253586956521737</v>
      </c>
      <c r="N155" s="31">
        <v>17.040108695652183</v>
      </c>
      <c r="O155" s="31">
        <v>4.9565217391304346</v>
      </c>
      <c r="P155" s="31">
        <v>52.146739130434788</v>
      </c>
      <c r="Q155" s="31">
        <v>51.885869565217398</v>
      </c>
      <c r="R155" s="31">
        <v>0.2608695652173913</v>
      </c>
      <c r="S155" s="31">
        <v>152.00119565217383</v>
      </c>
      <c r="T155" s="31">
        <v>130.85380434782601</v>
      </c>
      <c r="U155" s="31">
        <v>21.147391304347828</v>
      </c>
      <c r="V155" s="31">
        <v>0</v>
      </c>
      <c r="W155" s="31">
        <v>0.2608695652173913</v>
      </c>
      <c r="X155" s="31">
        <v>0</v>
      </c>
      <c r="Y155" s="31">
        <v>0</v>
      </c>
      <c r="Z155" s="31">
        <v>0</v>
      </c>
      <c r="AA155" s="31">
        <v>0</v>
      </c>
      <c r="AB155" s="31">
        <v>0.2608695652173913</v>
      </c>
      <c r="AC155" s="31">
        <v>0</v>
      </c>
      <c r="AD155" s="31">
        <v>0</v>
      </c>
      <c r="AE155" s="31">
        <v>0</v>
      </c>
      <c r="AF155" t="s">
        <v>187</v>
      </c>
      <c r="AG155" s="32">
        <v>5</v>
      </c>
      <c r="AH155"/>
    </row>
    <row r="156" spans="1:34" x14ac:dyDescent="0.25">
      <c r="A156" t="s">
        <v>1304</v>
      </c>
      <c r="B156" t="s">
        <v>563</v>
      </c>
      <c r="C156" t="s">
        <v>1084</v>
      </c>
      <c r="D156" t="s">
        <v>1266</v>
      </c>
      <c r="E156" s="31">
        <v>73.663043478260875</v>
      </c>
      <c r="F156" s="31">
        <v>2.9699955732625054</v>
      </c>
      <c r="G156" s="31">
        <v>2.7580094437066549</v>
      </c>
      <c r="H156" s="31">
        <v>0.53594363287590396</v>
      </c>
      <c r="I156" s="31">
        <v>0.38953519256308128</v>
      </c>
      <c r="J156" s="31">
        <v>218.77891304347827</v>
      </c>
      <c r="K156" s="31">
        <v>203.16336956521741</v>
      </c>
      <c r="L156" s="31">
        <v>39.479239130434799</v>
      </c>
      <c r="M156" s="31">
        <v>28.694347826086979</v>
      </c>
      <c r="N156" s="31">
        <v>6.7359782608695653</v>
      </c>
      <c r="O156" s="31">
        <v>4.0489130434782608</v>
      </c>
      <c r="P156" s="31">
        <v>58.735108695652173</v>
      </c>
      <c r="Q156" s="31">
        <v>53.904456521739128</v>
      </c>
      <c r="R156" s="31">
        <v>4.8306521739130428</v>
      </c>
      <c r="S156" s="31">
        <v>120.5645652173913</v>
      </c>
      <c r="T156" s="31">
        <v>84.066956521739129</v>
      </c>
      <c r="U156" s="31">
        <v>36.497608695652175</v>
      </c>
      <c r="V156" s="31">
        <v>0</v>
      </c>
      <c r="W156" s="31">
        <v>4.1076086956521731</v>
      </c>
      <c r="X156" s="31">
        <v>0</v>
      </c>
      <c r="Y156" s="31">
        <v>6.5217391304347824E-2</v>
      </c>
      <c r="Z156" s="31">
        <v>0</v>
      </c>
      <c r="AA156" s="31">
        <v>0</v>
      </c>
      <c r="AB156" s="31">
        <v>4.0423913043478255</v>
      </c>
      <c r="AC156" s="31">
        <v>0</v>
      </c>
      <c r="AD156" s="31">
        <v>0</v>
      </c>
      <c r="AE156" s="31">
        <v>0</v>
      </c>
      <c r="AF156" t="s">
        <v>45</v>
      </c>
      <c r="AG156" s="32">
        <v>5</v>
      </c>
      <c r="AH156"/>
    </row>
    <row r="157" spans="1:34" x14ac:dyDescent="0.25">
      <c r="A157" t="s">
        <v>1304</v>
      </c>
      <c r="B157" t="s">
        <v>711</v>
      </c>
      <c r="C157" t="s">
        <v>1077</v>
      </c>
      <c r="D157" t="s">
        <v>1260</v>
      </c>
      <c r="E157" s="31">
        <v>49.521739130434781</v>
      </c>
      <c r="F157" s="31">
        <v>4.278097014925371</v>
      </c>
      <c r="G157" s="31">
        <v>3.9685601404740978</v>
      </c>
      <c r="H157" s="31">
        <v>0.75327041264266892</v>
      </c>
      <c r="I157" s="31">
        <v>0.48598551360842845</v>
      </c>
      <c r="J157" s="31">
        <v>211.85880434782598</v>
      </c>
      <c r="K157" s="31">
        <v>196.52999999999989</v>
      </c>
      <c r="L157" s="31">
        <v>37.303260869565214</v>
      </c>
      <c r="M157" s="31">
        <v>24.066847826086956</v>
      </c>
      <c r="N157" s="31">
        <v>10.627717391304348</v>
      </c>
      <c r="O157" s="31">
        <v>2.6086956521739131</v>
      </c>
      <c r="P157" s="31">
        <v>39.615543478260875</v>
      </c>
      <c r="Q157" s="31">
        <v>37.523152173913047</v>
      </c>
      <c r="R157" s="31">
        <v>2.0923913043478262</v>
      </c>
      <c r="S157" s="31">
        <v>134.93999999999988</v>
      </c>
      <c r="T157" s="31">
        <v>131.49869565217381</v>
      </c>
      <c r="U157" s="31">
        <v>3.4413043478260872</v>
      </c>
      <c r="V157" s="31">
        <v>0</v>
      </c>
      <c r="W157" s="31">
        <v>6.6086956521739122</v>
      </c>
      <c r="X157" s="31">
        <v>0</v>
      </c>
      <c r="Y157" s="31">
        <v>4.3478260869565215</v>
      </c>
      <c r="Z157" s="31">
        <v>0.69565217391304346</v>
      </c>
      <c r="AA157" s="31">
        <v>0</v>
      </c>
      <c r="AB157" s="31">
        <v>1.5652173913043479</v>
      </c>
      <c r="AC157" s="31">
        <v>0</v>
      </c>
      <c r="AD157" s="31">
        <v>0</v>
      </c>
      <c r="AE157" s="31">
        <v>0</v>
      </c>
      <c r="AF157" t="s">
        <v>204</v>
      </c>
      <c r="AG157" s="32">
        <v>5</v>
      </c>
      <c r="AH157"/>
    </row>
    <row r="158" spans="1:34" x14ac:dyDescent="0.25">
      <c r="A158" t="s">
        <v>1304</v>
      </c>
      <c r="B158" t="s">
        <v>634</v>
      </c>
      <c r="C158" t="s">
        <v>1105</v>
      </c>
      <c r="D158" t="s">
        <v>1272</v>
      </c>
      <c r="E158" s="31">
        <v>102.58695652173913</v>
      </c>
      <c r="F158" s="31">
        <v>3.0508953168044082</v>
      </c>
      <c r="G158" s="31">
        <v>2.823568552659462</v>
      </c>
      <c r="H158" s="31">
        <v>0.61858338631065912</v>
      </c>
      <c r="I158" s="31">
        <v>0.39210425937698679</v>
      </c>
      <c r="J158" s="31">
        <v>312.98206521739132</v>
      </c>
      <c r="K158" s="31">
        <v>289.6613043478261</v>
      </c>
      <c r="L158" s="31">
        <v>63.458586956521742</v>
      </c>
      <c r="M158" s="31">
        <v>40.224782608695662</v>
      </c>
      <c r="N158" s="31">
        <v>17.929456521739127</v>
      </c>
      <c r="O158" s="31">
        <v>5.3043478260869561</v>
      </c>
      <c r="P158" s="31">
        <v>80.908695652173918</v>
      </c>
      <c r="Q158" s="31">
        <v>80.821739130434793</v>
      </c>
      <c r="R158" s="31">
        <v>8.6956521739130432E-2</v>
      </c>
      <c r="S158" s="31">
        <v>168.61478260869566</v>
      </c>
      <c r="T158" s="31">
        <v>163.68</v>
      </c>
      <c r="U158" s="31">
        <v>4.9347826086956506</v>
      </c>
      <c r="V158" s="31">
        <v>0</v>
      </c>
      <c r="W158" s="31">
        <v>8.6956521739130432E-2</v>
      </c>
      <c r="X158" s="31">
        <v>0</v>
      </c>
      <c r="Y158" s="31">
        <v>0</v>
      </c>
      <c r="Z158" s="31">
        <v>0</v>
      </c>
      <c r="AA158" s="31">
        <v>0</v>
      </c>
      <c r="AB158" s="31">
        <v>8.6956521739130432E-2</v>
      </c>
      <c r="AC158" s="31">
        <v>0</v>
      </c>
      <c r="AD158" s="31">
        <v>0</v>
      </c>
      <c r="AE158" s="31">
        <v>0</v>
      </c>
      <c r="AF158" t="s">
        <v>120</v>
      </c>
      <c r="AG158" s="32">
        <v>5</v>
      </c>
      <c r="AH158"/>
    </row>
    <row r="159" spans="1:34" x14ac:dyDescent="0.25">
      <c r="A159" t="s">
        <v>1304</v>
      </c>
      <c r="B159" t="s">
        <v>905</v>
      </c>
      <c r="C159" t="s">
        <v>1074</v>
      </c>
      <c r="D159" t="s">
        <v>1258</v>
      </c>
      <c r="E159" s="31">
        <v>98.032608695652172</v>
      </c>
      <c r="F159" s="31">
        <v>4.4044117973167767</v>
      </c>
      <c r="G159" s="31">
        <v>4.0341656502938248</v>
      </c>
      <c r="H159" s="31">
        <v>0.5036655948553056</v>
      </c>
      <c r="I159" s="31">
        <v>0.32699855859851434</v>
      </c>
      <c r="J159" s="31">
        <v>431.77597826086964</v>
      </c>
      <c r="K159" s="31">
        <v>395.4797826086957</v>
      </c>
      <c r="L159" s="31">
        <v>49.375652173913053</v>
      </c>
      <c r="M159" s="31">
        <v>32.056521739130446</v>
      </c>
      <c r="N159" s="31">
        <v>11.752934782608698</v>
      </c>
      <c r="O159" s="31">
        <v>5.5661956521739135</v>
      </c>
      <c r="P159" s="31">
        <v>48.288478260869567</v>
      </c>
      <c r="Q159" s="31">
        <v>29.311413043478257</v>
      </c>
      <c r="R159" s="31">
        <v>18.977065217391306</v>
      </c>
      <c r="S159" s="31">
        <v>334.111847826087</v>
      </c>
      <c r="T159" s="31">
        <v>306.75260869565221</v>
      </c>
      <c r="U159" s="31">
        <v>0</v>
      </c>
      <c r="V159" s="31">
        <v>27.359239130434784</v>
      </c>
      <c r="W159" s="31">
        <v>81.390760869565227</v>
      </c>
      <c r="X159" s="31">
        <v>6.6847826086956523</v>
      </c>
      <c r="Y159" s="31">
        <v>0</v>
      </c>
      <c r="Z159" s="31">
        <v>0</v>
      </c>
      <c r="AA159" s="31">
        <v>7.4122826086956533</v>
      </c>
      <c r="AB159" s="31">
        <v>1.2173913043478262</v>
      </c>
      <c r="AC159" s="31">
        <v>38.717065217391308</v>
      </c>
      <c r="AD159" s="31">
        <v>0</v>
      </c>
      <c r="AE159" s="31">
        <v>27.359239130434784</v>
      </c>
      <c r="AF159" t="s">
        <v>416</v>
      </c>
      <c r="AG159" s="32">
        <v>5</v>
      </c>
      <c r="AH159"/>
    </row>
    <row r="160" spans="1:34" x14ac:dyDescent="0.25">
      <c r="A160" t="s">
        <v>1304</v>
      </c>
      <c r="B160" t="s">
        <v>790</v>
      </c>
      <c r="C160" t="s">
        <v>1156</v>
      </c>
      <c r="D160" t="s">
        <v>1275</v>
      </c>
      <c r="E160" s="31">
        <v>64.826086956521735</v>
      </c>
      <c r="F160" s="31">
        <v>3.8176978537894035</v>
      </c>
      <c r="G160" s="31">
        <v>3.2979543930248156</v>
      </c>
      <c r="H160" s="31">
        <v>0.85072937625754541</v>
      </c>
      <c r="I160" s="31">
        <v>0.46411804158283032</v>
      </c>
      <c r="J160" s="31">
        <v>247.48641304347828</v>
      </c>
      <c r="K160" s="31">
        <v>213.79347826086956</v>
      </c>
      <c r="L160" s="31">
        <v>55.149456521739133</v>
      </c>
      <c r="M160" s="31">
        <v>30.086956521739129</v>
      </c>
      <c r="N160" s="31">
        <v>19.277173913043477</v>
      </c>
      <c r="O160" s="31">
        <v>5.7853260869565215</v>
      </c>
      <c r="P160" s="31">
        <v>49.413043478260867</v>
      </c>
      <c r="Q160" s="31">
        <v>40.782608695652172</v>
      </c>
      <c r="R160" s="31">
        <v>8.6304347826086953</v>
      </c>
      <c r="S160" s="31">
        <v>142.92391304347825</v>
      </c>
      <c r="T160" s="31">
        <v>121.20108695652173</v>
      </c>
      <c r="U160" s="31">
        <v>0</v>
      </c>
      <c r="V160" s="31">
        <v>21.722826086956523</v>
      </c>
      <c r="W160" s="31">
        <v>2.527173913043478</v>
      </c>
      <c r="X160" s="31">
        <v>0</v>
      </c>
      <c r="Y160" s="31">
        <v>2.527173913043478</v>
      </c>
      <c r="Z160" s="31">
        <v>0</v>
      </c>
      <c r="AA160" s="31">
        <v>0</v>
      </c>
      <c r="AB160" s="31">
        <v>0</v>
      </c>
      <c r="AC160" s="31">
        <v>0</v>
      </c>
      <c r="AD160" s="31">
        <v>0</v>
      </c>
      <c r="AE160" s="31">
        <v>0</v>
      </c>
      <c r="AF160" t="s">
        <v>286</v>
      </c>
      <c r="AG160" s="32">
        <v>5</v>
      </c>
      <c r="AH160"/>
    </row>
    <row r="161" spans="1:34" x14ac:dyDescent="0.25">
      <c r="A161" t="s">
        <v>1304</v>
      </c>
      <c r="B161" t="s">
        <v>876</v>
      </c>
      <c r="C161" t="s">
        <v>1077</v>
      </c>
      <c r="D161" t="s">
        <v>1260</v>
      </c>
      <c r="E161" s="31">
        <v>123.5</v>
      </c>
      <c r="F161" s="31">
        <v>3.9600633691251534</v>
      </c>
      <c r="G161" s="31">
        <v>3.5936516458369998</v>
      </c>
      <c r="H161" s="31">
        <v>0.75268702693187806</v>
      </c>
      <c r="I161" s="31">
        <v>0.51172856891392349</v>
      </c>
      <c r="J161" s="31">
        <v>489.06782608695647</v>
      </c>
      <c r="K161" s="31">
        <v>443.81597826086949</v>
      </c>
      <c r="L161" s="31">
        <v>92.956847826086943</v>
      </c>
      <c r="M161" s="31">
        <v>63.198478260869557</v>
      </c>
      <c r="N161" s="31">
        <v>24.193152173913049</v>
      </c>
      <c r="O161" s="31">
        <v>5.5652173913043477</v>
      </c>
      <c r="P161" s="31">
        <v>77.968369565217387</v>
      </c>
      <c r="Q161" s="31">
        <v>62.474891304347821</v>
      </c>
      <c r="R161" s="31">
        <v>15.493478260869566</v>
      </c>
      <c r="S161" s="31">
        <v>318.14260869565214</v>
      </c>
      <c r="T161" s="31">
        <v>247.67934782608691</v>
      </c>
      <c r="U161" s="31">
        <v>0</v>
      </c>
      <c r="V161" s="31">
        <v>70.463260869565218</v>
      </c>
      <c r="W161" s="31">
        <v>147.42717391304348</v>
      </c>
      <c r="X161" s="31">
        <v>7.0313043478260866</v>
      </c>
      <c r="Y161" s="31">
        <v>0.41847826086956524</v>
      </c>
      <c r="Z161" s="31">
        <v>0</v>
      </c>
      <c r="AA161" s="31">
        <v>20.489021739130429</v>
      </c>
      <c r="AB161" s="31">
        <v>0</v>
      </c>
      <c r="AC161" s="31">
        <v>108.1383695652174</v>
      </c>
      <c r="AD161" s="31">
        <v>0</v>
      </c>
      <c r="AE161" s="31">
        <v>11.35</v>
      </c>
      <c r="AF161" t="s">
        <v>386</v>
      </c>
      <c r="AG161" s="32">
        <v>5</v>
      </c>
      <c r="AH161"/>
    </row>
    <row r="162" spans="1:34" x14ac:dyDescent="0.25">
      <c r="A162" t="s">
        <v>1304</v>
      </c>
      <c r="B162" t="s">
        <v>650</v>
      </c>
      <c r="C162" t="s">
        <v>1010</v>
      </c>
      <c r="D162" t="s">
        <v>1269</v>
      </c>
      <c r="E162" s="31">
        <v>79.902173913043484</v>
      </c>
      <c r="F162" s="31">
        <v>4.0666875255067332</v>
      </c>
      <c r="G162" s="31">
        <v>3.855754319140253</v>
      </c>
      <c r="H162" s="31">
        <v>1.211563052645898</v>
      </c>
      <c r="I162" s="31">
        <v>1.0006298462794174</v>
      </c>
      <c r="J162" s="31">
        <v>324.93717391304347</v>
      </c>
      <c r="K162" s="31">
        <v>308.08315217391305</v>
      </c>
      <c r="L162" s="31">
        <v>96.806521739130403</v>
      </c>
      <c r="M162" s="31">
        <v>79.952499999999986</v>
      </c>
      <c r="N162" s="31">
        <v>11.723586956521736</v>
      </c>
      <c r="O162" s="31">
        <v>5.1304347826086953</v>
      </c>
      <c r="P162" s="31">
        <v>68.593043478260867</v>
      </c>
      <c r="Q162" s="31">
        <v>68.593043478260867</v>
      </c>
      <c r="R162" s="31">
        <v>0</v>
      </c>
      <c r="S162" s="31">
        <v>159.53760869565218</v>
      </c>
      <c r="T162" s="31">
        <v>159.53760869565218</v>
      </c>
      <c r="U162" s="31">
        <v>0</v>
      </c>
      <c r="V162" s="31">
        <v>0</v>
      </c>
      <c r="W162" s="31">
        <v>1.6826086956521742</v>
      </c>
      <c r="X162" s="31">
        <v>0.47554347826086957</v>
      </c>
      <c r="Y162" s="31">
        <v>0</v>
      </c>
      <c r="Z162" s="31">
        <v>0</v>
      </c>
      <c r="AA162" s="31">
        <v>0.21195652173913043</v>
      </c>
      <c r="AB162" s="31">
        <v>0</v>
      </c>
      <c r="AC162" s="31">
        <v>0.99510869565217408</v>
      </c>
      <c r="AD162" s="31">
        <v>0</v>
      </c>
      <c r="AE162" s="31">
        <v>0</v>
      </c>
      <c r="AF162" t="s">
        <v>139</v>
      </c>
      <c r="AG162" s="32">
        <v>5</v>
      </c>
      <c r="AH162"/>
    </row>
    <row r="163" spans="1:34" x14ac:dyDescent="0.25">
      <c r="A163" t="s">
        <v>1304</v>
      </c>
      <c r="B163" t="s">
        <v>659</v>
      </c>
      <c r="C163" t="s">
        <v>1115</v>
      </c>
      <c r="D163" t="s">
        <v>1221</v>
      </c>
      <c r="E163" s="31">
        <v>33.195652173913047</v>
      </c>
      <c r="F163" s="31">
        <v>2.773127046496398</v>
      </c>
      <c r="G163" s="31">
        <v>2.546705959397511</v>
      </c>
      <c r="H163" s="31">
        <v>0.38582842174197773</v>
      </c>
      <c r="I163" s="31">
        <v>0.15940733464309106</v>
      </c>
      <c r="J163" s="31">
        <v>92.055760869565219</v>
      </c>
      <c r="K163" s="31">
        <v>84.539565217391299</v>
      </c>
      <c r="L163" s="31">
        <v>12.807826086956522</v>
      </c>
      <c r="M163" s="31">
        <v>5.2916304347826104</v>
      </c>
      <c r="N163" s="31">
        <v>4.8042391304347811</v>
      </c>
      <c r="O163" s="31">
        <v>2.7119565217391304</v>
      </c>
      <c r="P163" s="31">
        <v>24.301195652173909</v>
      </c>
      <c r="Q163" s="31">
        <v>24.301195652173909</v>
      </c>
      <c r="R163" s="31">
        <v>0</v>
      </c>
      <c r="S163" s="31">
        <v>54.946739130434786</v>
      </c>
      <c r="T163" s="31">
        <v>50.335217391304347</v>
      </c>
      <c r="U163" s="31">
        <v>0</v>
      </c>
      <c r="V163" s="31">
        <v>4.6115217391304357</v>
      </c>
      <c r="W163" s="31">
        <v>0</v>
      </c>
      <c r="X163" s="31">
        <v>0</v>
      </c>
      <c r="Y163" s="31">
        <v>0</v>
      </c>
      <c r="Z163" s="31">
        <v>0</v>
      </c>
      <c r="AA163" s="31">
        <v>0</v>
      </c>
      <c r="AB163" s="31">
        <v>0</v>
      </c>
      <c r="AC163" s="31">
        <v>0</v>
      </c>
      <c r="AD163" s="31">
        <v>0</v>
      </c>
      <c r="AE163" s="31">
        <v>0</v>
      </c>
      <c r="AF163" t="s">
        <v>150</v>
      </c>
      <c r="AG163" s="32">
        <v>5</v>
      </c>
      <c r="AH163"/>
    </row>
    <row r="164" spans="1:34" x14ac:dyDescent="0.25">
      <c r="A164" t="s">
        <v>1304</v>
      </c>
      <c r="B164" t="s">
        <v>816</v>
      </c>
      <c r="C164" t="s">
        <v>1173</v>
      </c>
      <c r="D164" t="s">
        <v>1249</v>
      </c>
      <c r="E164" s="31">
        <v>51.108695652173914</v>
      </c>
      <c r="F164" s="31">
        <v>3.9543896214376866</v>
      </c>
      <c r="G164" s="31">
        <v>3.5614759676733305</v>
      </c>
      <c r="H164" s="31">
        <v>0.82415355168013615</v>
      </c>
      <c r="I164" s="31">
        <v>0.52490642279880906</v>
      </c>
      <c r="J164" s="31">
        <v>202.10369565217394</v>
      </c>
      <c r="K164" s="31">
        <v>182.02239130434782</v>
      </c>
      <c r="L164" s="31">
        <v>42.121413043478263</v>
      </c>
      <c r="M164" s="31">
        <v>26.827282608695654</v>
      </c>
      <c r="N164" s="31">
        <v>10.022391304347826</v>
      </c>
      <c r="O164" s="31">
        <v>5.2717391304347823</v>
      </c>
      <c r="P164" s="31">
        <v>45.080434782608691</v>
      </c>
      <c r="Q164" s="31">
        <v>40.293260869565216</v>
      </c>
      <c r="R164" s="31">
        <v>4.7871739130434774</v>
      </c>
      <c r="S164" s="31">
        <v>114.90184782608696</v>
      </c>
      <c r="T164" s="31">
        <v>76.018586956521744</v>
      </c>
      <c r="U164" s="31">
        <v>4.2351086956521744</v>
      </c>
      <c r="V164" s="31">
        <v>34.64815217391304</v>
      </c>
      <c r="W164" s="31">
        <v>11.834782608695651</v>
      </c>
      <c r="X164" s="31">
        <v>0</v>
      </c>
      <c r="Y164" s="31">
        <v>0</v>
      </c>
      <c r="Z164" s="31">
        <v>0</v>
      </c>
      <c r="AA164" s="31">
        <v>6.5973913043478243</v>
      </c>
      <c r="AB164" s="31">
        <v>0</v>
      </c>
      <c r="AC164" s="31">
        <v>5.1507608695652172</v>
      </c>
      <c r="AD164" s="31">
        <v>0</v>
      </c>
      <c r="AE164" s="31">
        <v>8.6630434782608692E-2</v>
      </c>
      <c r="AF164" t="s">
        <v>326</v>
      </c>
      <c r="AG164" s="32">
        <v>5</v>
      </c>
      <c r="AH164"/>
    </row>
    <row r="165" spans="1:34" x14ac:dyDescent="0.25">
      <c r="A165" t="s">
        <v>1304</v>
      </c>
      <c r="B165" t="s">
        <v>803</v>
      </c>
      <c r="C165" t="s">
        <v>1089</v>
      </c>
      <c r="D165" t="s">
        <v>1202</v>
      </c>
      <c r="E165" s="31">
        <v>88.641304347826093</v>
      </c>
      <c r="F165" s="31">
        <v>2.9583580625383203</v>
      </c>
      <c r="G165" s="31">
        <v>2.89361250766401</v>
      </c>
      <c r="H165" s="31">
        <v>0.52592397302268545</v>
      </c>
      <c r="I165" s="31">
        <v>0.46117841814837518</v>
      </c>
      <c r="J165" s="31">
        <v>262.23271739130439</v>
      </c>
      <c r="K165" s="31">
        <v>256.49358695652177</v>
      </c>
      <c r="L165" s="31">
        <v>46.618586956521739</v>
      </c>
      <c r="M165" s="31">
        <v>40.879456521739129</v>
      </c>
      <c r="N165" s="31">
        <v>0</v>
      </c>
      <c r="O165" s="31">
        <v>5.7391304347826084</v>
      </c>
      <c r="P165" s="31">
        <v>52.261956521739144</v>
      </c>
      <c r="Q165" s="31">
        <v>52.261956521739144</v>
      </c>
      <c r="R165" s="31">
        <v>0</v>
      </c>
      <c r="S165" s="31">
        <v>163.35217391304349</v>
      </c>
      <c r="T165" s="31">
        <v>115.43586956521742</v>
      </c>
      <c r="U165" s="31">
        <v>11.817391304347817</v>
      </c>
      <c r="V165" s="31">
        <v>36.098913043478262</v>
      </c>
      <c r="W165" s="31">
        <v>27.172934782608699</v>
      </c>
      <c r="X165" s="31">
        <v>4.450108695652176</v>
      </c>
      <c r="Y165" s="31">
        <v>0</v>
      </c>
      <c r="Z165" s="31">
        <v>0</v>
      </c>
      <c r="AA165" s="31">
        <v>5.5260869565217421</v>
      </c>
      <c r="AB165" s="31">
        <v>0</v>
      </c>
      <c r="AC165" s="31">
        <v>10.586956521739127</v>
      </c>
      <c r="AD165" s="31">
        <v>0</v>
      </c>
      <c r="AE165" s="31">
        <v>6.6097826086956522</v>
      </c>
      <c r="AF165" t="s">
        <v>311</v>
      </c>
      <c r="AG165" s="32">
        <v>5</v>
      </c>
      <c r="AH165"/>
    </row>
    <row r="166" spans="1:34" x14ac:dyDescent="0.25">
      <c r="A166" t="s">
        <v>1304</v>
      </c>
      <c r="B166" t="s">
        <v>609</v>
      </c>
      <c r="C166" t="s">
        <v>1099</v>
      </c>
      <c r="D166" t="s">
        <v>1234</v>
      </c>
      <c r="E166" s="31">
        <v>84.152173913043484</v>
      </c>
      <c r="F166" s="31">
        <v>3.2677912684060959</v>
      </c>
      <c r="G166" s="31">
        <v>2.968417721518986</v>
      </c>
      <c r="H166" s="31">
        <v>0.43712864892792558</v>
      </c>
      <c r="I166" s="31">
        <v>0.29956729527253934</v>
      </c>
      <c r="J166" s="31">
        <v>274.99173913043472</v>
      </c>
      <c r="K166" s="31">
        <v>249.79880434782601</v>
      </c>
      <c r="L166" s="31">
        <v>36.785326086956523</v>
      </c>
      <c r="M166" s="31">
        <v>25.209239130434781</v>
      </c>
      <c r="N166" s="31">
        <v>5.9239130434782608</v>
      </c>
      <c r="O166" s="31">
        <v>5.6521739130434785</v>
      </c>
      <c r="P166" s="31">
        <v>64.831086956521744</v>
      </c>
      <c r="Q166" s="31">
        <v>51.214239130434784</v>
      </c>
      <c r="R166" s="31">
        <v>13.616847826086957</v>
      </c>
      <c r="S166" s="31">
        <v>173.37532608695645</v>
      </c>
      <c r="T166" s="31">
        <v>147.53380434782602</v>
      </c>
      <c r="U166" s="31">
        <v>0</v>
      </c>
      <c r="V166" s="31">
        <v>25.841521739130425</v>
      </c>
      <c r="W166" s="31">
        <v>0</v>
      </c>
      <c r="X166" s="31">
        <v>0</v>
      </c>
      <c r="Y166" s="31">
        <v>0</v>
      </c>
      <c r="Z166" s="31">
        <v>0</v>
      </c>
      <c r="AA166" s="31">
        <v>0</v>
      </c>
      <c r="AB166" s="31">
        <v>0</v>
      </c>
      <c r="AC166" s="31">
        <v>0</v>
      </c>
      <c r="AD166" s="31">
        <v>0</v>
      </c>
      <c r="AE166" s="31">
        <v>0</v>
      </c>
      <c r="AF166" t="s">
        <v>93</v>
      </c>
      <c r="AG166" s="32">
        <v>5</v>
      </c>
      <c r="AH166"/>
    </row>
    <row r="167" spans="1:34" x14ac:dyDescent="0.25">
      <c r="A167" t="s">
        <v>1304</v>
      </c>
      <c r="B167" t="s">
        <v>989</v>
      </c>
      <c r="C167" t="s">
        <v>1088</v>
      </c>
      <c r="D167" t="s">
        <v>1237</v>
      </c>
      <c r="E167" s="31">
        <v>57.043478260869563</v>
      </c>
      <c r="F167" s="31">
        <v>4.2125514481707311</v>
      </c>
      <c r="G167" s="31">
        <v>3.9031002286585359</v>
      </c>
      <c r="H167" s="31">
        <v>0.46278010670731712</v>
      </c>
      <c r="I167" s="31">
        <v>0.35454839939024391</v>
      </c>
      <c r="J167" s="31">
        <v>240.29858695652169</v>
      </c>
      <c r="K167" s="31">
        <v>222.64641304347822</v>
      </c>
      <c r="L167" s="31">
        <v>26.39858695652174</v>
      </c>
      <c r="M167" s="31">
        <v>20.224673913043478</v>
      </c>
      <c r="N167" s="31">
        <v>0</v>
      </c>
      <c r="O167" s="31">
        <v>6.1739130434782608</v>
      </c>
      <c r="P167" s="31">
        <v>62.50456521739131</v>
      </c>
      <c r="Q167" s="31">
        <v>51.026304347826091</v>
      </c>
      <c r="R167" s="31">
        <v>11.478260869565217</v>
      </c>
      <c r="S167" s="31">
        <v>151.39543478260865</v>
      </c>
      <c r="T167" s="31">
        <v>151.39543478260865</v>
      </c>
      <c r="U167" s="31">
        <v>0</v>
      </c>
      <c r="V167" s="31">
        <v>0</v>
      </c>
      <c r="W167" s="31">
        <v>0</v>
      </c>
      <c r="X167" s="31">
        <v>0</v>
      </c>
      <c r="Y167" s="31">
        <v>0</v>
      </c>
      <c r="Z167" s="31">
        <v>0</v>
      </c>
      <c r="AA167" s="31">
        <v>0</v>
      </c>
      <c r="AB167" s="31">
        <v>0</v>
      </c>
      <c r="AC167" s="31">
        <v>0</v>
      </c>
      <c r="AD167" s="31">
        <v>0</v>
      </c>
      <c r="AE167" s="31">
        <v>0</v>
      </c>
      <c r="AF167" t="s">
        <v>501</v>
      </c>
      <c r="AG167" s="32">
        <v>5</v>
      </c>
      <c r="AH167"/>
    </row>
    <row r="168" spans="1:34" x14ac:dyDescent="0.25">
      <c r="A168" t="s">
        <v>1304</v>
      </c>
      <c r="B168" t="s">
        <v>539</v>
      </c>
      <c r="C168" t="s">
        <v>1071</v>
      </c>
      <c r="D168" t="s">
        <v>1238</v>
      </c>
      <c r="E168" s="31">
        <v>91.413043478260875</v>
      </c>
      <c r="F168" s="31">
        <v>3.8479167657550537</v>
      </c>
      <c r="G168" s="31">
        <v>3.5653935790725324</v>
      </c>
      <c r="H168" s="31">
        <v>0.47050297265160523</v>
      </c>
      <c r="I168" s="31">
        <v>0.23475267538644473</v>
      </c>
      <c r="J168" s="31">
        <v>351.74978260869568</v>
      </c>
      <c r="K168" s="31">
        <v>325.92347826086956</v>
      </c>
      <c r="L168" s="31">
        <v>43.010108695652178</v>
      </c>
      <c r="M168" s="31">
        <v>21.459456521739135</v>
      </c>
      <c r="N168" s="31">
        <v>16.507173913043481</v>
      </c>
      <c r="O168" s="31">
        <v>5.0434782608695654</v>
      </c>
      <c r="P168" s="31">
        <v>92.761956521739108</v>
      </c>
      <c r="Q168" s="31">
        <v>88.486304347826064</v>
      </c>
      <c r="R168" s="31">
        <v>4.275652173913044</v>
      </c>
      <c r="S168" s="31">
        <v>215.97771739130434</v>
      </c>
      <c r="T168" s="31">
        <v>194.45141304347825</v>
      </c>
      <c r="U168" s="31">
        <v>0</v>
      </c>
      <c r="V168" s="31">
        <v>21.526304347826088</v>
      </c>
      <c r="W168" s="31">
        <v>136.70880434782612</v>
      </c>
      <c r="X168" s="31">
        <v>0</v>
      </c>
      <c r="Y168" s="31">
        <v>0</v>
      </c>
      <c r="Z168" s="31">
        <v>0</v>
      </c>
      <c r="AA168" s="31">
        <v>26.901413043478261</v>
      </c>
      <c r="AB168" s="31">
        <v>0</v>
      </c>
      <c r="AC168" s="31">
        <v>106.95500000000001</v>
      </c>
      <c r="AD168" s="31">
        <v>0</v>
      </c>
      <c r="AE168" s="31">
        <v>2.8523913043478255</v>
      </c>
      <c r="AF168" t="s">
        <v>18</v>
      </c>
      <c r="AG168" s="32">
        <v>5</v>
      </c>
      <c r="AH168"/>
    </row>
    <row r="169" spans="1:34" x14ac:dyDescent="0.25">
      <c r="A169" t="s">
        <v>1304</v>
      </c>
      <c r="B169" t="s">
        <v>599</v>
      </c>
      <c r="C169" t="s">
        <v>1093</v>
      </c>
      <c r="D169" t="s">
        <v>1256</v>
      </c>
      <c r="E169" s="31">
        <v>174.07608695652175</v>
      </c>
      <c r="F169" s="31">
        <v>4.1128061192631913</v>
      </c>
      <c r="G169" s="31">
        <v>3.8181667187012174</v>
      </c>
      <c r="H169" s="31">
        <v>0.49599438026849807</v>
      </c>
      <c r="I169" s="31">
        <v>0.32702341554792369</v>
      </c>
      <c r="J169" s="31">
        <v>715.94119565217397</v>
      </c>
      <c r="K169" s="31">
        <v>664.65152173913043</v>
      </c>
      <c r="L169" s="31">
        <v>86.340760869565187</v>
      </c>
      <c r="M169" s="31">
        <v>56.926956521739108</v>
      </c>
      <c r="N169" s="31">
        <v>23.815978260869567</v>
      </c>
      <c r="O169" s="31">
        <v>5.5978260869565215</v>
      </c>
      <c r="P169" s="31">
        <v>132.65739130434784</v>
      </c>
      <c r="Q169" s="31">
        <v>110.78152173913045</v>
      </c>
      <c r="R169" s="31">
        <v>21.875869565217396</v>
      </c>
      <c r="S169" s="31">
        <v>496.94304347826096</v>
      </c>
      <c r="T169" s="31">
        <v>341.67717391304353</v>
      </c>
      <c r="U169" s="31">
        <v>20.908260869565225</v>
      </c>
      <c r="V169" s="31">
        <v>134.3576086956522</v>
      </c>
      <c r="W169" s="31">
        <v>382.06369565217386</v>
      </c>
      <c r="X169" s="31">
        <v>16.206304347826084</v>
      </c>
      <c r="Y169" s="31">
        <v>0</v>
      </c>
      <c r="Z169" s="31">
        <v>0</v>
      </c>
      <c r="AA169" s="31">
        <v>73.045760869565143</v>
      </c>
      <c r="AB169" s="31">
        <v>3.1494565217391304</v>
      </c>
      <c r="AC169" s="31">
        <v>194.3788043478261</v>
      </c>
      <c r="AD169" s="31">
        <v>0</v>
      </c>
      <c r="AE169" s="31">
        <v>95.283369565217413</v>
      </c>
      <c r="AF169" t="s">
        <v>83</v>
      </c>
      <c r="AG169" s="32">
        <v>5</v>
      </c>
      <c r="AH169"/>
    </row>
    <row r="170" spans="1:34" x14ac:dyDescent="0.25">
      <c r="A170" t="s">
        <v>1304</v>
      </c>
      <c r="B170" t="s">
        <v>590</v>
      </c>
      <c r="C170" t="s">
        <v>1080</v>
      </c>
      <c r="D170" t="s">
        <v>1241</v>
      </c>
      <c r="E170" s="31">
        <v>103.15217391304348</v>
      </c>
      <c r="F170" s="31">
        <v>2.6814931506849309</v>
      </c>
      <c r="G170" s="31">
        <v>2.533171759747102</v>
      </c>
      <c r="H170" s="31">
        <v>0.1526290832455216</v>
      </c>
      <c r="I170" s="31">
        <v>0.10011591148577451</v>
      </c>
      <c r="J170" s="31">
        <v>276.6018478260869</v>
      </c>
      <c r="K170" s="31">
        <v>261.30217391304348</v>
      </c>
      <c r="L170" s="31">
        <v>15.744021739130437</v>
      </c>
      <c r="M170" s="31">
        <v>10.327173913043479</v>
      </c>
      <c r="N170" s="31">
        <v>0.14130434782608695</v>
      </c>
      <c r="O170" s="31">
        <v>5.2755434782608699</v>
      </c>
      <c r="P170" s="31">
        <v>87.541521739130374</v>
      </c>
      <c r="Q170" s="31">
        <v>77.658695652173847</v>
      </c>
      <c r="R170" s="31">
        <v>9.8828260869565216</v>
      </c>
      <c r="S170" s="31">
        <v>173.3163043478261</v>
      </c>
      <c r="T170" s="31">
        <v>153.58804347826089</v>
      </c>
      <c r="U170" s="31">
        <v>0</v>
      </c>
      <c r="V170" s="31">
        <v>19.728260869565219</v>
      </c>
      <c r="W170" s="31">
        <v>10.580000000000004</v>
      </c>
      <c r="X170" s="31">
        <v>8.673913043478261E-2</v>
      </c>
      <c r="Y170" s="31">
        <v>0</v>
      </c>
      <c r="Z170" s="31">
        <v>0</v>
      </c>
      <c r="AA170" s="31">
        <v>6.4917391304347856</v>
      </c>
      <c r="AB170" s="31">
        <v>0</v>
      </c>
      <c r="AC170" s="31">
        <v>1.6346739130434784</v>
      </c>
      <c r="AD170" s="31">
        <v>0</v>
      </c>
      <c r="AE170" s="31">
        <v>2.3668478260869565</v>
      </c>
      <c r="AF170" t="s">
        <v>74</v>
      </c>
      <c r="AG170" s="32">
        <v>5</v>
      </c>
      <c r="AH170"/>
    </row>
    <row r="171" spans="1:34" x14ac:dyDescent="0.25">
      <c r="A171" t="s">
        <v>1304</v>
      </c>
      <c r="B171" t="s">
        <v>898</v>
      </c>
      <c r="C171" t="s">
        <v>1030</v>
      </c>
      <c r="D171" t="s">
        <v>1217</v>
      </c>
      <c r="E171" s="31">
        <v>32.521739130434781</v>
      </c>
      <c r="F171" s="31">
        <v>3.2429745989304815</v>
      </c>
      <c r="G171" s="31">
        <v>3.0011631016042788</v>
      </c>
      <c r="H171" s="31">
        <v>0.31943850267379681</v>
      </c>
      <c r="I171" s="31">
        <v>0.25409759358288769</v>
      </c>
      <c r="J171" s="31">
        <v>105.46717391304348</v>
      </c>
      <c r="K171" s="31">
        <v>97.603043478260886</v>
      </c>
      <c r="L171" s="31">
        <v>10.388695652173913</v>
      </c>
      <c r="M171" s="31">
        <v>8.2636956521739133</v>
      </c>
      <c r="N171" s="31">
        <v>0</v>
      </c>
      <c r="O171" s="31">
        <v>2.125</v>
      </c>
      <c r="P171" s="31">
        <v>26.740108695652172</v>
      </c>
      <c r="Q171" s="31">
        <v>21.000978260869562</v>
      </c>
      <c r="R171" s="31">
        <v>5.7391304347826084</v>
      </c>
      <c r="S171" s="31">
        <v>68.338369565217405</v>
      </c>
      <c r="T171" s="31">
        <v>67.44923913043479</v>
      </c>
      <c r="U171" s="31">
        <v>0.88913043478260867</v>
      </c>
      <c r="V171" s="31">
        <v>0</v>
      </c>
      <c r="W171" s="31">
        <v>0</v>
      </c>
      <c r="X171" s="31">
        <v>0</v>
      </c>
      <c r="Y171" s="31">
        <v>0</v>
      </c>
      <c r="Z171" s="31">
        <v>0</v>
      </c>
      <c r="AA171" s="31">
        <v>0</v>
      </c>
      <c r="AB171" s="31">
        <v>0</v>
      </c>
      <c r="AC171" s="31">
        <v>0</v>
      </c>
      <c r="AD171" s="31">
        <v>0</v>
      </c>
      <c r="AE171" s="31">
        <v>0</v>
      </c>
      <c r="AF171" t="s">
        <v>408</v>
      </c>
      <c r="AG171" s="32">
        <v>5</v>
      </c>
      <c r="AH171"/>
    </row>
    <row r="172" spans="1:34" x14ac:dyDescent="0.25">
      <c r="A172" t="s">
        <v>1304</v>
      </c>
      <c r="B172" t="s">
        <v>929</v>
      </c>
      <c r="C172" t="s">
        <v>1073</v>
      </c>
      <c r="D172" t="s">
        <v>1256</v>
      </c>
      <c r="E172" s="31">
        <v>55.456521739130437</v>
      </c>
      <c r="F172" s="31">
        <v>3.3518874950999606</v>
      </c>
      <c r="G172" s="31">
        <v>3.0026460211681698</v>
      </c>
      <c r="H172" s="31">
        <v>0.47874166993335948</v>
      </c>
      <c r="I172" s="31">
        <v>0.23226577812622504</v>
      </c>
      <c r="J172" s="31">
        <v>185.88402173913045</v>
      </c>
      <c r="K172" s="31">
        <v>166.51630434782612</v>
      </c>
      <c r="L172" s="31">
        <v>26.549347826086958</v>
      </c>
      <c r="M172" s="31">
        <v>12.880652173913045</v>
      </c>
      <c r="N172" s="31">
        <v>8.532826086956522</v>
      </c>
      <c r="O172" s="31">
        <v>5.1358695652173916</v>
      </c>
      <c r="P172" s="31">
        <v>50.056956521739139</v>
      </c>
      <c r="Q172" s="31">
        <v>44.357934782608702</v>
      </c>
      <c r="R172" s="31">
        <v>5.6990217391304352</v>
      </c>
      <c r="S172" s="31">
        <v>109.27771739130438</v>
      </c>
      <c r="T172" s="31">
        <v>71.2209782608696</v>
      </c>
      <c r="U172" s="31">
        <v>17.105869565217393</v>
      </c>
      <c r="V172" s="31">
        <v>20.950869565217385</v>
      </c>
      <c r="W172" s="31">
        <v>0</v>
      </c>
      <c r="X172" s="31">
        <v>0</v>
      </c>
      <c r="Y172" s="31">
        <v>0</v>
      </c>
      <c r="Z172" s="31">
        <v>0</v>
      </c>
      <c r="AA172" s="31">
        <v>0</v>
      </c>
      <c r="AB172" s="31">
        <v>0</v>
      </c>
      <c r="AC172" s="31">
        <v>0</v>
      </c>
      <c r="AD172" s="31">
        <v>0</v>
      </c>
      <c r="AE172" s="31">
        <v>0</v>
      </c>
      <c r="AF172" t="s">
        <v>440</v>
      </c>
      <c r="AG172" s="32">
        <v>5</v>
      </c>
      <c r="AH172"/>
    </row>
    <row r="173" spans="1:34" x14ac:dyDescent="0.25">
      <c r="A173" t="s">
        <v>1304</v>
      </c>
      <c r="B173" t="s">
        <v>719</v>
      </c>
      <c r="C173" t="s">
        <v>1027</v>
      </c>
      <c r="D173" t="s">
        <v>1220</v>
      </c>
      <c r="E173" s="31">
        <v>84.413043478260875</v>
      </c>
      <c r="F173" s="31">
        <v>2.8626822044810707</v>
      </c>
      <c r="G173" s="31">
        <v>2.7373268091681688</v>
      </c>
      <c r="H173" s="31">
        <v>0.35787149111511718</v>
      </c>
      <c r="I173" s="31">
        <v>0.23531805305176412</v>
      </c>
      <c r="J173" s="31">
        <v>241.64771739130433</v>
      </c>
      <c r="K173" s="31">
        <v>231.06608695652173</v>
      </c>
      <c r="L173" s="31">
        <v>30.209021739130439</v>
      </c>
      <c r="M173" s="31">
        <v>19.863913043478263</v>
      </c>
      <c r="N173" s="31">
        <v>5.0407608695652177</v>
      </c>
      <c r="O173" s="31">
        <v>5.3043478260869561</v>
      </c>
      <c r="P173" s="31">
        <v>76.815108695652185</v>
      </c>
      <c r="Q173" s="31">
        <v>76.578586956521747</v>
      </c>
      <c r="R173" s="31">
        <v>0.23652173913043475</v>
      </c>
      <c r="S173" s="31">
        <v>134.62358695652173</v>
      </c>
      <c r="T173" s="31">
        <v>114.23054347826086</v>
      </c>
      <c r="U173" s="31">
        <v>0</v>
      </c>
      <c r="V173" s="31">
        <v>20.393043478260871</v>
      </c>
      <c r="W173" s="31">
        <v>0</v>
      </c>
      <c r="X173" s="31">
        <v>0</v>
      </c>
      <c r="Y173" s="31">
        <v>0</v>
      </c>
      <c r="Z173" s="31">
        <v>0</v>
      </c>
      <c r="AA173" s="31">
        <v>0</v>
      </c>
      <c r="AB173" s="31">
        <v>0</v>
      </c>
      <c r="AC173" s="31">
        <v>0</v>
      </c>
      <c r="AD173" s="31">
        <v>0</v>
      </c>
      <c r="AE173" s="31">
        <v>0</v>
      </c>
      <c r="AF173" t="s">
        <v>212</v>
      </c>
      <c r="AG173" s="32">
        <v>5</v>
      </c>
      <c r="AH173"/>
    </row>
    <row r="174" spans="1:34" x14ac:dyDescent="0.25">
      <c r="A174" t="s">
        <v>1304</v>
      </c>
      <c r="B174" t="s">
        <v>592</v>
      </c>
      <c r="C174" t="s">
        <v>1027</v>
      </c>
      <c r="D174" t="s">
        <v>1220</v>
      </c>
      <c r="E174" s="31">
        <v>185.07608695652175</v>
      </c>
      <c r="F174" s="31">
        <v>3.8206260644858165</v>
      </c>
      <c r="G174" s="31">
        <v>3.6136724026546072</v>
      </c>
      <c r="H174" s="31">
        <v>0.56369472015034927</v>
      </c>
      <c r="I174" s="31">
        <v>0.46310448111822378</v>
      </c>
      <c r="J174" s="31">
        <v>707.10652173913047</v>
      </c>
      <c r="K174" s="31">
        <v>668.804347826087</v>
      </c>
      <c r="L174" s="31">
        <v>104.32641304347823</v>
      </c>
      <c r="M174" s="31">
        <v>85.709565217391273</v>
      </c>
      <c r="N174" s="31">
        <v>15.836956521739131</v>
      </c>
      <c r="O174" s="31">
        <v>2.7798913043478262</v>
      </c>
      <c r="P174" s="31">
        <v>163.48619565217382</v>
      </c>
      <c r="Q174" s="31">
        <v>143.80086956521728</v>
      </c>
      <c r="R174" s="31">
        <v>19.685326086956522</v>
      </c>
      <c r="S174" s="31">
        <v>439.29391304347837</v>
      </c>
      <c r="T174" s="31">
        <v>400.52347826086969</v>
      </c>
      <c r="U174" s="31">
        <v>2.8043478260869565</v>
      </c>
      <c r="V174" s="31">
        <v>35.966086956521742</v>
      </c>
      <c r="W174" s="31">
        <v>78.830217391304359</v>
      </c>
      <c r="X174" s="31">
        <v>7.5033695652173931</v>
      </c>
      <c r="Y174" s="31">
        <v>0</v>
      </c>
      <c r="Z174" s="31">
        <v>0</v>
      </c>
      <c r="AA174" s="31">
        <v>33.600760869565228</v>
      </c>
      <c r="AB174" s="31">
        <v>0</v>
      </c>
      <c r="AC174" s="31">
        <v>21.455869565217398</v>
      </c>
      <c r="AD174" s="31">
        <v>0</v>
      </c>
      <c r="AE174" s="31">
        <v>16.27021739130435</v>
      </c>
      <c r="AF174" t="s">
        <v>76</v>
      </c>
      <c r="AG174" s="32">
        <v>5</v>
      </c>
      <c r="AH174"/>
    </row>
    <row r="175" spans="1:34" x14ac:dyDescent="0.25">
      <c r="A175" t="s">
        <v>1304</v>
      </c>
      <c r="B175" t="s">
        <v>934</v>
      </c>
      <c r="C175" t="s">
        <v>1027</v>
      </c>
      <c r="D175" t="s">
        <v>1220</v>
      </c>
      <c r="E175" s="31">
        <v>94.358695652173907</v>
      </c>
      <c r="F175" s="31">
        <v>3.2036631724455709</v>
      </c>
      <c r="G175" s="31">
        <v>2.8573897016472753</v>
      </c>
      <c r="H175" s="31">
        <v>0.57214030641631153</v>
      </c>
      <c r="I175" s="31">
        <v>0.3362227853933879</v>
      </c>
      <c r="J175" s="31">
        <v>302.29347826086956</v>
      </c>
      <c r="K175" s="31">
        <v>269.61956521739125</v>
      </c>
      <c r="L175" s="31">
        <v>53.986413043478265</v>
      </c>
      <c r="M175" s="31">
        <v>31.725543478260871</v>
      </c>
      <c r="N175" s="31">
        <v>16.673913043478262</v>
      </c>
      <c r="O175" s="31">
        <v>5.5869565217391308</v>
      </c>
      <c r="P175" s="31">
        <v>78.192934782608702</v>
      </c>
      <c r="Q175" s="31">
        <v>67.779891304347828</v>
      </c>
      <c r="R175" s="31">
        <v>10.413043478260869</v>
      </c>
      <c r="S175" s="31">
        <v>170.11413043478262</v>
      </c>
      <c r="T175" s="31">
        <v>154.97554347826087</v>
      </c>
      <c r="U175" s="31">
        <v>10.410326086956522</v>
      </c>
      <c r="V175" s="31">
        <v>4.7282608695652177</v>
      </c>
      <c r="W175" s="31">
        <v>16.407608695652176</v>
      </c>
      <c r="X175" s="31">
        <v>0.51358695652173914</v>
      </c>
      <c r="Y175" s="31">
        <v>0.92391304347826086</v>
      </c>
      <c r="Z175" s="31">
        <v>0.71739130434782605</v>
      </c>
      <c r="AA175" s="31">
        <v>5.9429347826086953</v>
      </c>
      <c r="AB175" s="31">
        <v>0</v>
      </c>
      <c r="AC175" s="31">
        <v>8.2445652173913047</v>
      </c>
      <c r="AD175" s="31">
        <v>0</v>
      </c>
      <c r="AE175" s="31">
        <v>6.5217391304347824E-2</v>
      </c>
      <c r="AF175" t="s">
        <v>445</v>
      </c>
      <c r="AG175" s="32">
        <v>5</v>
      </c>
      <c r="AH175"/>
    </row>
    <row r="176" spans="1:34" x14ac:dyDescent="0.25">
      <c r="A176" t="s">
        <v>1304</v>
      </c>
      <c r="B176" t="s">
        <v>530</v>
      </c>
      <c r="C176" t="s">
        <v>1027</v>
      </c>
      <c r="D176" t="s">
        <v>1220</v>
      </c>
      <c r="E176" s="31">
        <v>117.30434782608695</v>
      </c>
      <c r="F176" s="31">
        <v>3.3478011489992587</v>
      </c>
      <c r="G176" s="31">
        <v>3.0121210155670868</v>
      </c>
      <c r="H176" s="31">
        <v>0.40579503335804307</v>
      </c>
      <c r="I176" s="31">
        <v>0.31466271312083033</v>
      </c>
      <c r="J176" s="31">
        <v>392.71163043478259</v>
      </c>
      <c r="K176" s="31">
        <v>353.33489130434782</v>
      </c>
      <c r="L176" s="31">
        <v>47.60152173913044</v>
      </c>
      <c r="M176" s="31">
        <v>36.911304347826096</v>
      </c>
      <c r="N176" s="31">
        <v>5.3858695652173916</v>
      </c>
      <c r="O176" s="31">
        <v>5.3043478260869561</v>
      </c>
      <c r="P176" s="31">
        <v>124.64206521739132</v>
      </c>
      <c r="Q176" s="31">
        <v>95.955543478260893</v>
      </c>
      <c r="R176" s="31">
        <v>28.686521739130434</v>
      </c>
      <c r="S176" s="31">
        <v>220.46804347826085</v>
      </c>
      <c r="T176" s="31">
        <v>184.75249999999997</v>
      </c>
      <c r="U176" s="31">
        <v>0</v>
      </c>
      <c r="V176" s="31">
        <v>35.715543478260876</v>
      </c>
      <c r="W176" s="31">
        <v>27.254347826086949</v>
      </c>
      <c r="X176" s="31">
        <v>0</v>
      </c>
      <c r="Y176" s="31">
        <v>0</v>
      </c>
      <c r="Z176" s="31">
        <v>0</v>
      </c>
      <c r="AA176" s="31">
        <v>7.669130434782609</v>
      </c>
      <c r="AB176" s="31">
        <v>0</v>
      </c>
      <c r="AC176" s="31">
        <v>16.172826086956515</v>
      </c>
      <c r="AD176" s="31">
        <v>0</v>
      </c>
      <c r="AE176" s="31">
        <v>3.412391304347826</v>
      </c>
      <c r="AF176" t="s">
        <v>5</v>
      </c>
      <c r="AG176" s="32">
        <v>5</v>
      </c>
      <c r="AH176"/>
    </row>
    <row r="177" spans="1:34" x14ac:dyDescent="0.25">
      <c r="A177" t="s">
        <v>1304</v>
      </c>
      <c r="B177" t="s">
        <v>953</v>
      </c>
      <c r="C177" t="s">
        <v>1074</v>
      </c>
      <c r="D177" t="s">
        <v>1258</v>
      </c>
      <c r="E177" s="31">
        <v>76.836956521739125</v>
      </c>
      <c r="F177" s="31">
        <v>3.4448847078794747</v>
      </c>
      <c r="G177" s="31">
        <v>3.2741745650021223</v>
      </c>
      <c r="H177" s="31">
        <v>0.42951619748196346</v>
      </c>
      <c r="I177" s="31">
        <v>0.39241759796293679</v>
      </c>
      <c r="J177" s="31">
        <v>264.6944565217392</v>
      </c>
      <c r="K177" s="31">
        <v>251.5776086956522</v>
      </c>
      <c r="L177" s="31">
        <v>33.002717391304344</v>
      </c>
      <c r="M177" s="31">
        <v>30.152173913043477</v>
      </c>
      <c r="N177" s="31">
        <v>9.7826086956521743E-2</v>
      </c>
      <c r="O177" s="31">
        <v>2.7527173913043477</v>
      </c>
      <c r="P177" s="31">
        <v>55.836956521739133</v>
      </c>
      <c r="Q177" s="31">
        <v>45.570652173913047</v>
      </c>
      <c r="R177" s="31">
        <v>10.266304347826088</v>
      </c>
      <c r="S177" s="31">
        <v>175.85478260869567</v>
      </c>
      <c r="T177" s="31">
        <v>148.03956521739133</v>
      </c>
      <c r="U177" s="31">
        <v>27.815217391304348</v>
      </c>
      <c r="V177" s="31">
        <v>0</v>
      </c>
      <c r="W177" s="31">
        <v>7.8194565217391299</v>
      </c>
      <c r="X177" s="31">
        <v>0</v>
      </c>
      <c r="Y177" s="31">
        <v>0</v>
      </c>
      <c r="Z177" s="31">
        <v>0</v>
      </c>
      <c r="AA177" s="31">
        <v>0</v>
      </c>
      <c r="AB177" s="31">
        <v>0</v>
      </c>
      <c r="AC177" s="31">
        <v>7.8194565217391299</v>
      </c>
      <c r="AD177" s="31">
        <v>0</v>
      </c>
      <c r="AE177" s="31">
        <v>0</v>
      </c>
      <c r="AF177" t="s">
        <v>465</v>
      </c>
      <c r="AG177" s="32">
        <v>5</v>
      </c>
      <c r="AH177"/>
    </row>
    <row r="178" spans="1:34" x14ac:dyDescent="0.25">
      <c r="A178" t="s">
        <v>1304</v>
      </c>
      <c r="B178" t="s">
        <v>838</v>
      </c>
      <c r="C178" t="s">
        <v>1164</v>
      </c>
      <c r="D178" t="s">
        <v>1259</v>
      </c>
      <c r="E178" s="31">
        <v>64.902173913043484</v>
      </c>
      <c r="F178" s="31">
        <v>2.9370423714620664</v>
      </c>
      <c r="G178" s="31">
        <v>2.6927633562217381</v>
      </c>
      <c r="H178" s="31">
        <v>0.67037179701892469</v>
      </c>
      <c r="I178" s="31">
        <v>0.5192798526210014</v>
      </c>
      <c r="J178" s="31">
        <v>190.6204347826087</v>
      </c>
      <c r="K178" s="31">
        <v>174.76619565217391</v>
      </c>
      <c r="L178" s="31">
        <v>43.508586956521732</v>
      </c>
      <c r="M178" s="31">
        <v>33.70239130434782</v>
      </c>
      <c r="N178" s="31">
        <v>4.4891304347826084</v>
      </c>
      <c r="O178" s="31">
        <v>5.3170652173913053</v>
      </c>
      <c r="P178" s="31">
        <v>33.500760869565227</v>
      </c>
      <c r="Q178" s="31">
        <v>27.452717391304358</v>
      </c>
      <c r="R178" s="31">
        <v>6.0480434782608681</v>
      </c>
      <c r="S178" s="31">
        <v>113.61108695652173</v>
      </c>
      <c r="T178" s="31">
        <v>91.606086956521736</v>
      </c>
      <c r="U178" s="31">
        <v>0</v>
      </c>
      <c r="V178" s="31">
        <v>22.004999999999995</v>
      </c>
      <c r="W178" s="31">
        <v>39.59347826086956</v>
      </c>
      <c r="X178" s="31">
        <v>1.8505434782608696</v>
      </c>
      <c r="Y178" s="31">
        <v>0</v>
      </c>
      <c r="Z178" s="31">
        <v>0</v>
      </c>
      <c r="AA178" s="31">
        <v>8.4856521739130422</v>
      </c>
      <c r="AB178" s="31">
        <v>1.0244565217391304</v>
      </c>
      <c r="AC178" s="31">
        <v>17.477391304347826</v>
      </c>
      <c r="AD178" s="31">
        <v>0</v>
      </c>
      <c r="AE178" s="31">
        <v>10.755434782608695</v>
      </c>
      <c r="AF178" t="s">
        <v>348</v>
      </c>
      <c r="AG178" s="32">
        <v>5</v>
      </c>
      <c r="AH178"/>
    </row>
    <row r="179" spans="1:34" x14ac:dyDescent="0.25">
      <c r="A179" t="s">
        <v>1304</v>
      </c>
      <c r="B179" t="s">
        <v>947</v>
      </c>
      <c r="C179" t="s">
        <v>1105</v>
      </c>
      <c r="D179" t="s">
        <v>1272</v>
      </c>
      <c r="E179" s="31">
        <v>95.423913043478265</v>
      </c>
      <c r="F179" s="31">
        <v>4.145517712723545</v>
      </c>
      <c r="G179" s="31">
        <v>3.6450620799635494</v>
      </c>
      <c r="H179" s="31">
        <v>0.71108896229638896</v>
      </c>
      <c r="I179" s="31">
        <v>0.37437635265975622</v>
      </c>
      <c r="J179" s="31">
        <v>395.58152173913049</v>
      </c>
      <c r="K179" s="31">
        <v>347.82608695652175</v>
      </c>
      <c r="L179" s="31">
        <v>67.854891304347817</v>
      </c>
      <c r="M179" s="31">
        <v>35.724456521739128</v>
      </c>
      <c r="N179" s="31">
        <v>26.304347826086957</v>
      </c>
      <c r="O179" s="31">
        <v>5.8260869565217392</v>
      </c>
      <c r="P179" s="31">
        <v>108.27173913043478</v>
      </c>
      <c r="Q179" s="31">
        <v>92.646739130434781</v>
      </c>
      <c r="R179" s="31">
        <v>15.625</v>
      </c>
      <c r="S179" s="31">
        <v>219.45489130434788</v>
      </c>
      <c r="T179" s="31">
        <v>130.21195652173915</v>
      </c>
      <c r="U179" s="31">
        <v>21.684782608695652</v>
      </c>
      <c r="V179" s="31">
        <v>67.558152173913072</v>
      </c>
      <c r="W179" s="31">
        <v>51.233695652173921</v>
      </c>
      <c r="X179" s="31">
        <v>3.5858695652173922</v>
      </c>
      <c r="Y179" s="31">
        <v>0</v>
      </c>
      <c r="Z179" s="31">
        <v>0</v>
      </c>
      <c r="AA179" s="31">
        <v>7.733695652173914</v>
      </c>
      <c r="AB179" s="31">
        <v>0</v>
      </c>
      <c r="AC179" s="31">
        <v>33.826086956521742</v>
      </c>
      <c r="AD179" s="31">
        <v>0</v>
      </c>
      <c r="AE179" s="31">
        <v>6.0880434782608699</v>
      </c>
      <c r="AF179" t="s">
        <v>459</v>
      </c>
      <c r="AG179" s="32">
        <v>5</v>
      </c>
      <c r="AH179"/>
    </row>
    <row r="180" spans="1:34" x14ac:dyDescent="0.25">
      <c r="A180" t="s">
        <v>1304</v>
      </c>
      <c r="B180" t="s">
        <v>939</v>
      </c>
      <c r="C180" t="s">
        <v>1190</v>
      </c>
      <c r="D180" t="s">
        <v>1237</v>
      </c>
      <c r="E180" s="31">
        <v>101.06521739130434</v>
      </c>
      <c r="F180" s="31">
        <v>3.7348419014841898</v>
      </c>
      <c r="G180" s="31">
        <v>3.5120273177027319</v>
      </c>
      <c r="H180" s="31">
        <v>0.81877392987739306</v>
      </c>
      <c r="I180" s="31">
        <v>0.6474758012475802</v>
      </c>
      <c r="J180" s="31">
        <v>377.46260869565214</v>
      </c>
      <c r="K180" s="31">
        <v>354.94380434782607</v>
      </c>
      <c r="L180" s="31">
        <v>82.749565217391307</v>
      </c>
      <c r="M180" s="31">
        <v>65.437282608695654</v>
      </c>
      <c r="N180" s="31">
        <v>11.660108695652173</v>
      </c>
      <c r="O180" s="31">
        <v>5.6521739130434785</v>
      </c>
      <c r="P180" s="31">
        <v>74.949456521739137</v>
      </c>
      <c r="Q180" s="31">
        <v>69.7429347826087</v>
      </c>
      <c r="R180" s="31">
        <v>5.2065217391304346</v>
      </c>
      <c r="S180" s="31">
        <v>219.76358695652169</v>
      </c>
      <c r="T180" s="31">
        <v>161.39608695652169</v>
      </c>
      <c r="U180" s="31">
        <v>0</v>
      </c>
      <c r="V180" s="31">
        <v>58.367499999999993</v>
      </c>
      <c r="W180" s="31">
        <v>0</v>
      </c>
      <c r="X180" s="31">
        <v>0</v>
      </c>
      <c r="Y180" s="31">
        <v>0</v>
      </c>
      <c r="Z180" s="31">
        <v>0</v>
      </c>
      <c r="AA180" s="31">
        <v>0</v>
      </c>
      <c r="AB180" s="31">
        <v>0</v>
      </c>
      <c r="AC180" s="31">
        <v>0</v>
      </c>
      <c r="AD180" s="31">
        <v>0</v>
      </c>
      <c r="AE180" s="31">
        <v>0</v>
      </c>
      <c r="AF180" t="s">
        <v>450</v>
      </c>
      <c r="AG180" s="32">
        <v>5</v>
      </c>
      <c r="AH180"/>
    </row>
    <row r="181" spans="1:34" x14ac:dyDescent="0.25">
      <c r="A181" t="s">
        <v>1304</v>
      </c>
      <c r="B181" t="s">
        <v>722</v>
      </c>
      <c r="C181" t="s">
        <v>1129</v>
      </c>
      <c r="D181" t="s">
        <v>1234</v>
      </c>
      <c r="E181" s="31">
        <v>55.717391304347828</v>
      </c>
      <c r="F181" s="31">
        <v>3.3712192742879448</v>
      </c>
      <c r="G181" s="31">
        <v>3.1468474444010925</v>
      </c>
      <c r="H181" s="31">
        <v>0.35793991416309018</v>
      </c>
      <c r="I181" s="31">
        <v>0.22311158798283265</v>
      </c>
      <c r="J181" s="31">
        <v>187.83554347826092</v>
      </c>
      <c r="K181" s="31">
        <v>175.33413043478262</v>
      </c>
      <c r="L181" s="31">
        <v>19.943478260869568</v>
      </c>
      <c r="M181" s="31">
        <v>12.431195652173916</v>
      </c>
      <c r="N181" s="31">
        <v>4.8220652173913043</v>
      </c>
      <c r="O181" s="31">
        <v>2.6902173913043477</v>
      </c>
      <c r="P181" s="31">
        <v>49.747826086956536</v>
      </c>
      <c r="Q181" s="31">
        <v>44.758695652173927</v>
      </c>
      <c r="R181" s="31">
        <v>4.9891304347826084</v>
      </c>
      <c r="S181" s="31">
        <v>118.14423913043477</v>
      </c>
      <c r="T181" s="31">
        <v>74.438804347826093</v>
      </c>
      <c r="U181" s="31">
        <v>12.440326086956519</v>
      </c>
      <c r="V181" s="31">
        <v>31.265108695652163</v>
      </c>
      <c r="W181" s="31">
        <v>36.007608695652181</v>
      </c>
      <c r="X181" s="31">
        <v>6.4676086956521734</v>
      </c>
      <c r="Y181" s="31">
        <v>0</v>
      </c>
      <c r="Z181" s="31">
        <v>2.6902173913043477</v>
      </c>
      <c r="AA181" s="31">
        <v>10.946195652173916</v>
      </c>
      <c r="AB181" s="31">
        <v>0</v>
      </c>
      <c r="AC181" s="31">
        <v>12.489891304347825</v>
      </c>
      <c r="AD181" s="31">
        <v>0</v>
      </c>
      <c r="AE181" s="31">
        <v>3.4136956521739132</v>
      </c>
      <c r="AF181" t="s">
        <v>215</v>
      </c>
      <c r="AG181" s="32">
        <v>5</v>
      </c>
      <c r="AH181"/>
    </row>
    <row r="182" spans="1:34" x14ac:dyDescent="0.25">
      <c r="A182" t="s">
        <v>1304</v>
      </c>
      <c r="B182" t="s">
        <v>903</v>
      </c>
      <c r="C182" t="s">
        <v>1107</v>
      </c>
      <c r="D182" t="s">
        <v>1230</v>
      </c>
      <c r="E182" s="31">
        <v>56.402173913043477</v>
      </c>
      <c r="F182" s="31">
        <v>3.2023299286953182</v>
      </c>
      <c r="G182" s="31">
        <v>2.8907149739834277</v>
      </c>
      <c r="H182" s="31">
        <v>1.0357583349392949</v>
      </c>
      <c r="I182" s="31">
        <v>0.72504336095586841</v>
      </c>
      <c r="J182" s="31">
        <v>180.61836956521745</v>
      </c>
      <c r="K182" s="31">
        <v>163.04260869565223</v>
      </c>
      <c r="L182" s="31">
        <v>58.41902173913045</v>
      </c>
      <c r="M182" s="31">
        <v>40.894021739130444</v>
      </c>
      <c r="N182" s="31">
        <v>12.794239130434788</v>
      </c>
      <c r="O182" s="31">
        <v>4.7307608695652172</v>
      </c>
      <c r="P182" s="31">
        <v>23.259456521739121</v>
      </c>
      <c r="Q182" s="31">
        <v>23.208695652173905</v>
      </c>
      <c r="R182" s="31">
        <v>5.0760869565217394E-2</v>
      </c>
      <c r="S182" s="31">
        <v>98.939891304347896</v>
      </c>
      <c r="T182" s="31">
        <v>69.445217391304411</v>
      </c>
      <c r="U182" s="31">
        <v>12.767826086956523</v>
      </c>
      <c r="V182" s="31">
        <v>16.726847826086964</v>
      </c>
      <c r="W182" s="31">
        <v>0</v>
      </c>
      <c r="X182" s="31">
        <v>0</v>
      </c>
      <c r="Y182" s="31">
        <v>0</v>
      </c>
      <c r="Z182" s="31">
        <v>0</v>
      </c>
      <c r="AA182" s="31">
        <v>0</v>
      </c>
      <c r="AB182" s="31">
        <v>0</v>
      </c>
      <c r="AC182" s="31">
        <v>0</v>
      </c>
      <c r="AD182" s="31">
        <v>0</v>
      </c>
      <c r="AE182" s="31">
        <v>0</v>
      </c>
      <c r="AF182" t="s">
        <v>414</v>
      </c>
      <c r="AG182" s="32">
        <v>5</v>
      </c>
      <c r="AH182"/>
    </row>
    <row r="183" spans="1:34" x14ac:dyDescent="0.25">
      <c r="A183" t="s">
        <v>1304</v>
      </c>
      <c r="B183" t="s">
        <v>602</v>
      </c>
      <c r="C183" t="s">
        <v>1095</v>
      </c>
      <c r="D183" t="s">
        <v>1198</v>
      </c>
      <c r="E183" s="31">
        <v>83.119565217391298</v>
      </c>
      <c r="F183" s="31">
        <v>3.7256898129985623</v>
      </c>
      <c r="G183" s="31">
        <v>3.517834444880346</v>
      </c>
      <c r="H183" s="31">
        <v>0.54796129200993871</v>
      </c>
      <c r="I183" s="31">
        <v>0.41229109454688123</v>
      </c>
      <c r="J183" s="31">
        <v>309.67771739130438</v>
      </c>
      <c r="K183" s="31">
        <v>292.40086956521742</v>
      </c>
      <c r="L183" s="31">
        <v>45.546304347826094</v>
      </c>
      <c r="M183" s="31">
        <v>34.269456521739137</v>
      </c>
      <c r="N183" s="31">
        <v>5.6246739130434786</v>
      </c>
      <c r="O183" s="31">
        <v>5.6521739130434785</v>
      </c>
      <c r="P183" s="31">
        <v>51.603695652173904</v>
      </c>
      <c r="Q183" s="31">
        <v>45.603695652173904</v>
      </c>
      <c r="R183" s="31">
        <v>6</v>
      </c>
      <c r="S183" s="31">
        <v>212.52771739130441</v>
      </c>
      <c r="T183" s="31">
        <v>201.66869565217397</v>
      </c>
      <c r="U183" s="31">
        <v>1.0982608695652174</v>
      </c>
      <c r="V183" s="31">
        <v>9.7607608695652139</v>
      </c>
      <c r="W183" s="31">
        <v>0</v>
      </c>
      <c r="X183" s="31">
        <v>0</v>
      </c>
      <c r="Y183" s="31">
        <v>0</v>
      </c>
      <c r="Z183" s="31">
        <v>0</v>
      </c>
      <c r="AA183" s="31">
        <v>0</v>
      </c>
      <c r="AB183" s="31">
        <v>0</v>
      </c>
      <c r="AC183" s="31">
        <v>0</v>
      </c>
      <c r="AD183" s="31">
        <v>0</v>
      </c>
      <c r="AE183" s="31">
        <v>0</v>
      </c>
      <c r="AF183" t="s">
        <v>86</v>
      </c>
      <c r="AG183" s="32">
        <v>5</v>
      </c>
      <c r="AH183"/>
    </row>
    <row r="184" spans="1:34" x14ac:dyDescent="0.25">
      <c r="A184" t="s">
        <v>1304</v>
      </c>
      <c r="B184" t="s">
        <v>822</v>
      </c>
      <c r="C184" t="s">
        <v>1175</v>
      </c>
      <c r="D184" t="s">
        <v>1234</v>
      </c>
      <c r="E184" s="31">
        <v>67.978260869565219</v>
      </c>
      <c r="F184" s="31">
        <v>2.2470418931883605</v>
      </c>
      <c r="G184" s="31">
        <v>1.9969139750559648</v>
      </c>
      <c r="H184" s="31">
        <v>0.49222897345698757</v>
      </c>
      <c r="I184" s="31">
        <v>0.33121202430444519</v>
      </c>
      <c r="J184" s="31">
        <v>152.75000000000006</v>
      </c>
      <c r="K184" s="31">
        <v>135.74673913043483</v>
      </c>
      <c r="L184" s="31">
        <v>33.460869565217394</v>
      </c>
      <c r="M184" s="31">
        <v>22.515217391304351</v>
      </c>
      <c r="N184" s="31">
        <v>6.0815217391304346</v>
      </c>
      <c r="O184" s="31">
        <v>4.8641304347826084</v>
      </c>
      <c r="P184" s="31">
        <v>43.71847826086956</v>
      </c>
      <c r="Q184" s="31">
        <v>37.660869565217389</v>
      </c>
      <c r="R184" s="31">
        <v>6.0576086956521733</v>
      </c>
      <c r="S184" s="31">
        <v>75.570652173913089</v>
      </c>
      <c r="T184" s="31">
        <v>70.751086956521789</v>
      </c>
      <c r="U184" s="31">
        <v>0</v>
      </c>
      <c r="V184" s="31">
        <v>4.8195652173913031</v>
      </c>
      <c r="W184" s="31">
        <v>0</v>
      </c>
      <c r="X184" s="31">
        <v>0</v>
      </c>
      <c r="Y184" s="31">
        <v>0</v>
      </c>
      <c r="Z184" s="31">
        <v>0</v>
      </c>
      <c r="AA184" s="31">
        <v>0</v>
      </c>
      <c r="AB184" s="31">
        <v>0</v>
      </c>
      <c r="AC184" s="31">
        <v>0</v>
      </c>
      <c r="AD184" s="31">
        <v>0</v>
      </c>
      <c r="AE184" s="31">
        <v>0</v>
      </c>
      <c r="AF184" t="s">
        <v>332</v>
      </c>
      <c r="AG184" s="32">
        <v>5</v>
      </c>
      <c r="AH184"/>
    </row>
    <row r="185" spans="1:34" x14ac:dyDescent="0.25">
      <c r="A185" t="s">
        <v>1304</v>
      </c>
      <c r="B185" t="s">
        <v>703</v>
      </c>
      <c r="C185" t="s">
        <v>1078</v>
      </c>
      <c r="D185" t="s">
        <v>1237</v>
      </c>
      <c r="E185" s="31">
        <v>118.33695652173913</v>
      </c>
      <c r="F185" s="31">
        <v>2.9325939193533581</v>
      </c>
      <c r="G185" s="31">
        <v>2.7661596399375403</v>
      </c>
      <c r="H185" s="31">
        <v>0.31209332231101322</v>
      </c>
      <c r="I185" s="31">
        <v>0.23979792412969603</v>
      </c>
      <c r="J185" s="31">
        <v>347.03423913043486</v>
      </c>
      <c r="K185" s="31">
        <v>327.33891304347827</v>
      </c>
      <c r="L185" s="31">
        <v>36.932173913043485</v>
      </c>
      <c r="M185" s="31">
        <v>28.376956521739135</v>
      </c>
      <c r="N185" s="31">
        <v>3.3378260869565217</v>
      </c>
      <c r="O185" s="31">
        <v>5.2173913043478262</v>
      </c>
      <c r="P185" s="31">
        <v>107.86434782608694</v>
      </c>
      <c r="Q185" s="31">
        <v>96.724239130434768</v>
      </c>
      <c r="R185" s="31">
        <v>11.140108695652172</v>
      </c>
      <c r="S185" s="31">
        <v>202.23771739130439</v>
      </c>
      <c r="T185" s="31">
        <v>152.19989130434789</v>
      </c>
      <c r="U185" s="31">
        <v>0</v>
      </c>
      <c r="V185" s="31">
        <v>50.037826086956514</v>
      </c>
      <c r="W185" s="31">
        <v>0</v>
      </c>
      <c r="X185" s="31">
        <v>0</v>
      </c>
      <c r="Y185" s="31">
        <v>0</v>
      </c>
      <c r="Z185" s="31">
        <v>0</v>
      </c>
      <c r="AA185" s="31">
        <v>0</v>
      </c>
      <c r="AB185" s="31">
        <v>0</v>
      </c>
      <c r="AC185" s="31">
        <v>0</v>
      </c>
      <c r="AD185" s="31">
        <v>0</v>
      </c>
      <c r="AE185" s="31">
        <v>0</v>
      </c>
      <c r="AF185" t="s">
        <v>196</v>
      </c>
      <c r="AG185" s="32">
        <v>5</v>
      </c>
      <c r="AH185"/>
    </row>
    <row r="186" spans="1:34" x14ac:dyDescent="0.25">
      <c r="A186" t="s">
        <v>1304</v>
      </c>
      <c r="B186" t="s">
        <v>569</v>
      </c>
      <c r="C186" t="s">
        <v>1061</v>
      </c>
      <c r="D186" t="s">
        <v>1210</v>
      </c>
      <c r="E186" s="31">
        <v>79.347826086956516</v>
      </c>
      <c r="F186" s="31">
        <v>3.0803082191780824</v>
      </c>
      <c r="G186" s="31">
        <v>2.734452054794521</v>
      </c>
      <c r="H186" s="31">
        <v>0.67589041095890423</v>
      </c>
      <c r="I186" s="31">
        <v>0.39304794520547948</v>
      </c>
      <c r="J186" s="31">
        <v>244.41576086956522</v>
      </c>
      <c r="K186" s="31">
        <v>216.97282608695653</v>
      </c>
      <c r="L186" s="31">
        <v>53.630434782608702</v>
      </c>
      <c r="M186" s="31">
        <v>31.1875</v>
      </c>
      <c r="N186" s="31">
        <v>17.725543478260871</v>
      </c>
      <c r="O186" s="31">
        <v>4.7173913043478262</v>
      </c>
      <c r="P186" s="31">
        <v>44.945652173913047</v>
      </c>
      <c r="Q186" s="31">
        <v>39.945652173913047</v>
      </c>
      <c r="R186" s="31">
        <v>5</v>
      </c>
      <c r="S186" s="31">
        <v>145.83967391304347</v>
      </c>
      <c r="T186" s="31">
        <v>102.95652173913044</v>
      </c>
      <c r="U186" s="31">
        <v>14.198369565217391</v>
      </c>
      <c r="V186" s="31">
        <v>28.684782608695652</v>
      </c>
      <c r="W186" s="31">
        <v>5.25</v>
      </c>
      <c r="X186" s="31">
        <v>0</v>
      </c>
      <c r="Y186" s="31">
        <v>0</v>
      </c>
      <c r="Z186" s="31">
        <v>0</v>
      </c>
      <c r="AA186" s="31">
        <v>8.6956521739130432E-2</v>
      </c>
      <c r="AB186" s="31">
        <v>0</v>
      </c>
      <c r="AC186" s="31">
        <v>5.1630434782608692</v>
      </c>
      <c r="AD186" s="31">
        <v>0</v>
      </c>
      <c r="AE186" s="31">
        <v>0</v>
      </c>
      <c r="AF186" t="s">
        <v>51</v>
      </c>
      <c r="AG186" s="32">
        <v>5</v>
      </c>
      <c r="AH186"/>
    </row>
    <row r="187" spans="1:34" x14ac:dyDescent="0.25">
      <c r="A187" t="s">
        <v>1304</v>
      </c>
      <c r="B187" t="s">
        <v>826</v>
      </c>
      <c r="C187" t="s">
        <v>1116</v>
      </c>
      <c r="D187" t="s">
        <v>1278</v>
      </c>
      <c r="E187" s="31">
        <v>76.728260869565219</v>
      </c>
      <c r="F187" s="31">
        <v>2.7869429097605898</v>
      </c>
      <c r="G187" s="31">
        <v>2.4352783680407994</v>
      </c>
      <c r="H187" s="31">
        <v>0.49846720498654212</v>
      </c>
      <c r="I187" s="31">
        <v>0.3682787930301743</v>
      </c>
      <c r="J187" s="31">
        <v>213.83728260869569</v>
      </c>
      <c r="K187" s="31">
        <v>186.85467391304351</v>
      </c>
      <c r="L187" s="31">
        <v>38.246521739130444</v>
      </c>
      <c r="M187" s="31">
        <v>28.257391304347831</v>
      </c>
      <c r="N187" s="31">
        <v>5.5543478260869561</v>
      </c>
      <c r="O187" s="31">
        <v>4.4347826086956523</v>
      </c>
      <c r="P187" s="31">
        <v>67.106847826086977</v>
      </c>
      <c r="Q187" s="31">
        <v>50.113369565217411</v>
      </c>
      <c r="R187" s="31">
        <v>16.993478260869566</v>
      </c>
      <c r="S187" s="31">
        <v>108.48391304347827</v>
      </c>
      <c r="T187" s="31">
        <v>101.43228260869566</v>
      </c>
      <c r="U187" s="31">
        <v>0</v>
      </c>
      <c r="V187" s="31">
        <v>7.0516304347826084</v>
      </c>
      <c r="W187" s="31">
        <v>0</v>
      </c>
      <c r="X187" s="31">
        <v>0</v>
      </c>
      <c r="Y187" s="31">
        <v>0</v>
      </c>
      <c r="Z187" s="31">
        <v>0</v>
      </c>
      <c r="AA187" s="31">
        <v>0</v>
      </c>
      <c r="AB187" s="31">
        <v>0</v>
      </c>
      <c r="AC187" s="31">
        <v>0</v>
      </c>
      <c r="AD187" s="31">
        <v>0</v>
      </c>
      <c r="AE187" s="31">
        <v>0</v>
      </c>
      <c r="AF187" t="s">
        <v>336</v>
      </c>
      <c r="AG187" s="32">
        <v>5</v>
      </c>
      <c r="AH187"/>
    </row>
    <row r="188" spans="1:34" x14ac:dyDescent="0.25">
      <c r="A188" t="s">
        <v>1304</v>
      </c>
      <c r="B188" t="s">
        <v>995</v>
      </c>
      <c r="C188" t="s">
        <v>1116</v>
      </c>
      <c r="D188" t="s">
        <v>1278</v>
      </c>
      <c r="E188" s="31">
        <v>45.554347826086953</v>
      </c>
      <c r="F188" s="31">
        <v>4.5117895490336455</v>
      </c>
      <c r="G188" s="31">
        <v>4.1895156287282287</v>
      </c>
      <c r="H188" s="31">
        <v>0.84527081842042473</v>
      </c>
      <c r="I188" s="31">
        <v>0.52299689811500838</v>
      </c>
      <c r="J188" s="31">
        <v>205.53163043478267</v>
      </c>
      <c r="K188" s="31">
        <v>190.85065217391309</v>
      </c>
      <c r="L188" s="31">
        <v>38.505760869565215</v>
      </c>
      <c r="M188" s="31">
        <v>23.824782608695653</v>
      </c>
      <c r="N188" s="31">
        <v>9.7896739130434796</v>
      </c>
      <c r="O188" s="31">
        <v>4.8913043478260869</v>
      </c>
      <c r="P188" s="31">
        <v>62.116195652173921</v>
      </c>
      <c r="Q188" s="31">
        <v>62.116195652173921</v>
      </c>
      <c r="R188" s="31">
        <v>0</v>
      </c>
      <c r="S188" s="31">
        <v>104.90967391304353</v>
      </c>
      <c r="T188" s="31">
        <v>98.68380434782614</v>
      </c>
      <c r="U188" s="31">
        <v>3.6439130434782609</v>
      </c>
      <c r="V188" s="31">
        <v>2.58195652173913</v>
      </c>
      <c r="W188" s="31">
        <v>0</v>
      </c>
      <c r="X188" s="31">
        <v>0</v>
      </c>
      <c r="Y188" s="31">
        <v>0</v>
      </c>
      <c r="Z188" s="31">
        <v>0</v>
      </c>
      <c r="AA188" s="31">
        <v>0</v>
      </c>
      <c r="AB188" s="31">
        <v>0</v>
      </c>
      <c r="AC188" s="31">
        <v>0</v>
      </c>
      <c r="AD188" s="31">
        <v>0</v>
      </c>
      <c r="AE188" s="31">
        <v>0</v>
      </c>
      <c r="AF188" t="s">
        <v>507</v>
      </c>
      <c r="AG188" s="32">
        <v>5</v>
      </c>
      <c r="AH188"/>
    </row>
    <row r="189" spans="1:34" x14ac:dyDescent="0.25">
      <c r="A189" t="s">
        <v>1304</v>
      </c>
      <c r="B189" t="s">
        <v>817</v>
      </c>
      <c r="C189" t="s">
        <v>1061</v>
      </c>
      <c r="D189" t="s">
        <v>1210</v>
      </c>
      <c r="E189" s="31">
        <v>60.934782608695649</v>
      </c>
      <c r="F189" s="31">
        <v>3.9952729218694252</v>
      </c>
      <c r="G189" s="31">
        <v>3.5716196931858724</v>
      </c>
      <c r="H189" s="31">
        <v>0.5571262932572244</v>
      </c>
      <c r="I189" s="31">
        <v>0.33660363895825901</v>
      </c>
      <c r="J189" s="31">
        <v>243.45108695652169</v>
      </c>
      <c r="K189" s="31">
        <v>217.63586956521738</v>
      </c>
      <c r="L189" s="31">
        <v>33.948369565217391</v>
      </c>
      <c r="M189" s="31">
        <v>20.510869565217391</v>
      </c>
      <c r="N189" s="31">
        <v>8.4809782608695645</v>
      </c>
      <c r="O189" s="31">
        <v>4.9565217391304346</v>
      </c>
      <c r="P189" s="31">
        <v>48.543478260869563</v>
      </c>
      <c r="Q189" s="31">
        <v>36.165760869565219</v>
      </c>
      <c r="R189" s="31">
        <v>12.377717391304348</v>
      </c>
      <c r="S189" s="31">
        <v>160.95923913043478</v>
      </c>
      <c r="T189" s="31">
        <v>121.60597826086956</v>
      </c>
      <c r="U189" s="31">
        <v>1.8016304347826086</v>
      </c>
      <c r="V189" s="31">
        <v>37.551630434782609</v>
      </c>
      <c r="W189" s="31">
        <v>1.2934782608695652</v>
      </c>
      <c r="X189" s="31">
        <v>0</v>
      </c>
      <c r="Y189" s="31">
        <v>1.2934782608695652</v>
      </c>
      <c r="Z189" s="31">
        <v>0</v>
      </c>
      <c r="AA189" s="31">
        <v>0</v>
      </c>
      <c r="AB189" s="31">
        <v>0</v>
      </c>
      <c r="AC189" s="31">
        <v>0</v>
      </c>
      <c r="AD189" s="31">
        <v>0</v>
      </c>
      <c r="AE189" s="31">
        <v>0</v>
      </c>
      <c r="AF189" t="s">
        <v>327</v>
      </c>
      <c r="AG189" s="32">
        <v>5</v>
      </c>
      <c r="AH189"/>
    </row>
    <row r="190" spans="1:34" x14ac:dyDescent="0.25">
      <c r="A190" t="s">
        <v>1304</v>
      </c>
      <c r="B190" t="s">
        <v>974</v>
      </c>
      <c r="C190" t="s">
        <v>1085</v>
      </c>
      <c r="D190" t="s">
        <v>1267</v>
      </c>
      <c r="E190" s="31">
        <v>52.032608695652172</v>
      </c>
      <c r="F190" s="31">
        <v>4.2169584290787556</v>
      </c>
      <c r="G190" s="31">
        <v>3.7700167119281391</v>
      </c>
      <c r="H190" s="31">
        <v>0.92229789011907271</v>
      </c>
      <c r="I190" s="31">
        <v>0.58199916440359323</v>
      </c>
      <c r="J190" s="31">
        <v>219.41934782608701</v>
      </c>
      <c r="K190" s="31">
        <v>196.1638043478261</v>
      </c>
      <c r="L190" s="31">
        <v>47.989565217391316</v>
      </c>
      <c r="M190" s="31">
        <v>30.282934782608702</v>
      </c>
      <c r="N190" s="31">
        <v>13.087065217391309</v>
      </c>
      <c r="O190" s="31">
        <v>4.6195652173913047</v>
      </c>
      <c r="P190" s="31">
        <v>39.595869565217406</v>
      </c>
      <c r="Q190" s="31">
        <v>34.046956521739141</v>
      </c>
      <c r="R190" s="31">
        <v>5.5489130434782625</v>
      </c>
      <c r="S190" s="31">
        <v>131.83391304347828</v>
      </c>
      <c r="T190" s="31">
        <v>89.689021739130453</v>
      </c>
      <c r="U190" s="31">
        <v>28.115217391304363</v>
      </c>
      <c r="V190" s="31">
        <v>14.029673913043476</v>
      </c>
      <c r="W190" s="31">
        <v>0</v>
      </c>
      <c r="X190" s="31">
        <v>0</v>
      </c>
      <c r="Y190" s="31">
        <v>0</v>
      </c>
      <c r="Z190" s="31">
        <v>0</v>
      </c>
      <c r="AA190" s="31">
        <v>0</v>
      </c>
      <c r="AB190" s="31">
        <v>0</v>
      </c>
      <c r="AC190" s="31">
        <v>0</v>
      </c>
      <c r="AD190" s="31">
        <v>0</v>
      </c>
      <c r="AE190" s="31">
        <v>0</v>
      </c>
      <c r="AF190" t="s">
        <v>486</v>
      </c>
      <c r="AG190" s="32">
        <v>5</v>
      </c>
      <c r="AH190"/>
    </row>
    <row r="191" spans="1:34" x14ac:dyDescent="0.25">
      <c r="A191" t="s">
        <v>1304</v>
      </c>
      <c r="B191" t="s">
        <v>776</v>
      </c>
      <c r="C191" t="s">
        <v>1150</v>
      </c>
      <c r="D191" t="s">
        <v>1221</v>
      </c>
      <c r="E191" s="31">
        <v>104.1195652173913</v>
      </c>
      <c r="F191" s="31">
        <v>4.0679089675331452</v>
      </c>
      <c r="G191" s="31">
        <v>3.7606409854890903</v>
      </c>
      <c r="H191" s="31">
        <v>0.88105543376135298</v>
      </c>
      <c r="I191" s="31">
        <v>0.67901764276020471</v>
      </c>
      <c r="J191" s="31">
        <v>423.54891304347819</v>
      </c>
      <c r="K191" s="31">
        <v>391.55630434782603</v>
      </c>
      <c r="L191" s="31">
        <v>91.735108695652173</v>
      </c>
      <c r="M191" s="31">
        <v>70.699021739130444</v>
      </c>
      <c r="N191" s="31">
        <v>18.599673913043478</v>
      </c>
      <c r="O191" s="31">
        <v>2.4364130434782609</v>
      </c>
      <c r="P191" s="31">
        <v>92.412608695652153</v>
      </c>
      <c r="Q191" s="31">
        <v>81.456086956521716</v>
      </c>
      <c r="R191" s="31">
        <v>10.956521739130435</v>
      </c>
      <c r="S191" s="31">
        <v>239.40119565217393</v>
      </c>
      <c r="T191" s="31">
        <v>213.47543478260869</v>
      </c>
      <c r="U191" s="31">
        <v>12.388804347826092</v>
      </c>
      <c r="V191" s="31">
        <v>13.536956521739134</v>
      </c>
      <c r="W191" s="31">
        <v>0</v>
      </c>
      <c r="X191" s="31">
        <v>0</v>
      </c>
      <c r="Y191" s="31">
        <v>0</v>
      </c>
      <c r="Z191" s="31">
        <v>0</v>
      </c>
      <c r="AA191" s="31">
        <v>0</v>
      </c>
      <c r="AB191" s="31">
        <v>0</v>
      </c>
      <c r="AC191" s="31">
        <v>0</v>
      </c>
      <c r="AD191" s="31">
        <v>0</v>
      </c>
      <c r="AE191" s="31">
        <v>0</v>
      </c>
      <c r="AF191" t="s">
        <v>270</v>
      </c>
      <c r="AG191" s="32">
        <v>5</v>
      </c>
      <c r="AH191"/>
    </row>
    <row r="192" spans="1:34" x14ac:dyDescent="0.25">
      <c r="A192" t="s">
        <v>1304</v>
      </c>
      <c r="B192" t="s">
        <v>806</v>
      </c>
      <c r="C192" t="s">
        <v>1097</v>
      </c>
      <c r="D192" t="s">
        <v>1234</v>
      </c>
      <c r="E192" s="31">
        <v>115.3804347826087</v>
      </c>
      <c r="F192" s="31">
        <v>2.9398935468676393</v>
      </c>
      <c r="G192" s="31">
        <v>2.7177315120113046</v>
      </c>
      <c r="H192" s="31">
        <v>0.35884032030146018</v>
      </c>
      <c r="I192" s="31">
        <v>0.20914649081488459</v>
      </c>
      <c r="J192" s="31">
        <v>339.20619565217385</v>
      </c>
      <c r="K192" s="31">
        <v>313.57304347826084</v>
      </c>
      <c r="L192" s="31">
        <v>41.403152173913043</v>
      </c>
      <c r="M192" s="31">
        <v>24.131413043478261</v>
      </c>
      <c r="N192" s="31">
        <v>12.054347826086957</v>
      </c>
      <c r="O192" s="31">
        <v>5.2173913043478262</v>
      </c>
      <c r="P192" s="31">
        <v>108.84369565217389</v>
      </c>
      <c r="Q192" s="31">
        <v>100.48228260869563</v>
      </c>
      <c r="R192" s="31">
        <v>8.3614130434782616</v>
      </c>
      <c r="S192" s="31">
        <v>188.95934782608694</v>
      </c>
      <c r="T192" s="31">
        <v>188.95934782608694</v>
      </c>
      <c r="U192" s="31">
        <v>0</v>
      </c>
      <c r="V192" s="31">
        <v>0</v>
      </c>
      <c r="W192" s="31">
        <v>58.396847826086962</v>
      </c>
      <c r="X192" s="31">
        <v>1.1042391304347827</v>
      </c>
      <c r="Y192" s="31">
        <v>0</v>
      </c>
      <c r="Z192" s="31">
        <v>0</v>
      </c>
      <c r="AA192" s="31">
        <v>15.631847826086963</v>
      </c>
      <c r="AB192" s="31">
        <v>0</v>
      </c>
      <c r="AC192" s="31">
        <v>41.660760869565216</v>
      </c>
      <c r="AD192" s="31">
        <v>0</v>
      </c>
      <c r="AE192" s="31">
        <v>0</v>
      </c>
      <c r="AF192" t="s">
        <v>314</v>
      </c>
      <c r="AG192" s="32">
        <v>5</v>
      </c>
      <c r="AH192"/>
    </row>
    <row r="193" spans="1:34" x14ac:dyDescent="0.25">
      <c r="A193" t="s">
        <v>1304</v>
      </c>
      <c r="B193" t="s">
        <v>571</v>
      </c>
      <c r="C193" t="s">
        <v>1076</v>
      </c>
      <c r="D193" t="s">
        <v>1259</v>
      </c>
      <c r="E193" s="31">
        <v>102.5</v>
      </c>
      <c r="F193" s="31">
        <v>4.9116542948038173</v>
      </c>
      <c r="G193" s="31">
        <v>4.5321739130434784</v>
      </c>
      <c r="H193" s="31">
        <v>1.1825715800636267</v>
      </c>
      <c r="I193" s="31">
        <v>0.99850477200424181</v>
      </c>
      <c r="J193" s="31">
        <v>503.4445652173913</v>
      </c>
      <c r="K193" s="31">
        <v>464.54782608695649</v>
      </c>
      <c r="L193" s="31">
        <v>121.21358695652174</v>
      </c>
      <c r="M193" s="31">
        <v>102.34673913043478</v>
      </c>
      <c r="N193" s="31">
        <v>13.823369565217391</v>
      </c>
      <c r="O193" s="31">
        <v>5.0434782608695654</v>
      </c>
      <c r="P193" s="31">
        <v>125.23913043478261</v>
      </c>
      <c r="Q193" s="31">
        <v>105.20923913043478</v>
      </c>
      <c r="R193" s="31">
        <v>20.029891304347824</v>
      </c>
      <c r="S193" s="31">
        <v>256.99184782608694</v>
      </c>
      <c r="T193" s="31">
        <v>255.05706521739131</v>
      </c>
      <c r="U193" s="31">
        <v>1.9347826086956521</v>
      </c>
      <c r="V193" s="31">
        <v>0</v>
      </c>
      <c r="W193" s="31">
        <v>21.100543478260867</v>
      </c>
      <c r="X193" s="31">
        <v>1.2119565217391304</v>
      </c>
      <c r="Y193" s="31">
        <v>0</v>
      </c>
      <c r="Z193" s="31">
        <v>0</v>
      </c>
      <c r="AA193" s="31">
        <v>8.2010869565217384</v>
      </c>
      <c r="AB193" s="31">
        <v>0</v>
      </c>
      <c r="AC193" s="31">
        <v>11.6875</v>
      </c>
      <c r="AD193" s="31">
        <v>0</v>
      </c>
      <c r="AE193" s="31">
        <v>0</v>
      </c>
      <c r="AF193" t="s">
        <v>54</v>
      </c>
      <c r="AG193" s="32">
        <v>5</v>
      </c>
      <c r="AH193"/>
    </row>
    <row r="194" spans="1:34" x14ac:dyDescent="0.25">
      <c r="A194" t="s">
        <v>1304</v>
      </c>
      <c r="B194" t="s">
        <v>962</v>
      </c>
      <c r="C194" t="s">
        <v>1050</v>
      </c>
      <c r="D194" t="s">
        <v>1215</v>
      </c>
      <c r="E194" s="31">
        <v>58.793478260869563</v>
      </c>
      <c r="F194" s="31">
        <v>3.7799500831946751</v>
      </c>
      <c r="G194" s="31">
        <v>3.3686485487151043</v>
      </c>
      <c r="H194" s="31">
        <v>0.56696986503974856</v>
      </c>
      <c r="I194" s="31">
        <v>0.35964873359216121</v>
      </c>
      <c r="J194" s="31">
        <v>222.23641304347822</v>
      </c>
      <c r="K194" s="31">
        <v>198.05456521739129</v>
      </c>
      <c r="L194" s="31">
        <v>33.334130434782608</v>
      </c>
      <c r="M194" s="31">
        <v>21.145</v>
      </c>
      <c r="N194" s="31">
        <v>6.9717391304347816</v>
      </c>
      <c r="O194" s="31">
        <v>5.2173913043478262</v>
      </c>
      <c r="P194" s="31">
        <v>75.264673913043481</v>
      </c>
      <c r="Q194" s="31">
        <v>63.271956521739135</v>
      </c>
      <c r="R194" s="31">
        <v>11.992717391304351</v>
      </c>
      <c r="S194" s="31">
        <v>113.63760869565213</v>
      </c>
      <c r="T194" s="31">
        <v>84.928695652173886</v>
      </c>
      <c r="U194" s="31">
        <v>21.337391304347822</v>
      </c>
      <c r="V194" s="31">
        <v>7.3715217391304355</v>
      </c>
      <c r="W194" s="31">
        <v>0</v>
      </c>
      <c r="X194" s="31">
        <v>0</v>
      </c>
      <c r="Y194" s="31">
        <v>0</v>
      </c>
      <c r="Z194" s="31">
        <v>0</v>
      </c>
      <c r="AA194" s="31">
        <v>0</v>
      </c>
      <c r="AB194" s="31">
        <v>0</v>
      </c>
      <c r="AC194" s="31">
        <v>0</v>
      </c>
      <c r="AD194" s="31">
        <v>0</v>
      </c>
      <c r="AE194" s="31">
        <v>0</v>
      </c>
      <c r="AF194" t="s">
        <v>474</v>
      </c>
      <c r="AG194" s="32">
        <v>5</v>
      </c>
      <c r="AH194"/>
    </row>
    <row r="195" spans="1:34" x14ac:dyDescent="0.25">
      <c r="A195" t="s">
        <v>1304</v>
      </c>
      <c r="B195" t="s">
        <v>549</v>
      </c>
      <c r="C195" t="s">
        <v>1077</v>
      </c>
      <c r="D195" t="s">
        <v>1260</v>
      </c>
      <c r="E195" s="31">
        <v>112.3804347826087</v>
      </c>
      <c r="F195" s="31">
        <v>3.3704294419189473</v>
      </c>
      <c r="G195" s="31">
        <v>3.1672279717574234</v>
      </c>
      <c r="H195" s="31">
        <v>0.60460392687880837</v>
      </c>
      <c r="I195" s="31">
        <v>0.5753457781216752</v>
      </c>
      <c r="J195" s="31">
        <v>378.77032608695652</v>
      </c>
      <c r="K195" s="31">
        <v>355.93445652173915</v>
      </c>
      <c r="L195" s="31">
        <v>67.945652173913047</v>
      </c>
      <c r="M195" s="31">
        <v>64.657608695652172</v>
      </c>
      <c r="N195" s="31">
        <v>0</v>
      </c>
      <c r="O195" s="31">
        <v>3.2880434782608696</v>
      </c>
      <c r="P195" s="31">
        <v>72.189130434782612</v>
      </c>
      <c r="Q195" s="31">
        <v>52.641304347826086</v>
      </c>
      <c r="R195" s="31">
        <v>19.547826086956523</v>
      </c>
      <c r="S195" s="31">
        <v>238.63554347826087</v>
      </c>
      <c r="T195" s="31">
        <v>173.86652173913043</v>
      </c>
      <c r="U195" s="31">
        <v>3.2527173913043477</v>
      </c>
      <c r="V195" s="31">
        <v>61.516304347826086</v>
      </c>
      <c r="W195" s="31">
        <v>0</v>
      </c>
      <c r="X195" s="31">
        <v>0</v>
      </c>
      <c r="Y195" s="31">
        <v>0</v>
      </c>
      <c r="Z195" s="31">
        <v>0</v>
      </c>
      <c r="AA195" s="31">
        <v>0</v>
      </c>
      <c r="AB195" s="31">
        <v>0</v>
      </c>
      <c r="AC195" s="31">
        <v>0</v>
      </c>
      <c r="AD195" s="31">
        <v>0</v>
      </c>
      <c r="AE195" s="31">
        <v>0</v>
      </c>
      <c r="AF195" t="s">
        <v>30</v>
      </c>
      <c r="AG195" s="32">
        <v>5</v>
      </c>
      <c r="AH195"/>
    </row>
    <row r="196" spans="1:34" x14ac:dyDescent="0.25">
      <c r="A196" t="s">
        <v>1304</v>
      </c>
      <c r="B196" t="s">
        <v>715</v>
      </c>
      <c r="C196" t="s">
        <v>1087</v>
      </c>
      <c r="D196" t="s">
        <v>1257</v>
      </c>
      <c r="E196" s="31">
        <v>68.141304347826093</v>
      </c>
      <c r="F196" s="31">
        <v>4.1069708087414254</v>
      </c>
      <c r="G196" s="31">
        <v>3.737524326048812</v>
      </c>
      <c r="H196" s="31">
        <v>0.49479821343116914</v>
      </c>
      <c r="I196" s="31">
        <v>0.27488913702344869</v>
      </c>
      <c r="J196" s="31">
        <v>279.85434782608695</v>
      </c>
      <c r="K196" s="31">
        <v>254.67978260869569</v>
      </c>
      <c r="L196" s="31">
        <v>33.716195652173909</v>
      </c>
      <c r="M196" s="31">
        <v>18.731304347826086</v>
      </c>
      <c r="N196" s="31">
        <v>9.2566304347826058</v>
      </c>
      <c r="O196" s="31">
        <v>5.7282608695652177</v>
      </c>
      <c r="P196" s="31">
        <v>48.180108695652173</v>
      </c>
      <c r="Q196" s="31">
        <v>37.990434782608695</v>
      </c>
      <c r="R196" s="31">
        <v>10.189673913043478</v>
      </c>
      <c r="S196" s="31">
        <v>197.95804347826089</v>
      </c>
      <c r="T196" s="31">
        <v>148.03043478260872</v>
      </c>
      <c r="U196" s="31">
        <v>0</v>
      </c>
      <c r="V196" s="31">
        <v>49.927608695652168</v>
      </c>
      <c r="W196" s="31">
        <v>113.31771739130433</v>
      </c>
      <c r="X196" s="31">
        <v>12.915434782608694</v>
      </c>
      <c r="Y196" s="31">
        <v>0</v>
      </c>
      <c r="Z196" s="31">
        <v>0</v>
      </c>
      <c r="AA196" s="31">
        <v>22.012282608695649</v>
      </c>
      <c r="AB196" s="31">
        <v>0</v>
      </c>
      <c r="AC196" s="31">
        <v>69.357065217391295</v>
      </c>
      <c r="AD196" s="31">
        <v>0</v>
      </c>
      <c r="AE196" s="31">
        <v>9.0329347826086952</v>
      </c>
      <c r="AF196" t="s">
        <v>208</v>
      </c>
      <c r="AG196" s="32">
        <v>5</v>
      </c>
      <c r="AH196"/>
    </row>
    <row r="197" spans="1:34" x14ac:dyDescent="0.25">
      <c r="A197" t="s">
        <v>1304</v>
      </c>
      <c r="B197" t="s">
        <v>604</v>
      </c>
      <c r="C197" t="s">
        <v>1096</v>
      </c>
      <c r="D197" t="s">
        <v>1240</v>
      </c>
      <c r="E197" s="31">
        <v>46.847826086956523</v>
      </c>
      <c r="F197" s="31">
        <v>3.4824617169373546</v>
      </c>
      <c r="G197" s="31">
        <v>3.2048515081206488</v>
      </c>
      <c r="H197" s="31">
        <v>0.83464733178654293</v>
      </c>
      <c r="I197" s="31">
        <v>0.55703712296983754</v>
      </c>
      <c r="J197" s="31">
        <v>163.14576086956521</v>
      </c>
      <c r="K197" s="31">
        <v>150.14032608695649</v>
      </c>
      <c r="L197" s="31">
        <v>39.10141304347826</v>
      </c>
      <c r="M197" s="31">
        <v>26.095978260869565</v>
      </c>
      <c r="N197" s="31">
        <v>8.0923913043478262</v>
      </c>
      <c r="O197" s="31">
        <v>4.9130434782608692</v>
      </c>
      <c r="P197" s="31">
        <v>17.222826086956523</v>
      </c>
      <c r="Q197" s="31">
        <v>17.222826086956523</v>
      </c>
      <c r="R197" s="31">
        <v>0</v>
      </c>
      <c r="S197" s="31">
        <v>106.82152173913043</v>
      </c>
      <c r="T197" s="31">
        <v>84.313369565217386</v>
      </c>
      <c r="U197" s="31">
        <v>7.9782608695652177</v>
      </c>
      <c r="V197" s="31">
        <v>14.529891304347826</v>
      </c>
      <c r="W197" s="31">
        <v>0.375</v>
      </c>
      <c r="X197" s="31">
        <v>0.13043478260869565</v>
      </c>
      <c r="Y197" s="31">
        <v>0</v>
      </c>
      <c r="Z197" s="31">
        <v>0</v>
      </c>
      <c r="AA197" s="31">
        <v>0</v>
      </c>
      <c r="AB197" s="31">
        <v>0</v>
      </c>
      <c r="AC197" s="31">
        <v>0.24456521739130435</v>
      </c>
      <c r="AD197" s="31">
        <v>0</v>
      </c>
      <c r="AE197" s="31">
        <v>0</v>
      </c>
      <c r="AF197" t="s">
        <v>88</v>
      </c>
      <c r="AG197" s="32">
        <v>5</v>
      </c>
      <c r="AH197"/>
    </row>
    <row r="198" spans="1:34" x14ac:dyDescent="0.25">
      <c r="A198" t="s">
        <v>1304</v>
      </c>
      <c r="B198" t="s">
        <v>544</v>
      </c>
      <c r="C198" t="s">
        <v>1040</v>
      </c>
      <c r="D198" t="s">
        <v>1216</v>
      </c>
      <c r="E198" s="31">
        <v>45.641304347826086</v>
      </c>
      <c r="F198" s="31">
        <v>4.0124434389140271</v>
      </c>
      <c r="G198" s="31">
        <v>3.6167539890450104</v>
      </c>
      <c r="H198" s="31">
        <v>0.61359847582757809</v>
      </c>
      <c r="I198" s="31">
        <v>0.44593950940700172</v>
      </c>
      <c r="J198" s="31">
        <v>183.13315217391303</v>
      </c>
      <c r="K198" s="31">
        <v>165.07336956521738</v>
      </c>
      <c r="L198" s="31">
        <v>28.005434782608699</v>
      </c>
      <c r="M198" s="31">
        <v>20.353260869565219</v>
      </c>
      <c r="N198" s="31">
        <v>0.28260869565217389</v>
      </c>
      <c r="O198" s="31">
        <v>7.3695652173913047</v>
      </c>
      <c r="P198" s="31">
        <v>44.054347826086953</v>
      </c>
      <c r="Q198" s="31">
        <v>33.646739130434781</v>
      </c>
      <c r="R198" s="31">
        <v>10.407608695652174</v>
      </c>
      <c r="S198" s="31">
        <v>111.07336956521739</v>
      </c>
      <c r="T198" s="31">
        <v>107.98097826086956</v>
      </c>
      <c r="U198" s="31">
        <v>3.0923913043478262</v>
      </c>
      <c r="V198" s="31">
        <v>0</v>
      </c>
      <c r="W198" s="31">
        <v>3.1114130434782608</v>
      </c>
      <c r="X198" s="31">
        <v>1.0869565217391304</v>
      </c>
      <c r="Y198" s="31">
        <v>0</v>
      </c>
      <c r="Z198" s="31">
        <v>0</v>
      </c>
      <c r="AA198" s="31">
        <v>0</v>
      </c>
      <c r="AB198" s="31">
        <v>0</v>
      </c>
      <c r="AC198" s="31">
        <v>2.0244565217391304</v>
      </c>
      <c r="AD198" s="31">
        <v>0</v>
      </c>
      <c r="AE198" s="31">
        <v>0</v>
      </c>
      <c r="AF198" t="s">
        <v>24</v>
      </c>
      <c r="AG198" s="32">
        <v>5</v>
      </c>
      <c r="AH198"/>
    </row>
    <row r="199" spans="1:34" x14ac:dyDescent="0.25">
      <c r="A199" t="s">
        <v>1304</v>
      </c>
      <c r="B199" t="s">
        <v>617</v>
      </c>
      <c r="C199" t="s">
        <v>1028</v>
      </c>
      <c r="D199" t="s">
        <v>1242</v>
      </c>
      <c r="E199" s="31">
        <v>45.836956521739133</v>
      </c>
      <c r="F199" s="31">
        <v>3.1840170737491111</v>
      </c>
      <c r="G199" s="31">
        <v>2.9748043632914394</v>
      </c>
      <c r="H199" s="31">
        <v>0.50148209627697415</v>
      </c>
      <c r="I199" s="31">
        <v>0.3971425183779938</v>
      </c>
      <c r="J199" s="31">
        <v>145.94565217391306</v>
      </c>
      <c r="K199" s="31">
        <v>136.35597826086956</v>
      </c>
      <c r="L199" s="31">
        <v>22.986413043478262</v>
      </c>
      <c r="M199" s="31">
        <v>18.203804347826086</v>
      </c>
      <c r="N199" s="31">
        <v>0.34782608695652173</v>
      </c>
      <c r="O199" s="31">
        <v>4.4347826086956523</v>
      </c>
      <c r="P199" s="31">
        <v>45.815217391304351</v>
      </c>
      <c r="Q199" s="31">
        <v>41.008152173913047</v>
      </c>
      <c r="R199" s="31">
        <v>4.8070652173913047</v>
      </c>
      <c r="S199" s="31">
        <v>77.144021739130423</v>
      </c>
      <c r="T199" s="31">
        <v>75.274456521739125</v>
      </c>
      <c r="U199" s="31">
        <v>1.8695652173913044</v>
      </c>
      <c r="V199" s="31">
        <v>0</v>
      </c>
      <c r="W199" s="31">
        <v>6.5217391304347824E-2</v>
      </c>
      <c r="X199" s="31">
        <v>0</v>
      </c>
      <c r="Y199" s="31">
        <v>6.5217391304347824E-2</v>
      </c>
      <c r="Z199" s="31">
        <v>0</v>
      </c>
      <c r="AA199" s="31">
        <v>0</v>
      </c>
      <c r="AB199" s="31">
        <v>0</v>
      </c>
      <c r="AC199" s="31">
        <v>0</v>
      </c>
      <c r="AD199" s="31">
        <v>0</v>
      </c>
      <c r="AE199" s="31">
        <v>0</v>
      </c>
      <c r="AF199" t="s">
        <v>101</v>
      </c>
      <c r="AG199" s="32">
        <v>5</v>
      </c>
      <c r="AH199"/>
    </row>
    <row r="200" spans="1:34" x14ac:dyDescent="0.25">
      <c r="A200" t="s">
        <v>1304</v>
      </c>
      <c r="B200" t="s">
        <v>529</v>
      </c>
      <c r="C200" t="s">
        <v>1054</v>
      </c>
      <c r="D200" t="s">
        <v>1209</v>
      </c>
      <c r="E200" s="31">
        <v>66.586956521739125</v>
      </c>
      <c r="F200" s="31">
        <v>2.5051420176297752</v>
      </c>
      <c r="G200" s="31">
        <v>2.2406545870062029</v>
      </c>
      <c r="H200" s="31">
        <v>0.19013222331047994</v>
      </c>
      <c r="I200" s="31">
        <v>9.120959843290892E-2</v>
      </c>
      <c r="J200" s="31">
        <v>166.80978260869566</v>
      </c>
      <c r="K200" s="31">
        <v>149.19836956521738</v>
      </c>
      <c r="L200" s="31">
        <v>12.660326086956522</v>
      </c>
      <c r="M200" s="31">
        <v>6.0733695652173916</v>
      </c>
      <c r="N200" s="31">
        <v>0.56521739130434778</v>
      </c>
      <c r="O200" s="31">
        <v>6.0217391304347823</v>
      </c>
      <c r="P200" s="31">
        <v>51.578804347826086</v>
      </c>
      <c r="Q200" s="31">
        <v>40.554347826086953</v>
      </c>
      <c r="R200" s="31">
        <v>11.024456521739131</v>
      </c>
      <c r="S200" s="31">
        <v>102.57065217391305</v>
      </c>
      <c r="T200" s="31">
        <v>57.942934782608695</v>
      </c>
      <c r="U200" s="31">
        <v>2.3994565217391304</v>
      </c>
      <c r="V200" s="31">
        <v>42.228260869565219</v>
      </c>
      <c r="W200" s="31">
        <v>0.28260869565217389</v>
      </c>
      <c r="X200" s="31">
        <v>0</v>
      </c>
      <c r="Y200" s="31">
        <v>0.28260869565217389</v>
      </c>
      <c r="Z200" s="31">
        <v>0</v>
      </c>
      <c r="AA200" s="31">
        <v>0</v>
      </c>
      <c r="AB200" s="31">
        <v>0</v>
      </c>
      <c r="AC200" s="31">
        <v>0</v>
      </c>
      <c r="AD200" s="31">
        <v>0</v>
      </c>
      <c r="AE200" s="31">
        <v>0</v>
      </c>
      <c r="AF200" t="s">
        <v>4</v>
      </c>
      <c r="AG200" s="32">
        <v>5</v>
      </c>
      <c r="AH200"/>
    </row>
    <row r="201" spans="1:34" x14ac:dyDescent="0.25">
      <c r="A201" t="s">
        <v>1304</v>
      </c>
      <c r="B201" t="s">
        <v>672</v>
      </c>
      <c r="C201" t="s">
        <v>1118</v>
      </c>
      <c r="D201" t="s">
        <v>1211</v>
      </c>
      <c r="E201" s="31">
        <v>87.902173913043484</v>
      </c>
      <c r="F201" s="31">
        <v>2.8788178558179789</v>
      </c>
      <c r="G201" s="31">
        <v>2.5335414863360946</v>
      </c>
      <c r="H201" s="31">
        <v>0.42636329912204773</v>
      </c>
      <c r="I201" s="31">
        <v>0.1869358229256832</v>
      </c>
      <c r="J201" s="31">
        <v>253.05434782608694</v>
      </c>
      <c r="K201" s="31">
        <v>222.70380434782606</v>
      </c>
      <c r="L201" s="31">
        <v>37.478260869565219</v>
      </c>
      <c r="M201" s="31">
        <v>16.432065217391305</v>
      </c>
      <c r="N201" s="31">
        <v>15.741847826086957</v>
      </c>
      <c r="O201" s="31">
        <v>5.3043478260869561</v>
      </c>
      <c r="P201" s="31">
        <v>69.543478260869563</v>
      </c>
      <c r="Q201" s="31">
        <v>60.239130434782609</v>
      </c>
      <c r="R201" s="31">
        <v>9.304347826086957</v>
      </c>
      <c r="S201" s="31">
        <v>146.03260869565216</v>
      </c>
      <c r="T201" s="31">
        <v>126.64402173913044</v>
      </c>
      <c r="U201" s="31">
        <v>4.0516304347826084</v>
      </c>
      <c r="V201" s="31">
        <v>15.336956521739131</v>
      </c>
      <c r="W201" s="31">
        <v>0</v>
      </c>
      <c r="X201" s="31">
        <v>0</v>
      </c>
      <c r="Y201" s="31">
        <v>0</v>
      </c>
      <c r="Z201" s="31">
        <v>0</v>
      </c>
      <c r="AA201" s="31">
        <v>0</v>
      </c>
      <c r="AB201" s="31">
        <v>0</v>
      </c>
      <c r="AC201" s="31">
        <v>0</v>
      </c>
      <c r="AD201" s="31">
        <v>0</v>
      </c>
      <c r="AE201" s="31">
        <v>0</v>
      </c>
      <c r="AF201" t="s">
        <v>164</v>
      </c>
      <c r="AG201" s="32">
        <v>5</v>
      </c>
      <c r="AH201"/>
    </row>
    <row r="202" spans="1:34" x14ac:dyDescent="0.25">
      <c r="A202" t="s">
        <v>1304</v>
      </c>
      <c r="B202" t="s">
        <v>972</v>
      </c>
      <c r="C202" t="s">
        <v>1074</v>
      </c>
      <c r="D202" t="s">
        <v>1258</v>
      </c>
      <c r="E202" s="31">
        <v>50.423913043478258</v>
      </c>
      <c r="F202" s="31">
        <v>5.3682366889415825</v>
      </c>
      <c r="G202" s="31">
        <v>4.8128907092045701</v>
      </c>
      <c r="H202" s="31">
        <v>0.50156283681827984</v>
      </c>
      <c r="I202" s="31">
        <v>0.2960228497521018</v>
      </c>
      <c r="J202" s="31">
        <v>270.6875</v>
      </c>
      <c r="K202" s="31">
        <v>242.68478260869563</v>
      </c>
      <c r="L202" s="31">
        <v>25.290760869565219</v>
      </c>
      <c r="M202" s="31">
        <v>14.926630434782609</v>
      </c>
      <c r="N202" s="31">
        <v>5.1467391304347823</v>
      </c>
      <c r="O202" s="31">
        <v>5.2173913043478262</v>
      </c>
      <c r="P202" s="31">
        <v>75.801630434782609</v>
      </c>
      <c r="Q202" s="31">
        <v>58.163043478260867</v>
      </c>
      <c r="R202" s="31">
        <v>17.638586956521738</v>
      </c>
      <c r="S202" s="31">
        <v>169.59510869565219</v>
      </c>
      <c r="T202" s="31">
        <v>142.04347826086956</v>
      </c>
      <c r="U202" s="31">
        <v>0</v>
      </c>
      <c r="V202" s="31">
        <v>27.551630434782609</v>
      </c>
      <c r="W202" s="31">
        <v>0</v>
      </c>
      <c r="X202" s="31">
        <v>0</v>
      </c>
      <c r="Y202" s="31">
        <v>0</v>
      </c>
      <c r="Z202" s="31">
        <v>0</v>
      </c>
      <c r="AA202" s="31">
        <v>0</v>
      </c>
      <c r="AB202" s="31">
        <v>0</v>
      </c>
      <c r="AC202" s="31">
        <v>0</v>
      </c>
      <c r="AD202" s="31">
        <v>0</v>
      </c>
      <c r="AE202" s="31">
        <v>0</v>
      </c>
      <c r="AF202" t="s">
        <v>484</v>
      </c>
      <c r="AG202" s="32">
        <v>5</v>
      </c>
      <c r="AH202"/>
    </row>
    <row r="203" spans="1:34" x14ac:dyDescent="0.25">
      <c r="A203" t="s">
        <v>1304</v>
      </c>
      <c r="B203" t="s">
        <v>857</v>
      </c>
      <c r="C203" t="s">
        <v>1067</v>
      </c>
      <c r="D203" t="s">
        <v>1253</v>
      </c>
      <c r="E203" s="31">
        <v>53.347826086956523</v>
      </c>
      <c r="F203" s="31">
        <v>5.1475468622656884</v>
      </c>
      <c r="G203" s="31">
        <v>4.6269172779136101</v>
      </c>
      <c r="H203" s="31">
        <v>0.66096169519152403</v>
      </c>
      <c r="I203" s="31">
        <v>0.39303178484107576</v>
      </c>
      <c r="J203" s="31">
        <v>274.61043478260871</v>
      </c>
      <c r="K203" s="31">
        <v>246.83597826086955</v>
      </c>
      <c r="L203" s="31">
        <v>35.260869565217391</v>
      </c>
      <c r="M203" s="31">
        <v>20.967391304347824</v>
      </c>
      <c r="N203" s="31">
        <v>9.1576086956521738</v>
      </c>
      <c r="O203" s="31">
        <v>5.1358695652173916</v>
      </c>
      <c r="P203" s="31">
        <v>66.667500000000004</v>
      </c>
      <c r="Q203" s="31">
        <v>53.186521739130434</v>
      </c>
      <c r="R203" s="31">
        <v>13.480978260869565</v>
      </c>
      <c r="S203" s="31">
        <v>172.68206521739128</v>
      </c>
      <c r="T203" s="31">
        <v>157.29891304347825</v>
      </c>
      <c r="U203" s="31">
        <v>7.7391304347826084</v>
      </c>
      <c r="V203" s="31">
        <v>7.6440217391304346</v>
      </c>
      <c r="W203" s="31">
        <v>6.1430434782608696</v>
      </c>
      <c r="X203" s="31">
        <v>0</v>
      </c>
      <c r="Y203" s="31">
        <v>0</v>
      </c>
      <c r="Z203" s="31">
        <v>0</v>
      </c>
      <c r="AA203" s="31">
        <v>6.1430434782608696</v>
      </c>
      <c r="AB203" s="31">
        <v>0</v>
      </c>
      <c r="AC203" s="31">
        <v>0</v>
      </c>
      <c r="AD203" s="31">
        <v>0</v>
      </c>
      <c r="AE203" s="31">
        <v>0</v>
      </c>
      <c r="AF203" t="s">
        <v>367</v>
      </c>
      <c r="AG203" s="32">
        <v>5</v>
      </c>
      <c r="AH203"/>
    </row>
    <row r="204" spans="1:34" x14ac:dyDescent="0.25">
      <c r="A204" t="s">
        <v>1304</v>
      </c>
      <c r="B204" t="s">
        <v>546</v>
      </c>
      <c r="C204" t="s">
        <v>1074</v>
      </c>
      <c r="D204" t="s">
        <v>1258</v>
      </c>
      <c r="E204" s="31">
        <v>140.10869565217391</v>
      </c>
      <c r="F204" s="31">
        <v>3.215671062839411</v>
      </c>
      <c r="G204" s="31">
        <v>2.8999418153607448</v>
      </c>
      <c r="H204" s="31">
        <v>0.36314972847168342</v>
      </c>
      <c r="I204" s="31">
        <v>0.25197827773467801</v>
      </c>
      <c r="J204" s="31">
        <v>450.54347826086962</v>
      </c>
      <c r="K204" s="31">
        <v>406.30706521739131</v>
      </c>
      <c r="L204" s="31">
        <v>50.880434782608688</v>
      </c>
      <c r="M204" s="31">
        <v>35.304347826086953</v>
      </c>
      <c r="N204" s="31">
        <v>10.010869565217391</v>
      </c>
      <c r="O204" s="31">
        <v>5.5652173913043477</v>
      </c>
      <c r="P204" s="31">
        <v>141.4375</v>
      </c>
      <c r="Q204" s="31">
        <v>112.77717391304348</v>
      </c>
      <c r="R204" s="31">
        <v>28.660326086956523</v>
      </c>
      <c r="S204" s="31">
        <v>258.22554347826087</v>
      </c>
      <c r="T204" s="31">
        <v>223.95108695652175</v>
      </c>
      <c r="U204" s="31">
        <v>8.9021739130434785</v>
      </c>
      <c r="V204" s="31">
        <v>25.372282608695652</v>
      </c>
      <c r="W204" s="31">
        <v>50.239130434782609</v>
      </c>
      <c r="X204" s="31">
        <v>3.2690217391304346</v>
      </c>
      <c r="Y204" s="31">
        <v>0</v>
      </c>
      <c r="Z204" s="31">
        <v>0</v>
      </c>
      <c r="AA204" s="31">
        <v>2.6956521739130435</v>
      </c>
      <c r="AB204" s="31">
        <v>0</v>
      </c>
      <c r="AC204" s="31">
        <v>33.108695652173914</v>
      </c>
      <c r="AD204" s="31">
        <v>0</v>
      </c>
      <c r="AE204" s="31">
        <v>11.165760869565217</v>
      </c>
      <c r="AF204" t="s">
        <v>26</v>
      </c>
      <c r="AG204" s="32">
        <v>5</v>
      </c>
      <c r="AH204"/>
    </row>
    <row r="205" spans="1:34" x14ac:dyDescent="0.25">
      <c r="A205" t="s">
        <v>1304</v>
      </c>
      <c r="B205" t="s">
        <v>870</v>
      </c>
      <c r="C205" t="s">
        <v>1019</v>
      </c>
      <c r="D205" t="s">
        <v>1253</v>
      </c>
      <c r="E205" s="31">
        <v>83.815217391304344</v>
      </c>
      <c r="F205" s="31">
        <v>4.8752807677344068</v>
      </c>
      <c r="G205" s="31">
        <v>4.5514252366748815</v>
      </c>
      <c r="H205" s="31">
        <v>0.77894825573855531</v>
      </c>
      <c r="I205" s="31">
        <v>0.57894177149526638</v>
      </c>
      <c r="J205" s="31">
        <v>408.62271739130443</v>
      </c>
      <c r="K205" s="31">
        <v>381.478695652174</v>
      </c>
      <c r="L205" s="31">
        <v>65.287717391304341</v>
      </c>
      <c r="M205" s="31">
        <v>48.524130434782599</v>
      </c>
      <c r="N205" s="31">
        <v>11.872282608695652</v>
      </c>
      <c r="O205" s="31">
        <v>4.8913043478260869</v>
      </c>
      <c r="P205" s="31">
        <v>114.24184782608697</v>
      </c>
      <c r="Q205" s="31">
        <v>103.86141304347827</v>
      </c>
      <c r="R205" s="31">
        <v>10.380434782608695</v>
      </c>
      <c r="S205" s="31">
        <v>229.09315217391315</v>
      </c>
      <c r="T205" s="31">
        <v>220.73989130434794</v>
      </c>
      <c r="U205" s="31">
        <v>0</v>
      </c>
      <c r="V205" s="31">
        <v>8.3532608695652169</v>
      </c>
      <c r="W205" s="31">
        <v>25.288478260869564</v>
      </c>
      <c r="X205" s="31">
        <v>3.1790217391304352</v>
      </c>
      <c r="Y205" s="31">
        <v>0</v>
      </c>
      <c r="Z205" s="31">
        <v>0</v>
      </c>
      <c r="AA205" s="31">
        <v>0</v>
      </c>
      <c r="AB205" s="31">
        <v>0</v>
      </c>
      <c r="AC205" s="31">
        <v>22.10945652173913</v>
      </c>
      <c r="AD205" s="31">
        <v>0</v>
      </c>
      <c r="AE205" s="31">
        <v>0</v>
      </c>
      <c r="AF205" t="s">
        <v>380</v>
      </c>
      <c r="AG205" s="32">
        <v>5</v>
      </c>
      <c r="AH205"/>
    </row>
    <row r="206" spans="1:34" x14ac:dyDescent="0.25">
      <c r="A206" t="s">
        <v>1304</v>
      </c>
      <c r="B206" t="s">
        <v>723</v>
      </c>
      <c r="C206" t="s">
        <v>1043</v>
      </c>
      <c r="D206" t="s">
        <v>1265</v>
      </c>
      <c r="E206" s="31">
        <v>31.217391304347824</v>
      </c>
      <c r="F206" s="31">
        <v>2.6647806406685239</v>
      </c>
      <c r="G206" s="31">
        <v>2.3755222841225634</v>
      </c>
      <c r="H206" s="31">
        <v>0.61821030640668528</v>
      </c>
      <c r="I206" s="31">
        <v>0.32895194986072429</v>
      </c>
      <c r="J206" s="31">
        <v>83.1875</v>
      </c>
      <c r="K206" s="31">
        <v>74.157608695652186</v>
      </c>
      <c r="L206" s="31">
        <v>19.298913043478262</v>
      </c>
      <c r="M206" s="31">
        <v>10.269021739130435</v>
      </c>
      <c r="N206" s="31">
        <v>3.1168478260869565</v>
      </c>
      <c r="O206" s="31">
        <v>5.9130434782608692</v>
      </c>
      <c r="P206" s="31">
        <v>13.486413043478262</v>
      </c>
      <c r="Q206" s="31">
        <v>13.486413043478262</v>
      </c>
      <c r="R206" s="31">
        <v>0</v>
      </c>
      <c r="S206" s="31">
        <v>50.402173913043484</v>
      </c>
      <c r="T206" s="31">
        <v>41.758152173913047</v>
      </c>
      <c r="U206" s="31">
        <v>0</v>
      </c>
      <c r="V206" s="31">
        <v>8.6440217391304355</v>
      </c>
      <c r="W206" s="31">
        <v>12.980978260869565</v>
      </c>
      <c r="X206" s="31">
        <v>5.4130434782608692</v>
      </c>
      <c r="Y206" s="31">
        <v>0.98097826086956519</v>
      </c>
      <c r="Z206" s="31">
        <v>0</v>
      </c>
      <c r="AA206" s="31">
        <v>0.25271739130434784</v>
      </c>
      <c r="AB206" s="31">
        <v>0</v>
      </c>
      <c r="AC206" s="31">
        <v>6.3342391304347823</v>
      </c>
      <c r="AD206" s="31">
        <v>0</v>
      </c>
      <c r="AE206" s="31">
        <v>0</v>
      </c>
      <c r="AF206" t="s">
        <v>216</v>
      </c>
      <c r="AG206" s="32">
        <v>5</v>
      </c>
      <c r="AH206"/>
    </row>
    <row r="207" spans="1:34" x14ac:dyDescent="0.25">
      <c r="A207" t="s">
        <v>1304</v>
      </c>
      <c r="B207" t="s">
        <v>728</v>
      </c>
      <c r="C207" t="s">
        <v>1118</v>
      </c>
      <c r="D207" t="s">
        <v>1211</v>
      </c>
      <c r="E207" s="31">
        <v>34.75</v>
      </c>
      <c r="F207" s="31">
        <v>2.5338598686268381</v>
      </c>
      <c r="G207" s="31">
        <v>2.2550046918986553</v>
      </c>
      <c r="H207" s="31">
        <v>0.48694088207694719</v>
      </c>
      <c r="I207" s="31">
        <v>0.20808570534876447</v>
      </c>
      <c r="J207" s="31">
        <v>88.051630434782624</v>
      </c>
      <c r="K207" s="31">
        <v>78.361413043478265</v>
      </c>
      <c r="L207" s="31">
        <v>16.921195652173914</v>
      </c>
      <c r="M207" s="31">
        <v>7.2309782608695654</v>
      </c>
      <c r="N207" s="31">
        <v>4.7336956521739131</v>
      </c>
      <c r="O207" s="31">
        <v>4.9565217391304346</v>
      </c>
      <c r="P207" s="31">
        <v>18.782608695652176</v>
      </c>
      <c r="Q207" s="31">
        <v>18.782608695652176</v>
      </c>
      <c r="R207" s="31">
        <v>0</v>
      </c>
      <c r="S207" s="31">
        <v>52.347826086956523</v>
      </c>
      <c r="T207" s="31">
        <v>51.682065217391305</v>
      </c>
      <c r="U207" s="31">
        <v>0.66576086956521741</v>
      </c>
      <c r="V207" s="31">
        <v>0</v>
      </c>
      <c r="W207" s="31">
        <v>0</v>
      </c>
      <c r="X207" s="31">
        <v>0</v>
      </c>
      <c r="Y207" s="31">
        <v>0</v>
      </c>
      <c r="Z207" s="31">
        <v>0</v>
      </c>
      <c r="AA207" s="31">
        <v>0</v>
      </c>
      <c r="AB207" s="31">
        <v>0</v>
      </c>
      <c r="AC207" s="31">
        <v>0</v>
      </c>
      <c r="AD207" s="31">
        <v>0</v>
      </c>
      <c r="AE207" s="31">
        <v>0</v>
      </c>
      <c r="AF207" t="s">
        <v>221</v>
      </c>
      <c r="AG207" s="32">
        <v>5</v>
      </c>
      <c r="AH207"/>
    </row>
    <row r="208" spans="1:34" x14ac:dyDescent="0.25">
      <c r="A208" t="s">
        <v>1304</v>
      </c>
      <c r="B208" t="s">
        <v>721</v>
      </c>
      <c r="C208" t="s">
        <v>1128</v>
      </c>
      <c r="D208" t="s">
        <v>1199</v>
      </c>
      <c r="E208" s="31">
        <v>25.543478260869566</v>
      </c>
      <c r="F208" s="31">
        <v>3.879361702127659</v>
      </c>
      <c r="G208" s="31">
        <v>3.3927659574468088</v>
      </c>
      <c r="H208" s="31">
        <v>0.86585106382978705</v>
      </c>
      <c r="I208" s="31">
        <v>0.37925531914893618</v>
      </c>
      <c r="J208" s="31">
        <v>99.092391304347814</v>
      </c>
      <c r="K208" s="31">
        <v>86.663043478260875</v>
      </c>
      <c r="L208" s="31">
        <v>22.116847826086953</v>
      </c>
      <c r="M208" s="31">
        <v>9.6875</v>
      </c>
      <c r="N208" s="31">
        <v>7.2717391304347823</v>
      </c>
      <c r="O208" s="31">
        <v>5.1576086956521738</v>
      </c>
      <c r="P208" s="31">
        <v>16.361413043478262</v>
      </c>
      <c r="Q208" s="31">
        <v>16.361413043478262</v>
      </c>
      <c r="R208" s="31">
        <v>0</v>
      </c>
      <c r="S208" s="31">
        <v>60.614130434782609</v>
      </c>
      <c r="T208" s="31">
        <v>52.296195652173914</v>
      </c>
      <c r="U208" s="31">
        <v>0</v>
      </c>
      <c r="V208" s="31">
        <v>8.3179347826086953</v>
      </c>
      <c r="W208" s="31">
        <v>4.4266304347826084</v>
      </c>
      <c r="X208" s="31">
        <v>3.660326086956522</v>
      </c>
      <c r="Y208" s="31">
        <v>0.30706521739130432</v>
      </c>
      <c r="Z208" s="31">
        <v>0</v>
      </c>
      <c r="AA208" s="31">
        <v>0.13043478260869565</v>
      </c>
      <c r="AB208" s="31">
        <v>0</v>
      </c>
      <c r="AC208" s="31">
        <v>0.32880434782608697</v>
      </c>
      <c r="AD208" s="31">
        <v>0</v>
      </c>
      <c r="AE208" s="31">
        <v>0</v>
      </c>
      <c r="AF208" t="s">
        <v>214</v>
      </c>
      <c r="AG208" s="32">
        <v>5</v>
      </c>
      <c r="AH208"/>
    </row>
    <row r="209" spans="1:34" x14ac:dyDescent="0.25">
      <c r="A209" t="s">
        <v>1304</v>
      </c>
      <c r="B209" t="s">
        <v>730</v>
      </c>
      <c r="C209" t="s">
        <v>1047</v>
      </c>
      <c r="D209" t="s">
        <v>1220</v>
      </c>
      <c r="E209" s="31">
        <v>28.532608695652176</v>
      </c>
      <c r="F209" s="31">
        <v>2.7575238095238093</v>
      </c>
      <c r="G209" s="31">
        <v>2.5198095238095237</v>
      </c>
      <c r="H209" s="31">
        <v>0.85009523809523801</v>
      </c>
      <c r="I209" s="31">
        <v>0.61238095238095236</v>
      </c>
      <c r="J209" s="31">
        <v>78.679347826086953</v>
      </c>
      <c r="K209" s="31">
        <v>71.896739130434781</v>
      </c>
      <c r="L209" s="31">
        <v>24.255434782608695</v>
      </c>
      <c r="M209" s="31">
        <v>17.472826086956523</v>
      </c>
      <c r="N209" s="31">
        <v>1.6521739130434783</v>
      </c>
      <c r="O209" s="31">
        <v>5.1304347826086953</v>
      </c>
      <c r="P209" s="31">
        <v>11.798913043478262</v>
      </c>
      <c r="Q209" s="31">
        <v>11.798913043478262</v>
      </c>
      <c r="R209" s="31">
        <v>0</v>
      </c>
      <c r="S209" s="31">
        <v>42.625</v>
      </c>
      <c r="T209" s="31">
        <v>41.464673913043477</v>
      </c>
      <c r="U209" s="31">
        <v>1.1603260869565217</v>
      </c>
      <c r="V209" s="31">
        <v>0</v>
      </c>
      <c r="W209" s="31">
        <v>19.855978260869566</v>
      </c>
      <c r="X209" s="31">
        <v>5.1684782608695654</v>
      </c>
      <c r="Y209" s="31">
        <v>0</v>
      </c>
      <c r="Z209" s="31">
        <v>0</v>
      </c>
      <c r="AA209" s="31">
        <v>1.7255434782608696</v>
      </c>
      <c r="AB209" s="31">
        <v>0</v>
      </c>
      <c r="AC209" s="31">
        <v>12.961956521739131</v>
      </c>
      <c r="AD209" s="31">
        <v>0</v>
      </c>
      <c r="AE209" s="31">
        <v>0</v>
      </c>
      <c r="AF209" t="s">
        <v>223</v>
      </c>
      <c r="AG209" s="32">
        <v>5</v>
      </c>
      <c r="AH209"/>
    </row>
    <row r="210" spans="1:34" x14ac:dyDescent="0.25">
      <c r="A210" t="s">
        <v>1304</v>
      </c>
      <c r="B210" t="s">
        <v>684</v>
      </c>
      <c r="C210" t="s">
        <v>1096</v>
      </c>
      <c r="D210" t="s">
        <v>1240</v>
      </c>
      <c r="E210" s="31">
        <v>23.706521739130434</v>
      </c>
      <c r="F210" s="31">
        <v>3.2550435580009172</v>
      </c>
      <c r="G210" s="31">
        <v>2.8570609812012839</v>
      </c>
      <c r="H210" s="31">
        <v>0.63571756075194863</v>
      </c>
      <c r="I210" s="31">
        <v>0.46217331499312247</v>
      </c>
      <c r="J210" s="31">
        <v>77.165760869565219</v>
      </c>
      <c r="K210" s="31">
        <v>67.730978260869563</v>
      </c>
      <c r="L210" s="31">
        <v>15.070652173913043</v>
      </c>
      <c r="M210" s="31">
        <v>10.956521739130435</v>
      </c>
      <c r="N210" s="31">
        <v>0</v>
      </c>
      <c r="O210" s="31">
        <v>4.1141304347826084</v>
      </c>
      <c r="P210" s="31">
        <v>18.961956521739133</v>
      </c>
      <c r="Q210" s="31">
        <v>13.641304347826088</v>
      </c>
      <c r="R210" s="31">
        <v>5.3206521739130439</v>
      </c>
      <c r="S210" s="31">
        <v>43.133152173913047</v>
      </c>
      <c r="T210" s="31">
        <v>37.910326086956523</v>
      </c>
      <c r="U210" s="31">
        <v>0</v>
      </c>
      <c r="V210" s="31">
        <v>5.2228260869565215</v>
      </c>
      <c r="W210" s="31">
        <v>3.4483695652173916</v>
      </c>
      <c r="X210" s="31">
        <v>0</v>
      </c>
      <c r="Y210" s="31">
        <v>0</v>
      </c>
      <c r="Z210" s="31">
        <v>1.9402173913043479</v>
      </c>
      <c r="AA210" s="31">
        <v>0</v>
      </c>
      <c r="AB210" s="31">
        <v>0</v>
      </c>
      <c r="AC210" s="31">
        <v>1.5081521739130435</v>
      </c>
      <c r="AD210" s="31">
        <v>0</v>
      </c>
      <c r="AE210" s="31">
        <v>0</v>
      </c>
      <c r="AF210" t="s">
        <v>177</v>
      </c>
      <c r="AG210" s="32">
        <v>5</v>
      </c>
      <c r="AH210"/>
    </row>
    <row r="211" spans="1:34" x14ac:dyDescent="0.25">
      <c r="A211" t="s">
        <v>1304</v>
      </c>
      <c r="B211" t="s">
        <v>786</v>
      </c>
      <c r="C211" t="s">
        <v>1067</v>
      </c>
      <c r="D211" t="s">
        <v>1253</v>
      </c>
      <c r="E211" s="31">
        <v>32.902173913043477</v>
      </c>
      <c r="F211" s="31">
        <v>3.671539478031054</v>
      </c>
      <c r="G211" s="31">
        <v>3.3052527254707633</v>
      </c>
      <c r="H211" s="31">
        <v>0.24810042946812025</v>
      </c>
      <c r="I211" s="31">
        <v>3.3448959365708623E-2</v>
      </c>
      <c r="J211" s="31">
        <v>120.80163043478261</v>
      </c>
      <c r="K211" s="31">
        <v>108.75</v>
      </c>
      <c r="L211" s="31">
        <v>8.1630434782608692</v>
      </c>
      <c r="M211" s="31">
        <v>1.1005434782608696</v>
      </c>
      <c r="N211" s="31">
        <v>2.9891304347826088E-2</v>
      </c>
      <c r="O211" s="31">
        <v>7.0326086956521738</v>
      </c>
      <c r="P211" s="31">
        <v>33.328804347826086</v>
      </c>
      <c r="Q211" s="31">
        <v>28.339673913043477</v>
      </c>
      <c r="R211" s="31">
        <v>4.9891304347826084</v>
      </c>
      <c r="S211" s="31">
        <v>79.309782608695656</v>
      </c>
      <c r="T211" s="31">
        <v>63.0625</v>
      </c>
      <c r="U211" s="31">
        <v>0.6875</v>
      </c>
      <c r="V211" s="31">
        <v>15.559782608695652</v>
      </c>
      <c r="W211" s="31">
        <v>1.5326086956521738</v>
      </c>
      <c r="X211" s="31">
        <v>0.41576086956521741</v>
      </c>
      <c r="Y211" s="31">
        <v>0</v>
      </c>
      <c r="Z211" s="31">
        <v>0</v>
      </c>
      <c r="AA211" s="31">
        <v>1.0326086956521738</v>
      </c>
      <c r="AB211" s="31">
        <v>0</v>
      </c>
      <c r="AC211" s="31">
        <v>8.4239130434782608E-2</v>
      </c>
      <c r="AD211" s="31">
        <v>0</v>
      </c>
      <c r="AE211" s="31">
        <v>0</v>
      </c>
      <c r="AF211" t="s">
        <v>280</v>
      </c>
      <c r="AG211" s="32">
        <v>5</v>
      </c>
      <c r="AH211"/>
    </row>
    <row r="212" spans="1:34" x14ac:dyDescent="0.25">
      <c r="A212" t="s">
        <v>1304</v>
      </c>
      <c r="B212" t="s">
        <v>712</v>
      </c>
      <c r="C212" t="s">
        <v>1127</v>
      </c>
      <c r="D212" t="s">
        <v>1277</v>
      </c>
      <c r="E212" s="31">
        <v>21.608695652173914</v>
      </c>
      <c r="F212" s="31">
        <v>3.1970573440643859</v>
      </c>
      <c r="G212" s="31">
        <v>2.9336016096579476</v>
      </c>
      <c r="H212" s="31">
        <v>0.66096579476861173</v>
      </c>
      <c r="I212" s="31">
        <v>0.39751006036217301</v>
      </c>
      <c r="J212" s="31">
        <v>69.084239130434781</v>
      </c>
      <c r="K212" s="31">
        <v>63.391304347826086</v>
      </c>
      <c r="L212" s="31">
        <v>14.282608695652176</v>
      </c>
      <c r="M212" s="31">
        <v>8.5896739130434785</v>
      </c>
      <c r="N212" s="31">
        <v>1.0842391304347827</v>
      </c>
      <c r="O212" s="31">
        <v>4.6086956521739131</v>
      </c>
      <c r="P212" s="31">
        <v>16.9375</v>
      </c>
      <c r="Q212" s="31">
        <v>16.9375</v>
      </c>
      <c r="R212" s="31">
        <v>0</v>
      </c>
      <c r="S212" s="31">
        <v>37.864130434782609</v>
      </c>
      <c r="T212" s="31">
        <v>33.146739130434781</v>
      </c>
      <c r="U212" s="31">
        <v>0</v>
      </c>
      <c r="V212" s="31">
        <v>4.7173913043478262</v>
      </c>
      <c r="W212" s="31">
        <v>20.491847826086957</v>
      </c>
      <c r="X212" s="31">
        <v>5.5461956521739131</v>
      </c>
      <c r="Y212" s="31">
        <v>0.86413043478260865</v>
      </c>
      <c r="Z212" s="31">
        <v>0</v>
      </c>
      <c r="AA212" s="31">
        <v>9.4728260869565215</v>
      </c>
      <c r="AB212" s="31">
        <v>0</v>
      </c>
      <c r="AC212" s="31">
        <v>4.6086956521739131</v>
      </c>
      <c r="AD212" s="31">
        <v>0</v>
      </c>
      <c r="AE212" s="31">
        <v>0</v>
      </c>
      <c r="AF212" t="s">
        <v>205</v>
      </c>
      <c r="AG212" s="32">
        <v>5</v>
      </c>
      <c r="AH212"/>
    </row>
    <row r="213" spans="1:34" x14ac:dyDescent="0.25">
      <c r="A213" t="s">
        <v>1304</v>
      </c>
      <c r="B213" t="s">
        <v>725</v>
      </c>
      <c r="C213" t="s">
        <v>1013</v>
      </c>
      <c r="D213" t="s">
        <v>1198</v>
      </c>
      <c r="E213" s="31">
        <v>33.858695652173914</v>
      </c>
      <c r="F213" s="31">
        <v>2.8548154093097913</v>
      </c>
      <c r="G213" s="31">
        <v>2.4975120385232743</v>
      </c>
      <c r="H213" s="31">
        <v>0.74213483146067416</v>
      </c>
      <c r="I213" s="31">
        <v>0.3848314606741573</v>
      </c>
      <c r="J213" s="31">
        <v>96.660326086956516</v>
      </c>
      <c r="K213" s="31">
        <v>84.5625</v>
      </c>
      <c r="L213" s="31">
        <v>25.127717391304348</v>
      </c>
      <c r="M213" s="31">
        <v>13.029891304347826</v>
      </c>
      <c r="N213" s="31">
        <v>6.5326086956521738</v>
      </c>
      <c r="O213" s="31">
        <v>5.5652173913043477</v>
      </c>
      <c r="P213" s="31">
        <v>21.236413043478262</v>
      </c>
      <c r="Q213" s="31">
        <v>21.236413043478262</v>
      </c>
      <c r="R213" s="31">
        <v>0</v>
      </c>
      <c r="S213" s="31">
        <v>50.296195652173914</v>
      </c>
      <c r="T213" s="31">
        <v>36.665760869565219</v>
      </c>
      <c r="U213" s="31">
        <v>1.8586956521739131</v>
      </c>
      <c r="V213" s="31">
        <v>11.771739130434783</v>
      </c>
      <c r="W213" s="31">
        <v>6.7010869565217392</v>
      </c>
      <c r="X213" s="31">
        <v>1.0271739130434783</v>
      </c>
      <c r="Y213" s="31">
        <v>0</v>
      </c>
      <c r="Z213" s="31">
        <v>0</v>
      </c>
      <c r="AA213" s="31">
        <v>0</v>
      </c>
      <c r="AB213" s="31">
        <v>0</v>
      </c>
      <c r="AC213" s="31">
        <v>5.6739130434782608</v>
      </c>
      <c r="AD213" s="31">
        <v>0</v>
      </c>
      <c r="AE213" s="31">
        <v>0</v>
      </c>
      <c r="AF213" t="s">
        <v>218</v>
      </c>
      <c r="AG213" s="32">
        <v>5</v>
      </c>
      <c r="AH213"/>
    </row>
    <row r="214" spans="1:34" x14ac:dyDescent="0.25">
      <c r="A214" t="s">
        <v>1304</v>
      </c>
      <c r="B214" t="s">
        <v>736</v>
      </c>
      <c r="C214" t="s">
        <v>1040</v>
      </c>
      <c r="D214" t="s">
        <v>1216</v>
      </c>
      <c r="E214" s="31">
        <v>32.782608695652172</v>
      </c>
      <c r="F214" s="31">
        <v>2.9912135278514591</v>
      </c>
      <c r="G214" s="31">
        <v>2.5939157824933692</v>
      </c>
      <c r="H214" s="31">
        <v>0.56540119363395236</v>
      </c>
      <c r="I214" s="31">
        <v>0.1681034482758621</v>
      </c>
      <c r="J214" s="31">
        <v>98.059782608695656</v>
      </c>
      <c r="K214" s="31">
        <v>85.03532608695653</v>
      </c>
      <c r="L214" s="31">
        <v>18.535326086956523</v>
      </c>
      <c r="M214" s="31">
        <v>5.5108695652173916</v>
      </c>
      <c r="N214" s="31">
        <v>7.3288043478260869</v>
      </c>
      <c r="O214" s="31">
        <v>5.6956521739130439</v>
      </c>
      <c r="P214" s="31">
        <v>7.0923913043478262</v>
      </c>
      <c r="Q214" s="31">
        <v>7.0923913043478262</v>
      </c>
      <c r="R214" s="31">
        <v>0</v>
      </c>
      <c r="S214" s="31">
        <v>72.432065217391312</v>
      </c>
      <c r="T214" s="31">
        <v>64.875</v>
      </c>
      <c r="U214" s="31">
        <v>0</v>
      </c>
      <c r="V214" s="31">
        <v>7.5570652173913047</v>
      </c>
      <c r="W214" s="31">
        <v>0.13043478260869565</v>
      </c>
      <c r="X214" s="31">
        <v>0</v>
      </c>
      <c r="Y214" s="31">
        <v>0</v>
      </c>
      <c r="Z214" s="31">
        <v>0</v>
      </c>
      <c r="AA214" s="31">
        <v>0.13043478260869565</v>
      </c>
      <c r="AB214" s="31">
        <v>0</v>
      </c>
      <c r="AC214" s="31">
        <v>0</v>
      </c>
      <c r="AD214" s="31">
        <v>0</v>
      </c>
      <c r="AE214" s="31">
        <v>0</v>
      </c>
      <c r="AF214" t="s">
        <v>229</v>
      </c>
      <c r="AG214" s="32">
        <v>5</v>
      </c>
      <c r="AH214"/>
    </row>
    <row r="215" spans="1:34" x14ac:dyDescent="0.25">
      <c r="A215" t="s">
        <v>1304</v>
      </c>
      <c r="B215" t="s">
        <v>717</v>
      </c>
      <c r="C215" t="s">
        <v>1051</v>
      </c>
      <c r="D215" t="s">
        <v>1251</v>
      </c>
      <c r="E215" s="31">
        <v>31.5</v>
      </c>
      <c r="F215" s="31">
        <v>3.0854037267080745</v>
      </c>
      <c r="G215" s="31">
        <v>2.7826086956521743</v>
      </c>
      <c r="H215" s="31">
        <v>0.54296066252587993</v>
      </c>
      <c r="I215" s="31">
        <v>0.2401656314699793</v>
      </c>
      <c r="J215" s="31">
        <v>97.190217391304344</v>
      </c>
      <c r="K215" s="31">
        <v>87.652173913043484</v>
      </c>
      <c r="L215" s="31">
        <v>17.103260869565219</v>
      </c>
      <c r="M215" s="31">
        <v>7.5652173913043477</v>
      </c>
      <c r="N215" s="31">
        <v>3.972826086956522</v>
      </c>
      <c r="O215" s="31">
        <v>5.5652173913043477</v>
      </c>
      <c r="P215" s="31">
        <v>20.940217391304348</v>
      </c>
      <c r="Q215" s="31">
        <v>20.940217391304348</v>
      </c>
      <c r="R215" s="31">
        <v>0</v>
      </c>
      <c r="S215" s="31">
        <v>59.146739130434781</v>
      </c>
      <c r="T215" s="31">
        <v>47.673913043478258</v>
      </c>
      <c r="U215" s="31">
        <v>0.45380434782608697</v>
      </c>
      <c r="V215" s="31">
        <v>11.019021739130435</v>
      </c>
      <c r="W215" s="31">
        <v>5.2907608695652177</v>
      </c>
      <c r="X215" s="31">
        <v>0.33967391304347827</v>
      </c>
      <c r="Y215" s="31">
        <v>0</v>
      </c>
      <c r="Z215" s="31">
        <v>0</v>
      </c>
      <c r="AA215" s="31">
        <v>1.3288043478260869</v>
      </c>
      <c r="AB215" s="31">
        <v>0</v>
      </c>
      <c r="AC215" s="31">
        <v>3.6222826086956523</v>
      </c>
      <c r="AD215" s="31">
        <v>0</v>
      </c>
      <c r="AE215" s="31">
        <v>0</v>
      </c>
      <c r="AF215" t="s">
        <v>210</v>
      </c>
      <c r="AG215" s="32">
        <v>5</v>
      </c>
      <c r="AH215"/>
    </row>
    <row r="216" spans="1:34" x14ac:dyDescent="0.25">
      <c r="A216" t="s">
        <v>1304</v>
      </c>
      <c r="B216" t="s">
        <v>726</v>
      </c>
      <c r="C216" t="s">
        <v>1125</v>
      </c>
      <c r="D216" t="s">
        <v>1228</v>
      </c>
      <c r="E216" s="31">
        <v>26.391304347826086</v>
      </c>
      <c r="F216" s="31">
        <v>3.2063426688632624</v>
      </c>
      <c r="G216" s="31">
        <v>2.8088962108731468</v>
      </c>
      <c r="H216" s="31">
        <v>0.8732495881383856</v>
      </c>
      <c r="I216" s="31">
        <v>0.54242174629324547</v>
      </c>
      <c r="J216" s="31">
        <v>84.619565217391312</v>
      </c>
      <c r="K216" s="31">
        <v>74.130434782608702</v>
      </c>
      <c r="L216" s="31">
        <v>23.046195652173914</v>
      </c>
      <c r="M216" s="31">
        <v>14.315217391304348</v>
      </c>
      <c r="N216" s="31">
        <v>6.5570652173913047</v>
      </c>
      <c r="O216" s="31">
        <v>2.1739130434782608</v>
      </c>
      <c r="P216" s="31">
        <v>20.024456521739129</v>
      </c>
      <c r="Q216" s="31">
        <v>18.266304347826086</v>
      </c>
      <c r="R216" s="31">
        <v>1.7581521739130435</v>
      </c>
      <c r="S216" s="31">
        <v>41.548913043478258</v>
      </c>
      <c r="T216" s="31">
        <v>39.570652173913047</v>
      </c>
      <c r="U216" s="31">
        <v>1.6793478260869565</v>
      </c>
      <c r="V216" s="31">
        <v>0.29891304347826086</v>
      </c>
      <c r="W216" s="31">
        <v>7.4375</v>
      </c>
      <c r="X216" s="31">
        <v>1.5815217391304348</v>
      </c>
      <c r="Y216" s="31">
        <v>0</v>
      </c>
      <c r="Z216" s="31">
        <v>0</v>
      </c>
      <c r="AA216" s="31">
        <v>4.4021739130434785</v>
      </c>
      <c r="AB216" s="31">
        <v>0</v>
      </c>
      <c r="AC216" s="31">
        <v>1.1548913043478262</v>
      </c>
      <c r="AD216" s="31">
        <v>0</v>
      </c>
      <c r="AE216" s="31">
        <v>0.29891304347826086</v>
      </c>
      <c r="AF216" t="s">
        <v>219</v>
      </c>
      <c r="AG216" s="32">
        <v>5</v>
      </c>
      <c r="AH216"/>
    </row>
    <row r="217" spans="1:34" x14ac:dyDescent="0.25">
      <c r="A217" t="s">
        <v>1304</v>
      </c>
      <c r="B217" t="s">
        <v>720</v>
      </c>
      <c r="C217" t="s">
        <v>1107</v>
      </c>
      <c r="D217" t="s">
        <v>1230</v>
      </c>
      <c r="E217" s="31">
        <v>27.847826086956523</v>
      </c>
      <c r="F217" s="31">
        <v>2.7831772053083528</v>
      </c>
      <c r="G217" s="31">
        <v>2.4468188914910223</v>
      </c>
      <c r="H217" s="31">
        <v>0.83167447306791575</v>
      </c>
      <c r="I217" s="31">
        <v>0.59943403590944566</v>
      </c>
      <c r="J217" s="31">
        <v>77.505434782608702</v>
      </c>
      <c r="K217" s="31">
        <v>68.138586956521735</v>
      </c>
      <c r="L217" s="31">
        <v>23.160326086956523</v>
      </c>
      <c r="M217" s="31">
        <v>16.692934782608695</v>
      </c>
      <c r="N217" s="31">
        <v>5.0434782608695654</v>
      </c>
      <c r="O217" s="31">
        <v>1.423913043478261</v>
      </c>
      <c r="P217" s="31">
        <v>14.399456521739131</v>
      </c>
      <c r="Q217" s="31">
        <v>11.5</v>
      </c>
      <c r="R217" s="31">
        <v>2.8994565217391304</v>
      </c>
      <c r="S217" s="31">
        <v>39.945652173913047</v>
      </c>
      <c r="T217" s="31">
        <v>35.540760869565219</v>
      </c>
      <c r="U217" s="31">
        <v>4.1521739130434785</v>
      </c>
      <c r="V217" s="31">
        <v>0.25271739130434784</v>
      </c>
      <c r="W217" s="31">
        <v>18.836956521739129</v>
      </c>
      <c r="X217" s="31">
        <v>6.9864130434782608</v>
      </c>
      <c r="Y217" s="31">
        <v>0</v>
      </c>
      <c r="Z217" s="31">
        <v>0</v>
      </c>
      <c r="AA217" s="31">
        <v>6.2961956521739131</v>
      </c>
      <c r="AB217" s="31">
        <v>0</v>
      </c>
      <c r="AC217" s="31">
        <v>5.3016304347826084</v>
      </c>
      <c r="AD217" s="31">
        <v>0</v>
      </c>
      <c r="AE217" s="31">
        <v>0.25271739130434784</v>
      </c>
      <c r="AF217" t="s">
        <v>213</v>
      </c>
      <c r="AG217" s="32">
        <v>5</v>
      </c>
      <c r="AH217"/>
    </row>
    <row r="218" spans="1:34" x14ac:dyDescent="0.25">
      <c r="A218" t="s">
        <v>1304</v>
      </c>
      <c r="B218" t="s">
        <v>791</v>
      </c>
      <c r="C218" t="s">
        <v>1092</v>
      </c>
      <c r="D218" t="s">
        <v>1236</v>
      </c>
      <c r="E218" s="31">
        <v>38.641304347826086</v>
      </c>
      <c r="F218" s="31">
        <v>2.9066807313642755</v>
      </c>
      <c r="G218" s="31">
        <v>2.5724331926863573</v>
      </c>
      <c r="H218" s="31">
        <v>0.39648382559774964</v>
      </c>
      <c r="I218" s="31">
        <v>0.23593530239099861</v>
      </c>
      <c r="J218" s="31">
        <v>112.31793478260869</v>
      </c>
      <c r="K218" s="31">
        <v>99.40217391304347</v>
      </c>
      <c r="L218" s="31">
        <v>15.320652173913043</v>
      </c>
      <c r="M218" s="31">
        <v>9.116847826086957</v>
      </c>
      <c r="N218" s="31">
        <v>1.0733695652173914</v>
      </c>
      <c r="O218" s="31">
        <v>5.1304347826086953</v>
      </c>
      <c r="P218" s="31">
        <v>31.720108695652172</v>
      </c>
      <c r="Q218" s="31">
        <v>25.008152173913043</v>
      </c>
      <c r="R218" s="31">
        <v>6.7119565217391308</v>
      </c>
      <c r="S218" s="31">
        <v>65.277173913043484</v>
      </c>
      <c r="T218" s="31">
        <v>56.192934782608695</v>
      </c>
      <c r="U218" s="31">
        <v>3.972826086956522</v>
      </c>
      <c r="V218" s="31">
        <v>5.1114130434782608</v>
      </c>
      <c r="W218" s="31">
        <v>0</v>
      </c>
      <c r="X218" s="31">
        <v>0</v>
      </c>
      <c r="Y218" s="31">
        <v>0</v>
      </c>
      <c r="Z218" s="31">
        <v>0</v>
      </c>
      <c r="AA218" s="31">
        <v>0</v>
      </c>
      <c r="AB218" s="31">
        <v>0</v>
      </c>
      <c r="AC218" s="31">
        <v>0</v>
      </c>
      <c r="AD218" s="31">
        <v>0</v>
      </c>
      <c r="AE218" s="31">
        <v>0</v>
      </c>
      <c r="AF218" t="s">
        <v>288</v>
      </c>
      <c r="AG218" s="32">
        <v>5</v>
      </c>
      <c r="AH218"/>
    </row>
    <row r="219" spans="1:34" x14ac:dyDescent="0.25">
      <c r="A219" t="s">
        <v>1304</v>
      </c>
      <c r="B219" t="s">
        <v>729</v>
      </c>
      <c r="C219" t="s">
        <v>1130</v>
      </c>
      <c r="D219" t="s">
        <v>1225</v>
      </c>
      <c r="E219" s="31">
        <v>24.956521739130434</v>
      </c>
      <c r="F219" s="31">
        <v>2.7184233449477353</v>
      </c>
      <c r="G219" s="31">
        <v>2.355836236933798</v>
      </c>
      <c r="H219" s="31">
        <v>0.44163763066202089</v>
      </c>
      <c r="I219" s="31">
        <v>0.2767857142857143</v>
      </c>
      <c r="J219" s="31">
        <v>67.842391304347828</v>
      </c>
      <c r="K219" s="31">
        <v>58.793478260869563</v>
      </c>
      <c r="L219" s="31">
        <v>11.021739130434781</v>
      </c>
      <c r="M219" s="31">
        <v>6.9076086956521738</v>
      </c>
      <c r="N219" s="31">
        <v>5.9782608695652176E-2</v>
      </c>
      <c r="O219" s="31">
        <v>4.0543478260869561</v>
      </c>
      <c r="P219" s="31">
        <v>22.290760869565219</v>
      </c>
      <c r="Q219" s="31">
        <v>17.355978260869566</v>
      </c>
      <c r="R219" s="31">
        <v>4.9347826086956523</v>
      </c>
      <c r="S219" s="31">
        <v>34.529891304347821</v>
      </c>
      <c r="T219" s="31">
        <v>32.480978260869563</v>
      </c>
      <c r="U219" s="31">
        <v>0</v>
      </c>
      <c r="V219" s="31">
        <v>2.0489130434782608</v>
      </c>
      <c r="W219" s="31">
        <v>17.766304347826086</v>
      </c>
      <c r="X219" s="31">
        <v>6.0054347826086953</v>
      </c>
      <c r="Y219" s="31">
        <v>5.9782608695652176E-2</v>
      </c>
      <c r="Z219" s="31">
        <v>0.92391304347826086</v>
      </c>
      <c r="AA219" s="31">
        <v>10.274456521739131</v>
      </c>
      <c r="AB219" s="31">
        <v>0</v>
      </c>
      <c r="AC219" s="31">
        <v>0.50271739130434778</v>
      </c>
      <c r="AD219" s="31">
        <v>0</v>
      </c>
      <c r="AE219" s="31">
        <v>0</v>
      </c>
      <c r="AF219" t="s">
        <v>222</v>
      </c>
      <c r="AG219" s="32">
        <v>5</v>
      </c>
      <c r="AH219"/>
    </row>
    <row r="220" spans="1:34" x14ac:dyDescent="0.25">
      <c r="A220" t="s">
        <v>1304</v>
      </c>
      <c r="B220" t="s">
        <v>1005</v>
      </c>
      <c r="C220" t="s">
        <v>1140</v>
      </c>
      <c r="D220" t="s">
        <v>1269</v>
      </c>
      <c r="E220" s="31">
        <v>15.913043478260869</v>
      </c>
      <c r="F220" s="31">
        <v>4.4419398907103824</v>
      </c>
      <c r="G220" s="31">
        <v>4.1755464480874318</v>
      </c>
      <c r="H220" s="31">
        <v>1.41051912568306</v>
      </c>
      <c r="I220" s="31">
        <v>1.1441256830601092</v>
      </c>
      <c r="J220" s="31">
        <v>70.684782608695656</v>
      </c>
      <c r="K220" s="31">
        <v>66.445652173913047</v>
      </c>
      <c r="L220" s="31">
        <v>22.445652173913043</v>
      </c>
      <c r="M220" s="31">
        <v>18.206521739130434</v>
      </c>
      <c r="N220" s="31">
        <v>0</v>
      </c>
      <c r="O220" s="31">
        <v>4.2391304347826084</v>
      </c>
      <c r="P220" s="31">
        <v>12.051630434782609</v>
      </c>
      <c r="Q220" s="31">
        <v>12.051630434782609</v>
      </c>
      <c r="R220" s="31">
        <v>0</v>
      </c>
      <c r="S220" s="31">
        <v>36.1875</v>
      </c>
      <c r="T220" s="31">
        <v>36.1875</v>
      </c>
      <c r="U220" s="31">
        <v>0</v>
      </c>
      <c r="V220" s="31">
        <v>0</v>
      </c>
      <c r="W220" s="31">
        <v>5.5434782608695645</v>
      </c>
      <c r="X220" s="31">
        <v>0.13043478260869565</v>
      </c>
      <c r="Y220" s="31">
        <v>0</v>
      </c>
      <c r="Z220" s="31">
        <v>0</v>
      </c>
      <c r="AA220" s="31">
        <v>4.2391304347826084</v>
      </c>
      <c r="AB220" s="31">
        <v>0</v>
      </c>
      <c r="AC220" s="31">
        <v>1.173913043478261</v>
      </c>
      <c r="AD220" s="31">
        <v>0</v>
      </c>
      <c r="AE220" s="31">
        <v>0</v>
      </c>
      <c r="AF220" t="s">
        <v>517</v>
      </c>
      <c r="AG220" s="32">
        <v>5</v>
      </c>
      <c r="AH220"/>
    </row>
    <row r="221" spans="1:34" x14ac:dyDescent="0.25">
      <c r="A221" t="s">
        <v>1304</v>
      </c>
      <c r="B221" t="s">
        <v>598</v>
      </c>
      <c r="C221" t="s">
        <v>1049</v>
      </c>
      <c r="D221" t="s">
        <v>1226</v>
      </c>
      <c r="E221" s="31">
        <v>106.6195652173913</v>
      </c>
      <c r="F221" s="31">
        <v>3.4329442348863295</v>
      </c>
      <c r="G221" s="31">
        <v>2.9851921704557047</v>
      </c>
      <c r="H221" s="31">
        <v>0.62534407177082274</v>
      </c>
      <c r="I221" s="31">
        <v>0.28463655826281992</v>
      </c>
      <c r="J221" s="31">
        <v>366.01902173913049</v>
      </c>
      <c r="K221" s="31">
        <v>318.27989130434787</v>
      </c>
      <c r="L221" s="31">
        <v>66.673913043478265</v>
      </c>
      <c r="M221" s="31">
        <v>30.347826086956523</v>
      </c>
      <c r="N221" s="31">
        <v>30.934782608695652</v>
      </c>
      <c r="O221" s="31">
        <v>5.3913043478260869</v>
      </c>
      <c r="P221" s="31">
        <v>96.980978260869577</v>
      </c>
      <c r="Q221" s="31">
        <v>85.567934782608702</v>
      </c>
      <c r="R221" s="31">
        <v>11.413043478260869</v>
      </c>
      <c r="S221" s="31">
        <v>202.3641304347826</v>
      </c>
      <c r="T221" s="31">
        <v>183.43478260869566</v>
      </c>
      <c r="U221" s="31">
        <v>0.77717391304347827</v>
      </c>
      <c r="V221" s="31">
        <v>18.152173913043477</v>
      </c>
      <c r="W221" s="31">
        <v>0.20923913043478262</v>
      </c>
      <c r="X221" s="31">
        <v>0</v>
      </c>
      <c r="Y221" s="31">
        <v>0.20923913043478262</v>
      </c>
      <c r="Z221" s="31">
        <v>0</v>
      </c>
      <c r="AA221" s="31">
        <v>0</v>
      </c>
      <c r="AB221" s="31">
        <v>0</v>
      </c>
      <c r="AC221" s="31">
        <v>0</v>
      </c>
      <c r="AD221" s="31">
        <v>0</v>
      </c>
      <c r="AE221" s="31">
        <v>0</v>
      </c>
      <c r="AF221" t="s">
        <v>82</v>
      </c>
      <c r="AG221" s="32">
        <v>5</v>
      </c>
      <c r="AH221"/>
    </row>
    <row r="222" spans="1:34" x14ac:dyDescent="0.25">
      <c r="A222" t="s">
        <v>1304</v>
      </c>
      <c r="B222" t="s">
        <v>899</v>
      </c>
      <c r="C222" t="s">
        <v>1188</v>
      </c>
      <c r="D222" t="s">
        <v>1259</v>
      </c>
      <c r="E222" s="31">
        <v>46.260869565217391</v>
      </c>
      <c r="F222" s="31">
        <v>4.4465648496240595</v>
      </c>
      <c r="G222" s="31">
        <v>3.9702373120300751</v>
      </c>
      <c r="H222" s="31">
        <v>0.90889332706766923</v>
      </c>
      <c r="I222" s="31">
        <v>0.50851738721804507</v>
      </c>
      <c r="J222" s="31">
        <v>205.70195652173911</v>
      </c>
      <c r="K222" s="31">
        <v>183.6666304347826</v>
      </c>
      <c r="L222" s="31">
        <v>42.046195652173914</v>
      </c>
      <c r="M222" s="31">
        <v>23.524456521739129</v>
      </c>
      <c r="N222" s="31">
        <v>11.043478260869565</v>
      </c>
      <c r="O222" s="31">
        <v>7.4782608695652177</v>
      </c>
      <c r="P222" s="31">
        <v>34.66847826086957</v>
      </c>
      <c r="Q222" s="31">
        <v>31.154891304347831</v>
      </c>
      <c r="R222" s="31">
        <v>3.5135869565217392</v>
      </c>
      <c r="S222" s="31">
        <v>128.98728260869564</v>
      </c>
      <c r="T222" s="31">
        <v>121.52804347826086</v>
      </c>
      <c r="U222" s="31">
        <v>0</v>
      </c>
      <c r="V222" s="31">
        <v>7.4592391304347823</v>
      </c>
      <c r="W222" s="31">
        <v>20.345869565217392</v>
      </c>
      <c r="X222" s="31">
        <v>2.4918478260869565</v>
      </c>
      <c r="Y222" s="31">
        <v>0</v>
      </c>
      <c r="Z222" s="31">
        <v>0</v>
      </c>
      <c r="AA222" s="31">
        <v>2.3831521739130439</v>
      </c>
      <c r="AB222" s="31">
        <v>0</v>
      </c>
      <c r="AC222" s="31">
        <v>13.544239130434782</v>
      </c>
      <c r="AD222" s="31">
        <v>0</v>
      </c>
      <c r="AE222" s="31">
        <v>1.9266304347826086</v>
      </c>
      <c r="AF222" t="s">
        <v>410</v>
      </c>
      <c r="AG222" s="32">
        <v>5</v>
      </c>
      <c r="AH222"/>
    </row>
    <row r="223" spans="1:34" x14ac:dyDescent="0.25">
      <c r="A223" t="s">
        <v>1304</v>
      </c>
      <c r="B223" t="s">
        <v>927</v>
      </c>
      <c r="C223" t="s">
        <v>1061</v>
      </c>
      <c r="D223" t="s">
        <v>1210</v>
      </c>
      <c r="E223" s="31">
        <v>72.217391304347828</v>
      </c>
      <c r="F223" s="31">
        <v>2.6126038531005409</v>
      </c>
      <c r="G223" s="31">
        <v>2.4650526791089695</v>
      </c>
      <c r="H223" s="31">
        <v>0.26706201083684528</v>
      </c>
      <c r="I223" s="31">
        <v>0.1949548464780253</v>
      </c>
      <c r="J223" s="31">
        <v>188.67543478260862</v>
      </c>
      <c r="K223" s="31">
        <v>178.01967391304342</v>
      </c>
      <c r="L223" s="31">
        <v>19.286521739130436</v>
      </c>
      <c r="M223" s="31">
        <v>14.079130434782609</v>
      </c>
      <c r="N223" s="31">
        <v>0.48369565217391303</v>
      </c>
      <c r="O223" s="31">
        <v>4.7236956521739133</v>
      </c>
      <c r="P223" s="31">
        <v>61.005108695652169</v>
      </c>
      <c r="Q223" s="31">
        <v>55.556739130434778</v>
      </c>
      <c r="R223" s="31">
        <v>5.4483695652173916</v>
      </c>
      <c r="S223" s="31">
        <v>108.38380434782601</v>
      </c>
      <c r="T223" s="31">
        <v>99.758695652173841</v>
      </c>
      <c r="U223" s="31">
        <v>0</v>
      </c>
      <c r="V223" s="31">
        <v>8.6251086956521767</v>
      </c>
      <c r="W223" s="31">
        <v>52.665652173913067</v>
      </c>
      <c r="X223" s="31">
        <v>0.49456521739130432</v>
      </c>
      <c r="Y223" s="31">
        <v>0</v>
      </c>
      <c r="Z223" s="31">
        <v>2.6367391304347829</v>
      </c>
      <c r="AA223" s="31">
        <v>28.412826086956532</v>
      </c>
      <c r="AB223" s="31">
        <v>0</v>
      </c>
      <c r="AC223" s="31">
        <v>16.52815217391305</v>
      </c>
      <c r="AD223" s="31">
        <v>0</v>
      </c>
      <c r="AE223" s="31">
        <v>4.5933695652173929</v>
      </c>
      <c r="AF223" t="s">
        <v>438</v>
      </c>
      <c r="AG223" s="32">
        <v>5</v>
      </c>
      <c r="AH223"/>
    </row>
    <row r="224" spans="1:34" x14ac:dyDescent="0.25">
      <c r="A224" t="s">
        <v>1304</v>
      </c>
      <c r="B224" t="s">
        <v>821</v>
      </c>
      <c r="C224" t="s">
        <v>1047</v>
      </c>
      <c r="D224" t="s">
        <v>1220</v>
      </c>
      <c r="E224" s="31">
        <v>99.032608695652172</v>
      </c>
      <c r="F224" s="31">
        <v>3.7625891779168037</v>
      </c>
      <c r="G224" s="31">
        <v>3.2807814729447915</v>
      </c>
      <c r="H224" s="31">
        <v>0.76673252112830659</v>
      </c>
      <c r="I224" s="31">
        <v>0.4962627593019428</v>
      </c>
      <c r="J224" s="31">
        <v>372.6190217391304</v>
      </c>
      <c r="K224" s="31">
        <v>324.90434782608691</v>
      </c>
      <c r="L224" s="31">
        <v>75.931521739130446</v>
      </c>
      <c r="M224" s="31">
        <v>49.146195652173922</v>
      </c>
      <c r="N224" s="31">
        <v>21.480978260869566</v>
      </c>
      <c r="O224" s="31">
        <v>5.3043478260869561</v>
      </c>
      <c r="P224" s="31">
        <v>74.632065217391315</v>
      </c>
      <c r="Q224" s="31">
        <v>53.702717391304354</v>
      </c>
      <c r="R224" s="31">
        <v>20.929347826086957</v>
      </c>
      <c r="S224" s="31">
        <v>222.0554347826087</v>
      </c>
      <c r="T224" s="31">
        <v>148.09945652173911</v>
      </c>
      <c r="U224" s="31">
        <v>16.809782608695652</v>
      </c>
      <c r="V224" s="31">
        <v>57.146195652173922</v>
      </c>
      <c r="W224" s="31">
        <v>20.779347826086958</v>
      </c>
      <c r="X224" s="31">
        <v>1.1271739130434781</v>
      </c>
      <c r="Y224" s="31">
        <v>0</v>
      </c>
      <c r="Z224" s="31">
        <v>0</v>
      </c>
      <c r="AA224" s="31">
        <v>0.97173913043478233</v>
      </c>
      <c r="AB224" s="31">
        <v>0</v>
      </c>
      <c r="AC224" s="31">
        <v>16.140217391304347</v>
      </c>
      <c r="AD224" s="31">
        <v>0</v>
      </c>
      <c r="AE224" s="31">
        <v>2.5402173913043482</v>
      </c>
      <c r="AF224" t="s">
        <v>331</v>
      </c>
      <c r="AG224" s="32">
        <v>5</v>
      </c>
      <c r="AH224"/>
    </row>
    <row r="225" spans="1:34" x14ac:dyDescent="0.25">
      <c r="A225" t="s">
        <v>1304</v>
      </c>
      <c r="B225" t="s">
        <v>846</v>
      </c>
      <c r="C225" t="s">
        <v>1057</v>
      </c>
      <c r="D225" t="s">
        <v>1224</v>
      </c>
      <c r="E225" s="31">
        <v>44.804347826086953</v>
      </c>
      <c r="F225" s="31">
        <v>3.099087821445901</v>
      </c>
      <c r="G225" s="31">
        <v>2.676882581271228</v>
      </c>
      <c r="H225" s="31">
        <v>0.69889131489568179</v>
      </c>
      <c r="I225" s="31">
        <v>0.3845220766618147</v>
      </c>
      <c r="J225" s="31">
        <v>138.85260869565221</v>
      </c>
      <c r="K225" s="31">
        <v>119.93597826086958</v>
      </c>
      <c r="L225" s="31">
        <v>31.313369565217393</v>
      </c>
      <c r="M225" s="31">
        <v>17.228260869565219</v>
      </c>
      <c r="N225" s="31">
        <v>9.5470652173913049</v>
      </c>
      <c r="O225" s="31">
        <v>4.5380434782608692</v>
      </c>
      <c r="P225" s="31">
        <v>36.381847826086961</v>
      </c>
      <c r="Q225" s="31">
        <v>31.550326086956524</v>
      </c>
      <c r="R225" s="31">
        <v>4.8315217391304355</v>
      </c>
      <c r="S225" s="31">
        <v>71.15739130434784</v>
      </c>
      <c r="T225" s="31">
        <v>35.973478260869577</v>
      </c>
      <c r="U225" s="31">
        <v>21.537391304347821</v>
      </c>
      <c r="V225" s="31">
        <v>13.646521739130437</v>
      </c>
      <c r="W225" s="31">
        <v>0</v>
      </c>
      <c r="X225" s="31">
        <v>0</v>
      </c>
      <c r="Y225" s="31">
        <v>0</v>
      </c>
      <c r="Z225" s="31">
        <v>0</v>
      </c>
      <c r="AA225" s="31">
        <v>0</v>
      </c>
      <c r="AB225" s="31">
        <v>0</v>
      </c>
      <c r="AC225" s="31">
        <v>0</v>
      </c>
      <c r="AD225" s="31">
        <v>0</v>
      </c>
      <c r="AE225" s="31">
        <v>0</v>
      </c>
      <c r="AF225" t="s">
        <v>356</v>
      </c>
      <c r="AG225" s="32">
        <v>5</v>
      </c>
      <c r="AH225"/>
    </row>
    <row r="226" spans="1:34" x14ac:dyDescent="0.25">
      <c r="A226" t="s">
        <v>1304</v>
      </c>
      <c r="B226" t="s">
        <v>807</v>
      </c>
      <c r="C226" t="s">
        <v>1170</v>
      </c>
      <c r="D226" t="s">
        <v>1213</v>
      </c>
      <c r="E226" s="31">
        <v>84.141304347826093</v>
      </c>
      <c r="F226" s="31">
        <v>3.776740731171683</v>
      </c>
      <c r="G226" s="31">
        <v>3.3417194160961117</v>
      </c>
      <c r="H226" s="31">
        <v>0.57621754295310679</v>
      </c>
      <c r="I226" s="31">
        <v>0.31836971967446065</v>
      </c>
      <c r="J226" s="31">
        <v>317.77989130434781</v>
      </c>
      <c r="K226" s="31">
        <v>281.17663043478262</v>
      </c>
      <c r="L226" s="31">
        <v>48.483695652173914</v>
      </c>
      <c r="M226" s="31">
        <v>26.788043478260871</v>
      </c>
      <c r="N226" s="31">
        <v>16.826086956521738</v>
      </c>
      <c r="O226" s="31">
        <v>4.8695652173913047</v>
      </c>
      <c r="P226" s="31">
        <v>56.176630434782609</v>
      </c>
      <c r="Q226" s="31">
        <v>41.269021739130437</v>
      </c>
      <c r="R226" s="31">
        <v>14.907608695652174</v>
      </c>
      <c r="S226" s="31">
        <v>213.11956521739131</v>
      </c>
      <c r="T226" s="31">
        <v>175.75</v>
      </c>
      <c r="U226" s="31">
        <v>0</v>
      </c>
      <c r="V226" s="31">
        <v>37.369565217391305</v>
      </c>
      <c r="W226" s="31">
        <v>0</v>
      </c>
      <c r="X226" s="31">
        <v>0</v>
      </c>
      <c r="Y226" s="31">
        <v>0</v>
      </c>
      <c r="Z226" s="31">
        <v>0</v>
      </c>
      <c r="AA226" s="31">
        <v>0</v>
      </c>
      <c r="AB226" s="31">
        <v>0</v>
      </c>
      <c r="AC226" s="31">
        <v>0</v>
      </c>
      <c r="AD226" s="31">
        <v>0</v>
      </c>
      <c r="AE226" s="31">
        <v>0</v>
      </c>
      <c r="AF226" t="s">
        <v>315</v>
      </c>
      <c r="AG226" s="32">
        <v>5</v>
      </c>
      <c r="AH226"/>
    </row>
    <row r="227" spans="1:34" x14ac:dyDescent="0.25">
      <c r="A227" t="s">
        <v>1304</v>
      </c>
      <c r="B227" t="s">
        <v>742</v>
      </c>
      <c r="C227" t="s">
        <v>1061</v>
      </c>
      <c r="D227" t="s">
        <v>1210</v>
      </c>
      <c r="E227" s="31">
        <v>35.869565217391305</v>
      </c>
      <c r="F227" s="31">
        <v>1.8057575757575761</v>
      </c>
      <c r="G227" s="31">
        <v>1.6602272727272729</v>
      </c>
      <c r="H227" s="31">
        <v>0.40060606060606063</v>
      </c>
      <c r="I227" s="31">
        <v>0.25507575757575757</v>
      </c>
      <c r="J227" s="31">
        <v>64.771739130434796</v>
      </c>
      <c r="K227" s="31">
        <v>59.551630434782616</v>
      </c>
      <c r="L227" s="31">
        <v>14.369565217391305</v>
      </c>
      <c r="M227" s="31">
        <v>9.1494565217391308</v>
      </c>
      <c r="N227" s="31">
        <v>3.9157608695652173</v>
      </c>
      <c r="O227" s="31">
        <v>1.3043478260869565</v>
      </c>
      <c r="P227" s="31">
        <v>19.535326086956523</v>
      </c>
      <c r="Q227" s="31">
        <v>19.535326086956523</v>
      </c>
      <c r="R227" s="31">
        <v>0</v>
      </c>
      <c r="S227" s="31">
        <v>30.866847826086957</v>
      </c>
      <c r="T227" s="31">
        <v>29.850543478260871</v>
      </c>
      <c r="U227" s="31">
        <v>0</v>
      </c>
      <c r="V227" s="31">
        <v>1.0163043478260869</v>
      </c>
      <c r="W227" s="31">
        <v>0</v>
      </c>
      <c r="X227" s="31">
        <v>0</v>
      </c>
      <c r="Y227" s="31">
        <v>0</v>
      </c>
      <c r="Z227" s="31">
        <v>0</v>
      </c>
      <c r="AA227" s="31">
        <v>0</v>
      </c>
      <c r="AB227" s="31">
        <v>0</v>
      </c>
      <c r="AC227" s="31">
        <v>0</v>
      </c>
      <c r="AD227" s="31">
        <v>0</v>
      </c>
      <c r="AE227" s="31">
        <v>0</v>
      </c>
      <c r="AF227" t="s">
        <v>235</v>
      </c>
      <c r="AG227" s="32">
        <v>5</v>
      </c>
      <c r="AH227"/>
    </row>
    <row r="228" spans="1:34" x14ac:dyDescent="0.25">
      <c r="A228" t="s">
        <v>1304</v>
      </c>
      <c r="B228" t="s">
        <v>525</v>
      </c>
      <c r="C228" t="s">
        <v>1061</v>
      </c>
      <c r="D228" t="s">
        <v>1210</v>
      </c>
      <c r="E228" s="31">
        <v>139.7391304347826</v>
      </c>
      <c r="F228" s="31">
        <v>4.5423374299937764</v>
      </c>
      <c r="G228" s="31">
        <v>4.3793396079651519</v>
      </c>
      <c r="H228" s="31">
        <v>0.71989732420659625</v>
      </c>
      <c r="I228" s="31">
        <v>0.59796981953951467</v>
      </c>
      <c r="J228" s="31">
        <v>634.74228260869552</v>
      </c>
      <c r="K228" s="31">
        <v>611.96510869565202</v>
      </c>
      <c r="L228" s="31">
        <v>100.59782608695653</v>
      </c>
      <c r="M228" s="31">
        <v>83.559782608695656</v>
      </c>
      <c r="N228" s="31">
        <v>11.298913043478262</v>
      </c>
      <c r="O228" s="31">
        <v>5.7391304347826084</v>
      </c>
      <c r="P228" s="31">
        <v>97.70663043478261</v>
      </c>
      <c r="Q228" s="31">
        <v>91.967500000000001</v>
      </c>
      <c r="R228" s="31">
        <v>5.7391304347826084</v>
      </c>
      <c r="S228" s="31">
        <v>436.43782608695642</v>
      </c>
      <c r="T228" s="31">
        <v>362.05782608695642</v>
      </c>
      <c r="U228" s="31">
        <v>0</v>
      </c>
      <c r="V228" s="31">
        <v>74.38</v>
      </c>
      <c r="W228" s="31">
        <v>5.6603260869565215</v>
      </c>
      <c r="X228" s="31">
        <v>3.097826086956522</v>
      </c>
      <c r="Y228" s="31">
        <v>0</v>
      </c>
      <c r="Z228" s="31">
        <v>0</v>
      </c>
      <c r="AA228" s="31">
        <v>0.40760869565217389</v>
      </c>
      <c r="AB228" s="31">
        <v>0</v>
      </c>
      <c r="AC228" s="31">
        <v>2.1548913043478262</v>
      </c>
      <c r="AD228" s="31">
        <v>0</v>
      </c>
      <c r="AE228" s="31">
        <v>0</v>
      </c>
      <c r="AF228" t="s">
        <v>0</v>
      </c>
      <c r="AG228" s="32">
        <v>5</v>
      </c>
      <c r="AH228"/>
    </row>
    <row r="229" spans="1:34" x14ac:dyDescent="0.25">
      <c r="A229" t="s">
        <v>1304</v>
      </c>
      <c r="B229" t="s">
        <v>904</v>
      </c>
      <c r="C229" t="s">
        <v>1073</v>
      </c>
      <c r="D229" t="s">
        <v>1256</v>
      </c>
      <c r="E229" s="31">
        <v>56.554347826086953</v>
      </c>
      <c r="F229" s="31">
        <v>4.5995810109552195</v>
      </c>
      <c r="G229" s="31">
        <v>4.2041360753411494</v>
      </c>
      <c r="H229" s="31">
        <v>1.1660734191812416</v>
      </c>
      <c r="I229" s="31">
        <v>0.92323275033634444</v>
      </c>
      <c r="J229" s="31">
        <v>260.12630434782614</v>
      </c>
      <c r="K229" s="31">
        <v>237.76217391304348</v>
      </c>
      <c r="L229" s="31">
        <v>65.946521739130432</v>
      </c>
      <c r="M229" s="31">
        <v>52.212826086956518</v>
      </c>
      <c r="N229" s="31">
        <v>9.125</v>
      </c>
      <c r="O229" s="31">
        <v>4.6086956521739131</v>
      </c>
      <c r="P229" s="31">
        <v>66.980000000000018</v>
      </c>
      <c r="Q229" s="31">
        <v>58.349565217391316</v>
      </c>
      <c r="R229" s="31">
        <v>8.6304347826086953</v>
      </c>
      <c r="S229" s="31">
        <v>127.19978260869566</v>
      </c>
      <c r="T229" s="31">
        <v>107.69706521739131</v>
      </c>
      <c r="U229" s="31">
        <v>18.377717391304348</v>
      </c>
      <c r="V229" s="31">
        <v>1.125</v>
      </c>
      <c r="W229" s="31">
        <v>51.569239130434781</v>
      </c>
      <c r="X229" s="31">
        <v>13.623152173913045</v>
      </c>
      <c r="Y229" s="31">
        <v>0.16847826086956522</v>
      </c>
      <c r="Z229" s="31">
        <v>0</v>
      </c>
      <c r="AA229" s="31">
        <v>6.4174999999999995</v>
      </c>
      <c r="AB229" s="31">
        <v>0</v>
      </c>
      <c r="AC229" s="31">
        <v>31.360108695652176</v>
      </c>
      <c r="AD229" s="31">
        <v>0</v>
      </c>
      <c r="AE229" s="31">
        <v>0</v>
      </c>
      <c r="AF229" t="s">
        <v>415</v>
      </c>
      <c r="AG229" s="32">
        <v>5</v>
      </c>
      <c r="AH229"/>
    </row>
    <row r="230" spans="1:34" x14ac:dyDescent="0.25">
      <c r="A230" t="s">
        <v>1304</v>
      </c>
      <c r="B230" t="s">
        <v>765</v>
      </c>
      <c r="C230" t="s">
        <v>1142</v>
      </c>
      <c r="D230" t="s">
        <v>1206</v>
      </c>
      <c r="E230" s="31">
        <v>53.771739130434781</v>
      </c>
      <c r="F230" s="31">
        <v>3.3167576308874067</v>
      </c>
      <c r="G230" s="31">
        <v>3.1227006266424095</v>
      </c>
      <c r="H230" s="31">
        <v>0.62123509197493432</v>
      </c>
      <c r="I230" s="31">
        <v>0.42717808772993737</v>
      </c>
      <c r="J230" s="31">
        <v>178.34782608695653</v>
      </c>
      <c r="K230" s="31">
        <v>167.91304347826087</v>
      </c>
      <c r="L230" s="31">
        <v>33.404891304347828</v>
      </c>
      <c r="M230" s="31">
        <v>22.970108695652176</v>
      </c>
      <c r="N230" s="31">
        <v>5.6521739130434785</v>
      </c>
      <c r="O230" s="31">
        <v>4.7826086956521738</v>
      </c>
      <c r="P230" s="31">
        <v>38.551630434782609</v>
      </c>
      <c r="Q230" s="31">
        <v>38.551630434782609</v>
      </c>
      <c r="R230" s="31">
        <v>0</v>
      </c>
      <c r="S230" s="31">
        <v>106.39130434782609</v>
      </c>
      <c r="T230" s="31">
        <v>92.9375</v>
      </c>
      <c r="U230" s="31">
        <v>0</v>
      </c>
      <c r="V230" s="31">
        <v>13.453804347826088</v>
      </c>
      <c r="W230" s="31">
        <v>0</v>
      </c>
      <c r="X230" s="31">
        <v>0</v>
      </c>
      <c r="Y230" s="31">
        <v>0</v>
      </c>
      <c r="Z230" s="31">
        <v>0</v>
      </c>
      <c r="AA230" s="31">
        <v>0</v>
      </c>
      <c r="AB230" s="31">
        <v>0</v>
      </c>
      <c r="AC230" s="31">
        <v>0</v>
      </c>
      <c r="AD230" s="31">
        <v>0</v>
      </c>
      <c r="AE230" s="31">
        <v>0</v>
      </c>
      <c r="AF230" t="s">
        <v>258</v>
      </c>
      <c r="AG230" s="32">
        <v>5</v>
      </c>
      <c r="AH230"/>
    </row>
    <row r="231" spans="1:34" x14ac:dyDescent="0.25">
      <c r="A231" t="s">
        <v>1304</v>
      </c>
      <c r="B231" t="s">
        <v>662</v>
      </c>
      <c r="C231" t="s">
        <v>1116</v>
      </c>
      <c r="D231" t="s">
        <v>1278</v>
      </c>
      <c r="E231" s="31">
        <v>124.04347826086956</v>
      </c>
      <c r="F231" s="31">
        <v>2.7098256221521204</v>
      </c>
      <c r="G231" s="31">
        <v>2.6271056782334385</v>
      </c>
      <c r="H231" s="31">
        <v>0.35511742025937609</v>
      </c>
      <c r="I231" s="31">
        <v>0.3130564318261479</v>
      </c>
      <c r="J231" s="31">
        <v>336.13619565217391</v>
      </c>
      <c r="K231" s="31">
        <v>325.87532608695653</v>
      </c>
      <c r="L231" s="31">
        <v>44.05</v>
      </c>
      <c r="M231" s="31">
        <v>38.832608695652169</v>
      </c>
      <c r="N231" s="31">
        <v>0</v>
      </c>
      <c r="O231" s="31">
        <v>5.2173913043478262</v>
      </c>
      <c r="P231" s="31">
        <v>106.93934782608696</v>
      </c>
      <c r="Q231" s="31">
        <v>101.8958695652174</v>
      </c>
      <c r="R231" s="31">
        <v>5.0434782608695654</v>
      </c>
      <c r="S231" s="31">
        <v>185.14684782608694</v>
      </c>
      <c r="T231" s="31">
        <v>169.56456521739128</v>
      </c>
      <c r="U231" s="31">
        <v>0</v>
      </c>
      <c r="V231" s="31">
        <v>15.582282608695653</v>
      </c>
      <c r="W231" s="31">
        <v>0</v>
      </c>
      <c r="X231" s="31">
        <v>0</v>
      </c>
      <c r="Y231" s="31">
        <v>0</v>
      </c>
      <c r="Z231" s="31">
        <v>0</v>
      </c>
      <c r="AA231" s="31">
        <v>0</v>
      </c>
      <c r="AB231" s="31">
        <v>0</v>
      </c>
      <c r="AC231" s="31">
        <v>0</v>
      </c>
      <c r="AD231" s="31">
        <v>0</v>
      </c>
      <c r="AE231" s="31">
        <v>0</v>
      </c>
      <c r="AF231" t="s">
        <v>153</v>
      </c>
      <c r="AG231" s="32">
        <v>5</v>
      </c>
      <c r="AH231"/>
    </row>
    <row r="232" spans="1:34" x14ac:dyDescent="0.25">
      <c r="A232" t="s">
        <v>1304</v>
      </c>
      <c r="B232" t="s">
        <v>799</v>
      </c>
      <c r="C232" t="s">
        <v>1047</v>
      </c>
      <c r="D232" t="s">
        <v>1220</v>
      </c>
      <c r="E232" s="31">
        <v>135</v>
      </c>
      <c r="F232" s="31">
        <v>3.3006296296296296</v>
      </c>
      <c r="G232" s="31">
        <v>3.098818035426731</v>
      </c>
      <c r="H232" s="31">
        <v>0.44922866344605478</v>
      </c>
      <c r="I232" s="31">
        <v>0.38203864734299525</v>
      </c>
      <c r="J232" s="31">
        <v>445.58499999999998</v>
      </c>
      <c r="K232" s="31">
        <v>418.34043478260867</v>
      </c>
      <c r="L232" s="31">
        <v>60.645869565217396</v>
      </c>
      <c r="M232" s="31">
        <v>51.575217391304356</v>
      </c>
      <c r="N232" s="31">
        <v>2.4347826086956523</v>
      </c>
      <c r="O232" s="31">
        <v>6.6358695652173916</v>
      </c>
      <c r="P232" s="31">
        <v>127.83097826086951</v>
      </c>
      <c r="Q232" s="31">
        <v>109.65706521739125</v>
      </c>
      <c r="R232" s="31">
        <v>18.173913043478262</v>
      </c>
      <c r="S232" s="31">
        <v>257.10815217391308</v>
      </c>
      <c r="T232" s="31">
        <v>208.38728260869567</v>
      </c>
      <c r="U232" s="31">
        <v>0</v>
      </c>
      <c r="V232" s="31">
        <v>48.720869565217399</v>
      </c>
      <c r="W232" s="31">
        <v>159.98369565217391</v>
      </c>
      <c r="X232" s="31">
        <v>11.301630434782609</v>
      </c>
      <c r="Y232" s="31">
        <v>0</v>
      </c>
      <c r="Z232" s="31">
        <v>6.0271739130434785</v>
      </c>
      <c r="AA232" s="31">
        <v>57.307065217391305</v>
      </c>
      <c r="AB232" s="31">
        <v>0</v>
      </c>
      <c r="AC232" s="31">
        <v>75.513586956521735</v>
      </c>
      <c r="AD232" s="31">
        <v>0</v>
      </c>
      <c r="AE232" s="31">
        <v>9.8342391304347831</v>
      </c>
      <c r="AF232" t="s">
        <v>307</v>
      </c>
      <c r="AG232" s="32">
        <v>5</v>
      </c>
      <c r="AH232"/>
    </row>
    <row r="233" spans="1:34" x14ac:dyDescent="0.25">
      <c r="A233" t="s">
        <v>1304</v>
      </c>
      <c r="B233" t="s">
        <v>933</v>
      </c>
      <c r="C233" t="s">
        <v>1087</v>
      </c>
      <c r="D233" t="s">
        <v>1257</v>
      </c>
      <c r="E233" s="31">
        <v>114.96739130434783</v>
      </c>
      <c r="F233" s="31">
        <v>5.4449333459393028</v>
      </c>
      <c r="G233" s="31">
        <v>4.9720204216696606</v>
      </c>
      <c r="H233" s="31">
        <v>0.69637515363524638</v>
      </c>
      <c r="I233" s="31">
        <v>0.33684504112697361</v>
      </c>
      <c r="J233" s="31">
        <v>625.98978260869569</v>
      </c>
      <c r="K233" s="31">
        <v>571.62021739130432</v>
      </c>
      <c r="L233" s="31">
        <v>80.060434782608709</v>
      </c>
      <c r="M233" s="31">
        <v>38.726195652173914</v>
      </c>
      <c r="N233" s="31">
        <v>38.494565217391305</v>
      </c>
      <c r="O233" s="31">
        <v>2.839673913043478</v>
      </c>
      <c r="P233" s="31">
        <v>94.334565217391301</v>
      </c>
      <c r="Q233" s="31">
        <v>81.299239130434785</v>
      </c>
      <c r="R233" s="31">
        <v>13.035326086956522</v>
      </c>
      <c r="S233" s="31">
        <v>451.59478260869565</v>
      </c>
      <c r="T233" s="31">
        <v>353.65141304347827</v>
      </c>
      <c r="U233" s="31">
        <v>9.2391304347826081E-2</v>
      </c>
      <c r="V233" s="31">
        <v>97.850978260869553</v>
      </c>
      <c r="W233" s="31">
        <v>304.7948913043478</v>
      </c>
      <c r="X233" s="31">
        <v>15.639239130434783</v>
      </c>
      <c r="Y233" s="31">
        <v>0</v>
      </c>
      <c r="Z233" s="31">
        <v>0</v>
      </c>
      <c r="AA233" s="31">
        <v>51.881086956521735</v>
      </c>
      <c r="AB233" s="31">
        <v>0</v>
      </c>
      <c r="AC233" s="31">
        <v>215.55630434782609</v>
      </c>
      <c r="AD233" s="31">
        <v>9.2391304347826081E-2</v>
      </c>
      <c r="AE233" s="31">
        <v>21.625869565217389</v>
      </c>
      <c r="AF233" t="s">
        <v>444</v>
      </c>
      <c r="AG233" s="32">
        <v>5</v>
      </c>
      <c r="AH233"/>
    </row>
    <row r="234" spans="1:34" x14ac:dyDescent="0.25">
      <c r="A234" t="s">
        <v>1304</v>
      </c>
      <c r="B234" t="s">
        <v>751</v>
      </c>
      <c r="C234" t="s">
        <v>1136</v>
      </c>
      <c r="D234" t="s">
        <v>1277</v>
      </c>
      <c r="E234" s="31">
        <v>28.695652173913043</v>
      </c>
      <c r="F234" s="31">
        <v>3.2431818181818186</v>
      </c>
      <c r="G234" s="31">
        <v>2.866098484848485</v>
      </c>
      <c r="H234" s="31">
        <v>0.63153409090909096</v>
      </c>
      <c r="I234" s="31">
        <v>0.25445075757575758</v>
      </c>
      <c r="J234" s="31">
        <v>93.065217391304358</v>
      </c>
      <c r="K234" s="31">
        <v>82.244565217391312</v>
      </c>
      <c r="L234" s="31">
        <v>18.122282608695652</v>
      </c>
      <c r="M234" s="31">
        <v>7.3016304347826084</v>
      </c>
      <c r="N234" s="31">
        <v>6.2119565217391308</v>
      </c>
      <c r="O234" s="31">
        <v>4.6086956521739131</v>
      </c>
      <c r="P234" s="31">
        <v>21.809782608695652</v>
      </c>
      <c r="Q234" s="31">
        <v>21.809782608695652</v>
      </c>
      <c r="R234" s="31">
        <v>0</v>
      </c>
      <c r="S234" s="31">
        <v>53.133152173913039</v>
      </c>
      <c r="T234" s="31">
        <v>49.456521739130437</v>
      </c>
      <c r="U234" s="31">
        <v>0.30978260869565216</v>
      </c>
      <c r="V234" s="31">
        <v>3.3668478260869565</v>
      </c>
      <c r="W234" s="31">
        <v>0</v>
      </c>
      <c r="X234" s="31">
        <v>0</v>
      </c>
      <c r="Y234" s="31">
        <v>0</v>
      </c>
      <c r="Z234" s="31">
        <v>0</v>
      </c>
      <c r="AA234" s="31">
        <v>0</v>
      </c>
      <c r="AB234" s="31">
        <v>0</v>
      </c>
      <c r="AC234" s="31">
        <v>0</v>
      </c>
      <c r="AD234" s="31">
        <v>0</v>
      </c>
      <c r="AE234" s="31">
        <v>0</v>
      </c>
      <c r="AF234" t="s">
        <v>244</v>
      </c>
      <c r="AG234" s="32">
        <v>5</v>
      </c>
      <c r="AH234"/>
    </row>
    <row r="235" spans="1:34" x14ac:dyDescent="0.25">
      <c r="A235" t="s">
        <v>1304</v>
      </c>
      <c r="B235" t="s">
        <v>748</v>
      </c>
      <c r="C235" t="s">
        <v>1074</v>
      </c>
      <c r="D235" t="s">
        <v>1258</v>
      </c>
      <c r="E235" s="31">
        <v>111.26086956521739</v>
      </c>
      <c r="F235" s="31">
        <v>3.8364126611957792</v>
      </c>
      <c r="G235" s="31">
        <v>3.4120769831965609</v>
      </c>
      <c r="H235" s="31">
        <v>0.81320535365377089</v>
      </c>
      <c r="I235" s="31">
        <v>0.4803604923798358</v>
      </c>
      <c r="J235" s="31">
        <v>426.84260869565213</v>
      </c>
      <c r="K235" s="31">
        <v>379.63065217391301</v>
      </c>
      <c r="L235" s="31">
        <v>90.477934782608685</v>
      </c>
      <c r="M235" s="31">
        <v>53.445326086956513</v>
      </c>
      <c r="N235" s="31">
        <v>31.467391304347824</v>
      </c>
      <c r="O235" s="31">
        <v>5.5652173913043477</v>
      </c>
      <c r="P235" s="31">
        <v>93.097499999999997</v>
      </c>
      <c r="Q235" s="31">
        <v>82.918152173913043</v>
      </c>
      <c r="R235" s="31">
        <v>10.179347826086957</v>
      </c>
      <c r="S235" s="31">
        <v>243.26717391304348</v>
      </c>
      <c r="T235" s="31">
        <v>211.17750000000001</v>
      </c>
      <c r="U235" s="31">
        <v>8.0597826086956523</v>
      </c>
      <c r="V235" s="31">
        <v>24.029891304347824</v>
      </c>
      <c r="W235" s="31">
        <v>23.54641304347826</v>
      </c>
      <c r="X235" s="31">
        <v>7.0132608695652179</v>
      </c>
      <c r="Y235" s="31">
        <v>0</v>
      </c>
      <c r="Z235" s="31">
        <v>0</v>
      </c>
      <c r="AA235" s="31">
        <v>7.3746739130434786</v>
      </c>
      <c r="AB235" s="31">
        <v>0</v>
      </c>
      <c r="AC235" s="31">
        <v>9.1584782608695647</v>
      </c>
      <c r="AD235" s="31">
        <v>0</v>
      </c>
      <c r="AE235" s="31">
        <v>0</v>
      </c>
      <c r="AF235" t="s">
        <v>241</v>
      </c>
      <c r="AG235" s="32">
        <v>5</v>
      </c>
      <c r="AH235"/>
    </row>
    <row r="236" spans="1:34" x14ac:dyDescent="0.25">
      <c r="A236" t="s">
        <v>1304</v>
      </c>
      <c r="B236" t="s">
        <v>613</v>
      </c>
      <c r="C236" t="s">
        <v>1070</v>
      </c>
      <c r="D236" t="s">
        <v>1222</v>
      </c>
      <c r="E236" s="31">
        <v>71.652173913043484</v>
      </c>
      <c r="F236" s="31">
        <v>2.6939563106796109</v>
      </c>
      <c r="G236" s="31">
        <v>2.5126759708737856</v>
      </c>
      <c r="H236" s="31">
        <v>0.45741049757281543</v>
      </c>
      <c r="I236" s="31">
        <v>0.30889714805825241</v>
      </c>
      <c r="J236" s="31">
        <v>193.02782608695648</v>
      </c>
      <c r="K236" s="31">
        <v>180.03869565217386</v>
      </c>
      <c r="L236" s="31">
        <v>32.774456521739125</v>
      </c>
      <c r="M236" s="31">
        <v>22.133152173913043</v>
      </c>
      <c r="N236" s="31">
        <v>1.2119565217391304</v>
      </c>
      <c r="O236" s="31">
        <v>9.429347826086957</v>
      </c>
      <c r="P236" s="31">
        <v>35.163152173913048</v>
      </c>
      <c r="Q236" s="31">
        <v>32.815326086956524</v>
      </c>
      <c r="R236" s="31">
        <v>2.347826086956522</v>
      </c>
      <c r="S236" s="31">
        <v>125.09021739130432</v>
      </c>
      <c r="T236" s="31">
        <v>90.335434782608658</v>
      </c>
      <c r="U236" s="31">
        <v>0</v>
      </c>
      <c r="V236" s="31">
        <v>34.754782608695656</v>
      </c>
      <c r="W236" s="31">
        <v>4.3913043478260869</v>
      </c>
      <c r="X236" s="31">
        <v>0</v>
      </c>
      <c r="Y236" s="31">
        <v>0</v>
      </c>
      <c r="Z236" s="31">
        <v>1.8641304347826086</v>
      </c>
      <c r="AA236" s="31">
        <v>2.5271739130434785</v>
      </c>
      <c r="AB236" s="31">
        <v>0</v>
      </c>
      <c r="AC236" s="31">
        <v>0</v>
      </c>
      <c r="AD236" s="31">
        <v>0</v>
      </c>
      <c r="AE236" s="31">
        <v>0</v>
      </c>
      <c r="AF236" t="s">
        <v>97</v>
      </c>
      <c r="AG236" s="32">
        <v>5</v>
      </c>
      <c r="AH236"/>
    </row>
    <row r="237" spans="1:34" x14ac:dyDescent="0.25">
      <c r="A237" t="s">
        <v>1304</v>
      </c>
      <c r="B237" t="s">
        <v>641</v>
      </c>
      <c r="C237" t="s">
        <v>1107</v>
      </c>
      <c r="D237" t="s">
        <v>1230</v>
      </c>
      <c r="E237" s="31">
        <v>56.815217391304351</v>
      </c>
      <c r="F237" s="31">
        <v>3.6675435240099477</v>
      </c>
      <c r="G237" s="31">
        <v>3.2473215993877935</v>
      </c>
      <c r="H237" s="31">
        <v>0.63382437344557108</v>
      </c>
      <c r="I237" s="31">
        <v>0.28161469294050123</v>
      </c>
      <c r="J237" s="31">
        <v>208.37228260869563</v>
      </c>
      <c r="K237" s="31">
        <v>184.49728260869563</v>
      </c>
      <c r="L237" s="31">
        <v>36.010869565217391</v>
      </c>
      <c r="M237" s="31">
        <v>16</v>
      </c>
      <c r="N237" s="31">
        <v>15.228260869565217</v>
      </c>
      <c r="O237" s="31">
        <v>4.7826086956521738</v>
      </c>
      <c r="P237" s="31">
        <v>53.157608695652172</v>
      </c>
      <c r="Q237" s="31">
        <v>49.293478260869563</v>
      </c>
      <c r="R237" s="31">
        <v>3.8641304347826089</v>
      </c>
      <c r="S237" s="31">
        <v>119.20380434782608</v>
      </c>
      <c r="T237" s="31">
        <v>104.26086956521739</v>
      </c>
      <c r="U237" s="31">
        <v>1.2445652173913044</v>
      </c>
      <c r="V237" s="31">
        <v>13.698369565217391</v>
      </c>
      <c r="W237" s="31">
        <v>0.20380434782608695</v>
      </c>
      <c r="X237" s="31">
        <v>0</v>
      </c>
      <c r="Y237" s="31">
        <v>0.20380434782608695</v>
      </c>
      <c r="Z237" s="31">
        <v>0</v>
      </c>
      <c r="AA237" s="31">
        <v>0</v>
      </c>
      <c r="AB237" s="31">
        <v>0</v>
      </c>
      <c r="AC237" s="31">
        <v>0</v>
      </c>
      <c r="AD237" s="31">
        <v>0</v>
      </c>
      <c r="AE237" s="31">
        <v>0</v>
      </c>
      <c r="AF237" t="s">
        <v>129</v>
      </c>
      <c r="AG237" s="32">
        <v>5</v>
      </c>
      <c r="AH237"/>
    </row>
    <row r="238" spans="1:34" x14ac:dyDescent="0.25">
      <c r="A238" t="s">
        <v>1304</v>
      </c>
      <c r="B238" t="s">
        <v>800</v>
      </c>
      <c r="C238" t="s">
        <v>1132</v>
      </c>
      <c r="D238" t="s">
        <v>1281</v>
      </c>
      <c r="E238" s="31">
        <v>52.641304347826086</v>
      </c>
      <c r="F238" s="31">
        <v>3.8721825314887459</v>
      </c>
      <c r="G238" s="31">
        <v>3.7022465413999583</v>
      </c>
      <c r="H238" s="31">
        <v>0.73548420400578141</v>
      </c>
      <c r="I238" s="31">
        <v>0.5655482139169935</v>
      </c>
      <c r="J238" s="31">
        <v>203.83673913043475</v>
      </c>
      <c r="K238" s="31">
        <v>194.89108695652172</v>
      </c>
      <c r="L238" s="31">
        <v>38.716847826086948</v>
      </c>
      <c r="M238" s="31">
        <v>29.771195652173905</v>
      </c>
      <c r="N238" s="31">
        <v>0</v>
      </c>
      <c r="O238" s="31">
        <v>8.945652173913043</v>
      </c>
      <c r="P238" s="31">
        <v>34.054673913043473</v>
      </c>
      <c r="Q238" s="31">
        <v>34.054673913043473</v>
      </c>
      <c r="R238" s="31">
        <v>0</v>
      </c>
      <c r="S238" s="31">
        <v>131.06521739130434</v>
      </c>
      <c r="T238" s="31">
        <v>115.97967391304347</v>
      </c>
      <c r="U238" s="31">
        <v>0.18521739130434781</v>
      </c>
      <c r="V238" s="31">
        <v>14.900326086956522</v>
      </c>
      <c r="W238" s="31">
        <v>38.571086956521739</v>
      </c>
      <c r="X238" s="31">
        <v>4.5255434782608699</v>
      </c>
      <c r="Y238" s="31">
        <v>0</v>
      </c>
      <c r="Z238" s="31">
        <v>0</v>
      </c>
      <c r="AA238" s="31">
        <v>6.2172826086956521</v>
      </c>
      <c r="AB238" s="31">
        <v>0</v>
      </c>
      <c r="AC238" s="31">
        <v>12.927934782608697</v>
      </c>
      <c r="AD238" s="31">
        <v>0</v>
      </c>
      <c r="AE238" s="31">
        <v>14.900326086956522</v>
      </c>
      <c r="AF238" t="s">
        <v>308</v>
      </c>
      <c r="AG238" s="32">
        <v>5</v>
      </c>
      <c r="AH238"/>
    </row>
    <row r="239" spans="1:34" x14ac:dyDescent="0.25">
      <c r="A239" t="s">
        <v>1304</v>
      </c>
      <c r="B239" t="s">
        <v>542</v>
      </c>
      <c r="C239" t="s">
        <v>1061</v>
      </c>
      <c r="D239" t="s">
        <v>1210</v>
      </c>
      <c r="E239" s="31">
        <v>88.228260869565219</v>
      </c>
      <c r="F239" s="31">
        <v>3.4164334113588763</v>
      </c>
      <c r="G239" s="31">
        <v>3.3556042872982634</v>
      </c>
      <c r="H239" s="31">
        <v>0.33086731551065646</v>
      </c>
      <c r="I239" s="31">
        <v>0.27003819145004293</v>
      </c>
      <c r="J239" s="31">
        <v>301.42597826086956</v>
      </c>
      <c r="K239" s="31">
        <v>296.05913043478267</v>
      </c>
      <c r="L239" s="31">
        <v>29.191847826086942</v>
      </c>
      <c r="M239" s="31">
        <v>23.824999999999985</v>
      </c>
      <c r="N239" s="31">
        <v>0</v>
      </c>
      <c r="O239" s="31">
        <v>5.3668478260869561</v>
      </c>
      <c r="P239" s="31">
        <v>54.224891304347814</v>
      </c>
      <c r="Q239" s="31">
        <v>54.224891304347814</v>
      </c>
      <c r="R239" s="31">
        <v>0</v>
      </c>
      <c r="S239" s="31">
        <v>218.00923913043482</v>
      </c>
      <c r="T239" s="31">
        <v>192.9201086956522</v>
      </c>
      <c r="U239" s="31">
        <v>0</v>
      </c>
      <c r="V239" s="31">
        <v>25.089130434782618</v>
      </c>
      <c r="W239" s="31">
        <v>53.491630434782593</v>
      </c>
      <c r="X239" s="31">
        <v>16.99184782608695</v>
      </c>
      <c r="Y239" s="31">
        <v>0</v>
      </c>
      <c r="Z239" s="31">
        <v>0</v>
      </c>
      <c r="AA239" s="31">
        <v>5.9084782608695665</v>
      </c>
      <c r="AB239" s="31">
        <v>0</v>
      </c>
      <c r="AC239" s="31">
        <v>21.106521739130429</v>
      </c>
      <c r="AD239" s="31">
        <v>0</v>
      </c>
      <c r="AE239" s="31">
        <v>9.4847826086956477</v>
      </c>
      <c r="AF239" t="s">
        <v>22</v>
      </c>
      <c r="AG239" s="32">
        <v>5</v>
      </c>
      <c r="AH239"/>
    </row>
    <row r="240" spans="1:34" x14ac:dyDescent="0.25">
      <c r="A240" t="s">
        <v>1304</v>
      </c>
      <c r="B240" t="s">
        <v>746</v>
      </c>
      <c r="C240" t="s">
        <v>1128</v>
      </c>
      <c r="D240" t="s">
        <v>1199</v>
      </c>
      <c r="E240" s="31">
        <v>35.532608695652172</v>
      </c>
      <c r="F240" s="31">
        <v>3.6155705108595901</v>
      </c>
      <c r="G240" s="31">
        <v>3.1536647292750075</v>
      </c>
      <c r="H240" s="31">
        <v>0.52441725298256359</v>
      </c>
      <c r="I240" s="31">
        <v>0.16852554297950448</v>
      </c>
      <c r="J240" s="31">
        <v>128.47065217391304</v>
      </c>
      <c r="K240" s="31">
        <v>112.05793478260868</v>
      </c>
      <c r="L240" s="31">
        <v>18.633913043478262</v>
      </c>
      <c r="M240" s="31">
        <v>5.9881521739130443</v>
      </c>
      <c r="N240" s="31">
        <v>7.5424999999999995</v>
      </c>
      <c r="O240" s="31">
        <v>5.1032608695652177</v>
      </c>
      <c r="P240" s="31">
        <v>32.296086956521741</v>
      </c>
      <c r="Q240" s="31">
        <v>28.529130434782608</v>
      </c>
      <c r="R240" s="31">
        <v>3.7669565217391305</v>
      </c>
      <c r="S240" s="31">
        <v>77.540652173913031</v>
      </c>
      <c r="T240" s="31">
        <v>70.784347826086943</v>
      </c>
      <c r="U240" s="31">
        <v>0</v>
      </c>
      <c r="V240" s="31">
        <v>6.7563043478260862</v>
      </c>
      <c r="W240" s="31">
        <v>0.60467391304347828</v>
      </c>
      <c r="X240" s="31">
        <v>0</v>
      </c>
      <c r="Y240" s="31">
        <v>0</v>
      </c>
      <c r="Z240" s="31">
        <v>0</v>
      </c>
      <c r="AA240" s="31">
        <v>0.60467391304347828</v>
      </c>
      <c r="AB240" s="31">
        <v>0</v>
      </c>
      <c r="AC240" s="31">
        <v>0</v>
      </c>
      <c r="AD240" s="31">
        <v>0</v>
      </c>
      <c r="AE240" s="31">
        <v>0</v>
      </c>
      <c r="AF240" t="s">
        <v>239</v>
      </c>
      <c r="AG240" s="32">
        <v>5</v>
      </c>
      <c r="AH240"/>
    </row>
    <row r="241" spans="1:34" x14ac:dyDescent="0.25">
      <c r="A241" t="s">
        <v>1304</v>
      </c>
      <c r="B241" t="s">
        <v>707</v>
      </c>
      <c r="C241" t="s">
        <v>1011</v>
      </c>
      <c r="D241" t="s">
        <v>1212</v>
      </c>
      <c r="E241" s="31">
        <v>86.239130434782609</v>
      </c>
      <c r="F241" s="31">
        <v>3.3484018149735317</v>
      </c>
      <c r="G241" s="31">
        <v>3.1944492059490801</v>
      </c>
      <c r="H241" s="31">
        <v>0.60202798084194598</v>
      </c>
      <c r="I241" s="31">
        <v>0.45324300478951346</v>
      </c>
      <c r="J241" s="31">
        <v>288.76326086956522</v>
      </c>
      <c r="K241" s="31">
        <v>275.48652173913047</v>
      </c>
      <c r="L241" s="31">
        <v>51.91836956521739</v>
      </c>
      <c r="M241" s="31">
        <v>39.087282608695652</v>
      </c>
      <c r="N241" s="31">
        <v>7.7006521739130438</v>
      </c>
      <c r="O241" s="31">
        <v>5.1304347826086953</v>
      </c>
      <c r="P241" s="31">
        <v>62.477608695652165</v>
      </c>
      <c r="Q241" s="31">
        <v>62.031956521739119</v>
      </c>
      <c r="R241" s="31">
        <v>0.44565217391304346</v>
      </c>
      <c r="S241" s="31">
        <v>174.36728260869569</v>
      </c>
      <c r="T241" s="31">
        <v>174.36728260869569</v>
      </c>
      <c r="U241" s="31">
        <v>0</v>
      </c>
      <c r="V241" s="31">
        <v>0</v>
      </c>
      <c r="W241" s="31">
        <v>0</v>
      </c>
      <c r="X241" s="31">
        <v>0</v>
      </c>
      <c r="Y241" s="31">
        <v>0</v>
      </c>
      <c r="Z241" s="31">
        <v>0</v>
      </c>
      <c r="AA241" s="31">
        <v>0</v>
      </c>
      <c r="AB241" s="31">
        <v>0</v>
      </c>
      <c r="AC241" s="31">
        <v>0</v>
      </c>
      <c r="AD241" s="31">
        <v>0</v>
      </c>
      <c r="AE241" s="31">
        <v>0</v>
      </c>
      <c r="AF241" t="s">
        <v>200</v>
      </c>
      <c r="AG241" s="32">
        <v>5</v>
      </c>
      <c r="AH241"/>
    </row>
    <row r="242" spans="1:34" x14ac:dyDescent="0.25">
      <c r="A242" t="s">
        <v>1304</v>
      </c>
      <c r="B242" t="s">
        <v>999</v>
      </c>
      <c r="C242" t="s">
        <v>1093</v>
      </c>
      <c r="D242" t="s">
        <v>1256</v>
      </c>
      <c r="E242" s="31">
        <v>44.163043478260867</v>
      </c>
      <c r="F242" s="31">
        <v>4.7775461481663797</v>
      </c>
      <c r="G242" s="31">
        <v>4.6469209943391592</v>
      </c>
      <c r="H242" s="31">
        <v>1.1869160718680778</v>
      </c>
      <c r="I242" s="31">
        <v>1.0562909180408566</v>
      </c>
      <c r="J242" s="31">
        <v>210.99097826086955</v>
      </c>
      <c r="K242" s="31">
        <v>205.22217391304349</v>
      </c>
      <c r="L242" s="31">
        <v>52.417826086956524</v>
      </c>
      <c r="M242" s="31">
        <v>46.649021739130433</v>
      </c>
      <c r="N242" s="31">
        <v>4.2035869565217396</v>
      </c>
      <c r="O242" s="31">
        <v>1.5652173913043479</v>
      </c>
      <c r="P242" s="31">
        <v>39.266847826086952</v>
      </c>
      <c r="Q242" s="31">
        <v>39.266847826086952</v>
      </c>
      <c r="R242" s="31">
        <v>0</v>
      </c>
      <c r="S242" s="31">
        <v>119.30630434782609</v>
      </c>
      <c r="T242" s="31">
        <v>75.719456521739133</v>
      </c>
      <c r="U242" s="31">
        <v>0</v>
      </c>
      <c r="V242" s="31">
        <v>43.586847826086959</v>
      </c>
      <c r="W242" s="31">
        <v>118.89434782608694</v>
      </c>
      <c r="X242" s="31">
        <v>21.940217391304348</v>
      </c>
      <c r="Y242" s="31">
        <v>0</v>
      </c>
      <c r="Z242" s="31">
        <v>0</v>
      </c>
      <c r="AA242" s="31">
        <v>30.959239130434781</v>
      </c>
      <c r="AB242" s="31">
        <v>0</v>
      </c>
      <c r="AC242" s="31">
        <v>22.408043478260868</v>
      </c>
      <c r="AD242" s="31">
        <v>0</v>
      </c>
      <c r="AE242" s="31">
        <v>43.586847826086959</v>
      </c>
      <c r="AF242" t="s">
        <v>511</v>
      </c>
      <c r="AG242" s="32">
        <v>5</v>
      </c>
      <c r="AH242"/>
    </row>
    <row r="243" spans="1:34" x14ac:dyDescent="0.25">
      <c r="A243" t="s">
        <v>1304</v>
      </c>
      <c r="B243" t="s">
        <v>640</v>
      </c>
      <c r="C243" t="s">
        <v>1074</v>
      </c>
      <c r="D243" t="s">
        <v>1258</v>
      </c>
      <c r="E243" s="31">
        <v>66.608695652173907</v>
      </c>
      <c r="F243" s="31">
        <v>3.4919043733681465</v>
      </c>
      <c r="G243" s="31">
        <v>3.1665388381201049</v>
      </c>
      <c r="H243" s="31">
        <v>0.51791938642297641</v>
      </c>
      <c r="I243" s="31">
        <v>0.31046181462140987</v>
      </c>
      <c r="J243" s="31">
        <v>232.59119565217392</v>
      </c>
      <c r="K243" s="31">
        <v>210.91902173913044</v>
      </c>
      <c r="L243" s="31">
        <v>34.497934782608688</v>
      </c>
      <c r="M243" s="31">
        <v>20.679456521739127</v>
      </c>
      <c r="N243" s="31">
        <v>8.5304347826086957</v>
      </c>
      <c r="O243" s="31">
        <v>5.2880434782608692</v>
      </c>
      <c r="P243" s="31">
        <v>36.007934782608686</v>
      </c>
      <c r="Q243" s="31">
        <v>28.154239130434778</v>
      </c>
      <c r="R243" s="31">
        <v>7.8536956521739105</v>
      </c>
      <c r="S243" s="31">
        <v>162.08532608695651</v>
      </c>
      <c r="T243" s="31">
        <v>115.02826086956519</v>
      </c>
      <c r="U243" s="31">
        <v>0.2608695652173913</v>
      </c>
      <c r="V243" s="31">
        <v>46.796195652173935</v>
      </c>
      <c r="W243" s="31">
        <v>39.511413043478264</v>
      </c>
      <c r="X243" s="31">
        <v>2.5208695652173909</v>
      </c>
      <c r="Y243" s="31">
        <v>0</v>
      </c>
      <c r="Z243" s="31">
        <v>0</v>
      </c>
      <c r="AA243" s="31">
        <v>1.8681521739130436</v>
      </c>
      <c r="AB243" s="31">
        <v>0</v>
      </c>
      <c r="AC243" s="31">
        <v>29.868913043478262</v>
      </c>
      <c r="AD243" s="31">
        <v>0</v>
      </c>
      <c r="AE243" s="31">
        <v>5.2534782608695645</v>
      </c>
      <c r="AF243" t="s">
        <v>128</v>
      </c>
      <c r="AG243" s="32">
        <v>5</v>
      </c>
      <c r="AH243"/>
    </row>
    <row r="244" spans="1:34" x14ac:dyDescent="0.25">
      <c r="A244" t="s">
        <v>1304</v>
      </c>
      <c r="B244" t="s">
        <v>680</v>
      </c>
      <c r="C244" t="s">
        <v>1044</v>
      </c>
      <c r="D244" t="s">
        <v>1261</v>
      </c>
      <c r="E244" s="31">
        <v>50.956521739130437</v>
      </c>
      <c r="F244" s="31">
        <v>2.5991552901023889</v>
      </c>
      <c r="G244" s="31">
        <v>2.3350618600682589</v>
      </c>
      <c r="H244" s="31">
        <v>0.4592278156996587</v>
      </c>
      <c r="I244" s="31">
        <v>0.19513438566552901</v>
      </c>
      <c r="J244" s="31">
        <v>132.44391304347826</v>
      </c>
      <c r="K244" s="31">
        <v>118.9866304347826</v>
      </c>
      <c r="L244" s="31">
        <v>23.400652173913045</v>
      </c>
      <c r="M244" s="31">
        <v>9.9433695652173917</v>
      </c>
      <c r="N244" s="31">
        <v>8.5007608695652195</v>
      </c>
      <c r="O244" s="31">
        <v>4.9565217391304346</v>
      </c>
      <c r="P244" s="31">
        <v>32.165217391304338</v>
      </c>
      <c r="Q244" s="31">
        <v>32.165217391304338</v>
      </c>
      <c r="R244" s="31">
        <v>0</v>
      </c>
      <c r="S244" s="31">
        <v>76.878043478260878</v>
      </c>
      <c r="T244" s="31">
        <v>59.755108695652176</v>
      </c>
      <c r="U244" s="31">
        <v>6.7459782608695686</v>
      </c>
      <c r="V244" s="31">
        <v>10.376956521739128</v>
      </c>
      <c r="W244" s="31">
        <v>3.3189130434782612</v>
      </c>
      <c r="X244" s="31">
        <v>0</v>
      </c>
      <c r="Y244" s="31">
        <v>0</v>
      </c>
      <c r="Z244" s="31">
        <v>0</v>
      </c>
      <c r="AA244" s="31">
        <v>0.52989130434782605</v>
      </c>
      <c r="AB244" s="31">
        <v>0</v>
      </c>
      <c r="AC244" s="31">
        <v>0.74108695652173917</v>
      </c>
      <c r="AD244" s="31">
        <v>0</v>
      </c>
      <c r="AE244" s="31">
        <v>2.0479347826086958</v>
      </c>
      <c r="AF244" t="s">
        <v>172</v>
      </c>
      <c r="AG244" s="32">
        <v>5</v>
      </c>
      <c r="AH244"/>
    </row>
    <row r="245" spans="1:34" x14ac:dyDescent="0.25">
      <c r="A245" t="s">
        <v>1304</v>
      </c>
      <c r="B245" t="s">
        <v>681</v>
      </c>
      <c r="C245" t="s">
        <v>1086</v>
      </c>
      <c r="D245" t="s">
        <v>1255</v>
      </c>
      <c r="E245" s="31">
        <v>73.510869565217391</v>
      </c>
      <c r="F245" s="31">
        <v>3.2285154517226085</v>
      </c>
      <c r="G245" s="31">
        <v>2.8855226970279459</v>
      </c>
      <c r="H245" s="31">
        <v>0.44414756764749364</v>
      </c>
      <c r="I245" s="31">
        <v>0.31997929912760603</v>
      </c>
      <c r="J245" s="31">
        <v>237.33097826086959</v>
      </c>
      <c r="K245" s="31">
        <v>212.11728260869563</v>
      </c>
      <c r="L245" s="31">
        <v>32.649673913043472</v>
      </c>
      <c r="M245" s="31">
        <v>23.521956521739124</v>
      </c>
      <c r="N245" s="31">
        <v>6.1657608695652177</v>
      </c>
      <c r="O245" s="31">
        <v>2.9619565217391304</v>
      </c>
      <c r="P245" s="31">
        <v>61.339891304347844</v>
      </c>
      <c r="Q245" s="31">
        <v>45.253913043478271</v>
      </c>
      <c r="R245" s="31">
        <v>16.08597826086957</v>
      </c>
      <c r="S245" s="31">
        <v>143.34141304347827</v>
      </c>
      <c r="T245" s="31">
        <v>106.06826086956522</v>
      </c>
      <c r="U245" s="31">
        <v>15.115760869565213</v>
      </c>
      <c r="V245" s="31">
        <v>22.157391304347826</v>
      </c>
      <c r="W245" s="31">
        <v>0</v>
      </c>
      <c r="X245" s="31">
        <v>0</v>
      </c>
      <c r="Y245" s="31">
        <v>0</v>
      </c>
      <c r="Z245" s="31">
        <v>0</v>
      </c>
      <c r="AA245" s="31">
        <v>0</v>
      </c>
      <c r="AB245" s="31">
        <v>0</v>
      </c>
      <c r="AC245" s="31">
        <v>0</v>
      </c>
      <c r="AD245" s="31">
        <v>0</v>
      </c>
      <c r="AE245" s="31">
        <v>0</v>
      </c>
      <c r="AF245" t="s">
        <v>173</v>
      </c>
      <c r="AG245" s="32">
        <v>5</v>
      </c>
      <c r="AH245"/>
    </row>
    <row r="246" spans="1:34" x14ac:dyDescent="0.25">
      <c r="A246" t="s">
        <v>1304</v>
      </c>
      <c r="B246" t="s">
        <v>702</v>
      </c>
      <c r="C246" t="s">
        <v>1125</v>
      </c>
      <c r="D246" t="s">
        <v>1228</v>
      </c>
      <c r="E246" s="31">
        <v>58.804347826086953</v>
      </c>
      <c r="F246" s="31">
        <v>3.4375397412199629</v>
      </c>
      <c r="G246" s="31">
        <v>3.0353641404805916</v>
      </c>
      <c r="H246" s="31">
        <v>0.39311090573012947</v>
      </c>
      <c r="I246" s="31">
        <v>0.24893345656192239</v>
      </c>
      <c r="J246" s="31">
        <v>202.14228260869564</v>
      </c>
      <c r="K246" s="31">
        <v>178.49260869565217</v>
      </c>
      <c r="L246" s="31">
        <v>23.116630434782611</v>
      </c>
      <c r="M246" s="31">
        <v>14.638369565217392</v>
      </c>
      <c r="N246" s="31">
        <v>1.9130434782608696</v>
      </c>
      <c r="O246" s="31">
        <v>6.5652173913043477</v>
      </c>
      <c r="P246" s="31">
        <v>50.290543478260865</v>
      </c>
      <c r="Q246" s="31">
        <v>35.119130434782605</v>
      </c>
      <c r="R246" s="31">
        <v>15.17141304347826</v>
      </c>
      <c r="S246" s="31">
        <v>128.73510869565217</v>
      </c>
      <c r="T246" s="31">
        <v>87.102065217391299</v>
      </c>
      <c r="U246" s="31">
        <v>0</v>
      </c>
      <c r="V246" s="31">
        <v>41.63304347826088</v>
      </c>
      <c r="W246" s="31">
        <v>42.21434782608695</v>
      </c>
      <c r="X246" s="31">
        <v>4.5270652173913053</v>
      </c>
      <c r="Y246" s="31">
        <v>0</v>
      </c>
      <c r="Z246" s="31">
        <v>1.9565217391304348</v>
      </c>
      <c r="AA246" s="31">
        <v>13.629239130434781</v>
      </c>
      <c r="AB246" s="31">
        <v>0</v>
      </c>
      <c r="AC246" s="31">
        <v>11.70858695652174</v>
      </c>
      <c r="AD246" s="31">
        <v>0</v>
      </c>
      <c r="AE246" s="31">
        <v>10.392934782608695</v>
      </c>
      <c r="AF246" t="s">
        <v>195</v>
      </c>
      <c r="AG246" s="32">
        <v>5</v>
      </c>
      <c r="AH246"/>
    </row>
    <row r="247" spans="1:34" x14ac:dyDescent="0.25">
      <c r="A247" t="s">
        <v>1304</v>
      </c>
      <c r="B247" t="s">
        <v>575</v>
      </c>
      <c r="C247" t="s">
        <v>1084</v>
      </c>
      <c r="D247" t="s">
        <v>1266</v>
      </c>
      <c r="E247" s="31">
        <v>59.413043478260867</v>
      </c>
      <c r="F247" s="31">
        <v>3.3325576289791443</v>
      </c>
      <c r="G247" s="31">
        <v>3.056712403951702</v>
      </c>
      <c r="H247" s="31">
        <v>0.74917124039517036</v>
      </c>
      <c r="I247" s="31">
        <v>0.55346871569703637</v>
      </c>
      <c r="J247" s="31">
        <v>197.99739130434784</v>
      </c>
      <c r="K247" s="31">
        <v>181.60858695652178</v>
      </c>
      <c r="L247" s="31">
        <v>44.510543478260878</v>
      </c>
      <c r="M247" s="31">
        <v>32.883260869565227</v>
      </c>
      <c r="N247" s="31">
        <v>5.5403260869565205</v>
      </c>
      <c r="O247" s="31">
        <v>6.0869565217391308</v>
      </c>
      <c r="P247" s="31">
        <v>34.19163043478261</v>
      </c>
      <c r="Q247" s="31">
        <v>29.430108695652176</v>
      </c>
      <c r="R247" s="31">
        <v>4.7615217391304334</v>
      </c>
      <c r="S247" s="31">
        <v>119.29521739130438</v>
      </c>
      <c r="T247" s="31">
        <v>95.250869565217414</v>
      </c>
      <c r="U247" s="31">
        <v>5.1590217391304352</v>
      </c>
      <c r="V247" s="31">
        <v>18.885326086956525</v>
      </c>
      <c r="W247" s="31">
        <v>16.332826086956523</v>
      </c>
      <c r="X247" s="31">
        <v>3.2914130434782609</v>
      </c>
      <c r="Y247" s="31">
        <v>0</v>
      </c>
      <c r="Z247" s="31">
        <v>0</v>
      </c>
      <c r="AA247" s="31">
        <v>9.8009782608695666</v>
      </c>
      <c r="AB247" s="31">
        <v>0</v>
      </c>
      <c r="AC247" s="31">
        <v>3.2404347826086957</v>
      </c>
      <c r="AD247" s="31">
        <v>0</v>
      </c>
      <c r="AE247" s="31">
        <v>0</v>
      </c>
      <c r="AF247" t="s">
        <v>58</v>
      </c>
      <c r="AG247" s="32">
        <v>5</v>
      </c>
      <c r="AH247"/>
    </row>
    <row r="248" spans="1:34" x14ac:dyDescent="0.25">
      <c r="A248" t="s">
        <v>1304</v>
      </c>
      <c r="B248" t="s">
        <v>671</v>
      </c>
      <c r="C248" t="s">
        <v>1084</v>
      </c>
      <c r="D248" t="s">
        <v>1266</v>
      </c>
      <c r="E248" s="31">
        <v>85.554347826086953</v>
      </c>
      <c r="F248" s="31">
        <v>3.3587993901664341</v>
      </c>
      <c r="G248" s="31">
        <v>3.0324164655062895</v>
      </c>
      <c r="H248" s="31">
        <v>0.41414686825054003</v>
      </c>
      <c r="I248" s="31">
        <v>0.21019946639562961</v>
      </c>
      <c r="J248" s="31">
        <v>287.35989130434785</v>
      </c>
      <c r="K248" s="31">
        <v>259.4364130434783</v>
      </c>
      <c r="L248" s="31">
        <v>35.432065217391312</v>
      </c>
      <c r="M248" s="31">
        <v>17.983478260869571</v>
      </c>
      <c r="N248" s="31">
        <v>12.53554347826087</v>
      </c>
      <c r="O248" s="31">
        <v>4.9130434782608692</v>
      </c>
      <c r="P248" s="31">
        <v>100.39260869565217</v>
      </c>
      <c r="Q248" s="31">
        <v>89.91771739130435</v>
      </c>
      <c r="R248" s="31">
        <v>10.474891304347826</v>
      </c>
      <c r="S248" s="31">
        <v>151.53521739130437</v>
      </c>
      <c r="T248" s="31">
        <v>129.09804347826091</v>
      </c>
      <c r="U248" s="31">
        <v>0</v>
      </c>
      <c r="V248" s="31">
        <v>22.437173913043477</v>
      </c>
      <c r="W248" s="31">
        <v>0.11521739130434783</v>
      </c>
      <c r="X248" s="31">
        <v>0</v>
      </c>
      <c r="Y248" s="31">
        <v>0</v>
      </c>
      <c r="Z248" s="31">
        <v>0</v>
      </c>
      <c r="AA248" s="31">
        <v>0.11521739130434783</v>
      </c>
      <c r="AB248" s="31">
        <v>0</v>
      </c>
      <c r="AC248" s="31">
        <v>0</v>
      </c>
      <c r="AD248" s="31">
        <v>0</v>
      </c>
      <c r="AE248" s="31">
        <v>0</v>
      </c>
      <c r="AF248" t="s">
        <v>163</v>
      </c>
      <c r="AG248" s="32">
        <v>5</v>
      </c>
      <c r="AH248"/>
    </row>
    <row r="249" spans="1:34" x14ac:dyDescent="0.25">
      <c r="A249" t="s">
        <v>1304</v>
      </c>
      <c r="B249" t="s">
        <v>808</v>
      </c>
      <c r="C249" t="s">
        <v>1071</v>
      </c>
      <c r="D249" t="s">
        <v>1238</v>
      </c>
      <c r="E249" s="31">
        <v>118.51086956521739</v>
      </c>
      <c r="F249" s="31">
        <v>3.5501476657800604</v>
      </c>
      <c r="G249" s="31">
        <v>3.3207603411904976</v>
      </c>
      <c r="H249" s="31">
        <v>0.46139044299734017</v>
      </c>
      <c r="I249" s="31">
        <v>0.26841511510593413</v>
      </c>
      <c r="J249" s="31">
        <v>420.73108695652172</v>
      </c>
      <c r="K249" s="31">
        <v>393.54619565217388</v>
      </c>
      <c r="L249" s="31">
        <v>54.679782608695653</v>
      </c>
      <c r="M249" s="31">
        <v>31.810108695652172</v>
      </c>
      <c r="N249" s="31">
        <v>16.839782608695653</v>
      </c>
      <c r="O249" s="31">
        <v>6.0298913043478262</v>
      </c>
      <c r="P249" s="31">
        <v>167.03369565217395</v>
      </c>
      <c r="Q249" s="31">
        <v>162.7184782608696</v>
      </c>
      <c r="R249" s="31">
        <v>4.3152173913043477</v>
      </c>
      <c r="S249" s="31">
        <v>199.01760869565217</v>
      </c>
      <c r="T249" s="31">
        <v>177.50173913043477</v>
      </c>
      <c r="U249" s="31">
        <v>0</v>
      </c>
      <c r="V249" s="31">
        <v>21.515869565217393</v>
      </c>
      <c r="W249" s="31">
        <v>0</v>
      </c>
      <c r="X249" s="31">
        <v>0</v>
      </c>
      <c r="Y249" s="31">
        <v>0</v>
      </c>
      <c r="Z249" s="31">
        <v>0</v>
      </c>
      <c r="AA249" s="31">
        <v>0</v>
      </c>
      <c r="AB249" s="31">
        <v>0</v>
      </c>
      <c r="AC249" s="31">
        <v>0</v>
      </c>
      <c r="AD249" s="31">
        <v>0</v>
      </c>
      <c r="AE249" s="31">
        <v>0</v>
      </c>
      <c r="AF249" t="s">
        <v>316</v>
      </c>
      <c r="AG249" s="32">
        <v>5</v>
      </c>
      <c r="AH249"/>
    </row>
    <row r="250" spans="1:34" x14ac:dyDescent="0.25">
      <c r="A250" t="s">
        <v>1304</v>
      </c>
      <c r="B250" t="s">
        <v>820</v>
      </c>
      <c r="C250" t="s">
        <v>1122</v>
      </c>
      <c r="D250" t="s">
        <v>1234</v>
      </c>
      <c r="E250" s="31">
        <v>72.891304347826093</v>
      </c>
      <c r="F250" s="31">
        <v>2.8089844915001487</v>
      </c>
      <c r="G250" s="31">
        <v>2.3581941544885172</v>
      </c>
      <c r="H250" s="31">
        <v>0.49228303012227853</v>
      </c>
      <c r="I250" s="31">
        <v>0.33212048911422604</v>
      </c>
      <c r="J250" s="31">
        <v>204.75054347826085</v>
      </c>
      <c r="K250" s="31">
        <v>171.89184782608694</v>
      </c>
      <c r="L250" s="31">
        <v>35.883152173913047</v>
      </c>
      <c r="M250" s="31">
        <v>24.208695652173912</v>
      </c>
      <c r="N250" s="31">
        <v>6.3483695652173919</v>
      </c>
      <c r="O250" s="31">
        <v>5.3260869565217392</v>
      </c>
      <c r="P250" s="31">
        <v>75.606521739130429</v>
      </c>
      <c r="Q250" s="31">
        <v>54.422282608695653</v>
      </c>
      <c r="R250" s="31">
        <v>21.184239130434779</v>
      </c>
      <c r="S250" s="31">
        <v>93.260869565217376</v>
      </c>
      <c r="T250" s="31">
        <v>93.260869565217376</v>
      </c>
      <c r="U250" s="31">
        <v>0</v>
      </c>
      <c r="V250" s="31">
        <v>0</v>
      </c>
      <c r="W250" s="31">
        <v>1.2309782608695652</v>
      </c>
      <c r="X250" s="31">
        <v>0</v>
      </c>
      <c r="Y250" s="31">
        <v>1.1494565217391304</v>
      </c>
      <c r="Z250" s="31">
        <v>0</v>
      </c>
      <c r="AA250" s="31">
        <v>0</v>
      </c>
      <c r="AB250" s="31">
        <v>0</v>
      </c>
      <c r="AC250" s="31">
        <v>8.1521739130434784E-2</v>
      </c>
      <c r="AD250" s="31">
        <v>0</v>
      </c>
      <c r="AE250" s="31">
        <v>0</v>
      </c>
      <c r="AF250" t="s">
        <v>330</v>
      </c>
      <c r="AG250" s="32">
        <v>5</v>
      </c>
      <c r="AH250"/>
    </row>
    <row r="251" spans="1:34" x14ac:dyDescent="0.25">
      <c r="A251" t="s">
        <v>1304</v>
      </c>
      <c r="B251" t="s">
        <v>855</v>
      </c>
      <c r="C251" t="s">
        <v>1063</v>
      </c>
      <c r="D251" t="s">
        <v>1204</v>
      </c>
      <c r="E251" s="31">
        <v>32.456521739130437</v>
      </c>
      <c r="F251" s="31">
        <v>2.8328332217012715</v>
      </c>
      <c r="G251" s="31">
        <v>2.6568821165438705</v>
      </c>
      <c r="H251" s="31">
        <v>0.53333221701272593</v>
      </c>
      <c r="I251" s="31">
        <v>0.35738111185532478</v>
      </c>
      <c r="J251" s="31">
        <v>91.943913043478233</v>
      </c>
      <c r="K251" s="31">
        <v>86.233152173913027</v>
      </c>
      <c r="L251" s="31">
        <v>17.310108695652172</v>
      </c>
      <c r="M251" s="31">
        <v>11.599347826086955</v>
      </c>
      <c r="N251" s="31">
        <v>1.2458695652173915</v>
      </c>
      <c r="O251" s="31">
        <v>4.4648913043478249</v>
      </c>
      <c r="P251" s="31">
        <v>25.9920652173913</v>
      </c>
      <c r="Q251" s="31">
        <v>25.9920652173913</v>
      </c>
      <c r="R251" s="31">
        <v>0</v>
      </c>
      <c r="S251" s="31">
        <v>48.641739130434765</v>
      </c>
      <c r="T251" s="31">
        <v>46.65913043478259</v>
      </c>
      <c r="U251" s="31">
        <v>1.9826086956521736</v>
      </c>
      <c r="V251" s="31">
        <v>0</v>
      </c>
      <c r="W251" s="31">
        <v>3.1677173913043477</v>
      </c>
      <c r="X251" s="31">
        <v>0.51054347826086954</v>
      </c>
      <c r="Y251" s="31">
        <v>0</v>
      </c>
      <c r="Z251" s="31">
        <v>0</v>
      </c>
      <c r="AA251" s="31">
        <v>0.6734782608695653</v>
      </c>
      <c r="AB251" s="31">
        <v>0</v>
      </c>
      <c r="AC251" s="31">
        <v>1.9836956521739131</v>
      </c>
      <c r="AD251" s="31">
        <v>0</v>
      </c>
      <c r="AE251" s="31">
        <v>0</v>
      </c>
      <c r="AF251" t="s">
        <v>365</v>
      </c>
      <c r="AG251" s="32">
        <v>5</v>
      </c>
      <c r="AH251"/>
    </row>
    <row r="252" spans="1:34" x14ac:dyDescent="0.25">
      <c r="A252" t="s">
        <v>1304</v>
      </c>
      <c r="B252" t="s">
        <v>815</v>
      </c>
      <c r="C252" t="s">
        <v>1066</v>
      </c>
      <c r="D252" t="s">
        <v>1244</v>
      </c>
      <c r="E252" s="31">
        <v>51.423913043478258</v>
      </c>
      <c r="F252" s="31">
        <v>3.0433840625660538</v>
      </c>
      <c r="G252" s="31">
        <v>2.836873811033608</v>
      </c>
      <c r="H252" s="31">
        <v>0.62518495032762633</v>
      </c>
      <c r="I252" s="31">
        <v>0.51178397801733255</v>
      </c>
      <c r="J252" s="31">
        <v>156.50271739130434</v>
      </c>
      <c r="K252" s="31">
        <v>145.88315217391303</v>
      </c>
      <c r="L252" s="31">
        <v>32.149456521739133</v>
      </c>
      <c r="M252" s="31">
        <v>26.317934782608695</v>
      </c>
      <c r="N252" s="31">
        <v>0.29347826086956524</v>
      </c>
      <c r="O252" s="31">
        <v>5.5380434782608692</v>
      </c>
      <c r="P252" s="31">
        <v>29.619565217391305</v>
      </c>
      <c r="Q252" s="31">
        <v>24.831521739130434</v>
      </c>
      <c r="R252" s="31">
        <v>4.7880434782608692</v>
      </c>
      <c r="S252" s="31">
        <v>94.733695652173907</v>
      </c>
      <c r="T252" s="31">
        <v>94.733695652173907</v>
      </c>
      <c r="U252" s="31">
        <v>0</v>
      </c>
      <c r="V252" s="31">
        <v>0</v>
      </c>
      <c r="W252" s="31">
        <v>0.45652173913043481</v>
      </c>
      <c r="X252" s="31">
        <v>0</v>
      </c>
      <c r="Y252" s="31">
        <v>0.29347826086956524</v>
      </c>
      <c r="Z252" s="31">
        <v>0</v>
      </c>
      <c r="AA252" s="31">
        <v>0.16304347826086957</v>
      </c>
      <c r="AB252" s="31">
        <v>0</v>
      </c>
      <c r="AC252" s="31">
        <v>0</v>
      </c>
      <c r="AD252" s="31">
        <v>0</v>
      </c>
      <c r="AE252" s="31">
        <v>0</v>
      </c>
      <c r="AF252" t="s">
        <v>325</v>
      </c>
      <c r="AG252" s="32">
        <v>5</v>
      </c>
      <c r="AH252"/>
    </row>
    <row r="253" spans="1:34" x14ac:dyDescent="0.25">
      <c r="A253" t="s">
        <v>1304</v>
      </c>
      <c r="B253" t="s">
        <v>697</v>
      </c>
      <c r="C253" t="s">
        <v>1106</v>
      </c>
      <c r="D253" t="s">
        <v>1235</v>
      </c>
      <c r="E253" s="31">
        <v>14.869565217391305</v>
      </c>
      <c r="F253" s="31">
        <v>4.327704678362573</v>
      </c>
      <c r="G253" s="31">
        <v>4.0364035087719303</v>
      </c>
      <c r="H253" s="31">
        <v>1.1245175438596491</v>
      </c>
      <c r="I253" s="31">
        <v>0.83321637426900585</v>
      </c>
      <c r="J253" s="31">
        <v>64.35108695652174</v>
      </c>
      <c r="K253" s="31">
        <v>60.01956521739131</v>
      </c>
      <c r="L253" s="31">
        <v>16.721086956521738</v>
      </c>
      <c r="M253" s="31">
        <v>12.389565217391304</v>
      </c>
      <c r="N253" s="31">
        <v>0</v>
      </c>
      <c r="O253" s="31">
        <v>4.3315217391304346</v>
      </c>
      <c r="P253" s="31">
        <v>11.863043478260874</v>
      </c>
      <c r="Q253" s="31">
        <v>11.863043478260874</v>
      </c>
      <c r="R253" s="31">
        <v>0</v>
      </c>
      <c r="S253" s="31">
        <v>35.766956521739132</v>
      </c>
      <c r="T253" s="31">
        <v>35.766956521739132</v>
      </c>
      <c r="U253" s="31">
        <v>0</v>
      </c>
      <c r="V253" s="31">
        <v>0</v>
      </c>
      <c r="W253" s="31">
        <v>0</v>
      </c>
      <c r="X253" s="31">
        <v>0</v>
      </c>
      <c r="Y253" s="31">
        <v>0</v>
      </c>
      <c r="Z253" s="31">
        <v>0</v>
      </c>
      <c r="AA253" s="31">
        <v>0</v>
      </c>
      <c r="AB253" s="31">
        <v>0</v>
      </c>
      <c r="AC253" s="31">
        <v>0</v>
      </c>
      <c r="AD253" s="31">
        <v>0</v>
      </c>
      <c r="AE253" s="31">
        <v>0</v>
      </c>
      <c r="AF253" t="s">
        <v>190</v>
      </c>
      <c r="AG253" s="32">
        <v>5</v>
      </c>
      <c r="AH253"/>
    </row>
    <row r="254" spans="1:34" x14ac:dyDescent="0.25">
      <c r="A254" t="s">
        <v>1304</v>
      </c>
      <c r="B254" t="s">
        <v>638</v>
      </c>
      <c r="C254" t="s">
        <v>1106</v>
      </c>
      <c r="D254" t="s">
        <v>1235</v>
      </c>
      <c r="E254" s="31">
        <v>18.434782608695652</v>
      </c>
      <c r="F254" s="31">
        <v>3.7783785377358488</v>
      </c>
      <c r="G254" s="31">
        <v>3.1887558962264153</v>
      </c>
      <c r="H254" s="31">
        <v>0.90288915094339617</v>
      </c>
      <c r="I254" s="31">
        <v>0.31326650943396217</v>
      </c>
      <c r="J254" s="31">
        <v>69.653586956521735</v>
      </c>
      <c r="K254" s="31">
        <v>58.784021739130438</v>
      </c>
      <c r="L254" s="31">
        <v>16.644565217391303</v>
      </c>
      <c r="M254" s="31">
        <v>5.7749999999999986</v>
      </c>
      <c r="N254" s="31">
        <v>5.5652173913043477</v>
      </c>
      <c r="O254" s="31">
        <v>5.3043478260869561</v>
      </c>
      <c r="P254" s="31">
        <v>18.503260869565217</v>
      </c>
      <c r="Q254" s="31">
        <v>18.503260869565217</v>
      </c>
      <c r="R254" s="31">
        <v>0</v>
      </c>
      <c r="S254" s="31">
        <v>34.505760869565222</v>
      </c>
      <c r="T254" s="31">
        <v>34.505760869565222</v>
      </c>
      <c r="U254" s="31">
        <v>0</v>
      </c>
      <c r="V254" s="31">
        <v>0</v>
      </c>
      <c r="W254" s="31">
        <v>0</v>
      </c>
      <c r="X254" s="31">
        <v>0</v>
      </c>
      <c r="Y254" s="31">
        <v>0</v>
      </c>
      <c r="Z254" s="31">
        <v>0</v>
      </c>
      <c r="AA254" s="31">
        <v>0</v>
      </c>
      <c r="AB254" s="31">
        <v>0</v>
      </c>
      <c r="AC254" s="31">
        <v>0</v>
      </c>
      <c r="AD254" s="31">
        <v>0</v>
      </c>
      <c r="AE254" s="31">
        <v>0</v>
      </c>
      <c r="AF254" t="s">
        <v>125</v>
      </c>
      <c r="AG254" s="32">
        <v>5</v>
      </c>
      <c r="AH254"/>
    </row>
    <row r="255" spans="1:34" x14ac:dyDescent="0.25">
      <c r="A255" t="s">
        <v>1304</v>
      </c>
      <c r="B255" t="s">
        <v>733</v>
      </c>
      <c r="C255" t="s">
        <v>1131</v>
      </c>
      <c r="D255" t="s">
        <v>1234</v>
      </c>
      <c r="E255" s="31">
        <v>75.478260869565219</v>
      </c>
      <c r="F255" s="31">
        <v>3.2488479262672807</v>
      </c>
      <c r="G255" s="31">
        <v>2.8090077764976953</v>
      </c>
      <c r="H255" s="31">
        <v>0.50954061059907829</v>
      </c>
      <c r="I255" s="31">
        <v>0.21298963133640553</v>
      </c>
      <c r="J255" s="31">
        <v>245.21739130434781</v>
      </c>
      <c r="K255" s="31">
        <v>212.01902173913041</v>
      </c>
      <c r="L255" s="31">
        <v>38.459239130434781</v>
      </c>
      <c r="M255" s="31">
        <v>16.076086956521738</v>
      </c>
      <c r="N255" s="31">
        <v>17.078804347826086</v>
      </c>
      <c r="O255" s="31">
        <v>5.3043478260869561</v>
      </c>
      <c r="P255" s="31">
        <v>77.005434782608688</v>
      </c>
      <c r="Q255" s="31">
        <v>66.190217391304344</v>
      </c>
      <c r="R255" s="31">
        <v>10.815217391304348</v>
      </c>
      <c r="S255" s="31">
        <v>129.75271739130434</v>
      </c>
      <c r="T255" s="31">
        <v>124.70652173913044</v>
      </c>
      <c r="U255" s="31">
        <v>0.98097826086956519</v>
      </c>
      <c r="V255" s="31">
        <v>4.0652173913043477</v>
      </c>
      <c r="W255" s="31">
        <v>0</v>
      </c>
      <c r="X255" s="31">
        <v>0</v>
      </c>
      <c r="Y255" s="31">
        <v>0</v>
      </c>
      <c r="Z255" s="31">
        <v>0</v>
      </c>
      <c r="AA255" s="31">
        <v>0</v>
      </c>
      <c r="AB255" s="31">
        <v>0</v>
      </c>
      <c r="AC255" s="31">
        <v>0</v>
      </c>
      <c r="AD255" s="31">
        <v>0</v>
      </c>
      <c r="AE255" s="31">
        <v>0</v>
      </c>
      <c r="AF255" t="s">
        <v>226</v>
      </c>
      <c r="AG255" s="32">
        <v>5</v>
      </c>
      <c r="AH255"/>
    </row>
    <row r="256" spans="1:34" x14ac:dyDescent="0.25">
      <c r="A256" t="s">
        <v>1304</v>
      </c>
      <c r="B256" t="s">
        <v>875</v>
      </c>
      <c r="C256" t="s">
        <v>1038</v>
      </c>
      <c r="D256" t="s">
        <v>1213</v>
      </c>
      <c r="E256" s="31">
        <v>100.66304347826087</v>
      </c>
      <c r="F256" s="31">
        <v>3.8942068891048485</v>
      </c>
      <c r="G256" s="31">
        <v>3.6146744412050533</v>
      </c>
      <c r="H256" s="31">
        <v>0.86294676600799047</v>
      </c>
      <c r="I256" s="31">
        <v>0.59164777021919879</v>
      </c>
      <c r="J256" s="31">
        <v>392.00271739130437</v>
      </c>
      <c r="K256" s="31">
        <v>363.86413043478262</v>
      </c>
      <c r="L256" s="31">
        <v>86.866847826086953</v>
      </c>
      <c r="M256" s="31">
        <v>59.557065217391305</v>
      </c>
      <c r="N256" s="31">
        <v>22.092391304347824</v>
      </c>
      <c r="O256" s="31">
        <v>5.2173913043478262</v>
      </c>
      <c r="P256" s="31">
        <v>79.858695652173921</v>
      </c>
      <c r="Q256" s="31">
        <v>79.029891304347828</v>
      </c>
      <c r="R256" s="31">
        <v>0.82880434782608692</v>
      </c>
      <c r="S256" s="31">
        <v>225.2771739130435</v>
      </c>
      <c r="T256" s="31">
        <v>213.95380434782609</v>
      </c>
      <c r="U256" s="31">
        <v>11.323369565217391</v>
      </c>
      <c r="V256" s="31">
        <v>0</v>
      </c>
      <c r="W256" s="31">
        <v>0</v>
      </c>
      <c r="X256" s="31">
        <v>0</v>
      </c>
      <c r="Y256" s="31">
        <v>0</v>
      </c>
      <c r="Z256" s="31">
        <v>0</v>
      </c>
      <c r="AA256" s="31">
        <v>0</v>
      </c>
      <c r="AB256" s="31">
        <v>0</v>
      </c>
      <c r="AC256" s="31">
        <v>0</v>
      </c>
      <c r="AD256" s="31">
        <v>0</v>
      </c>
      <c r="AE256" s="31">
        <v>0</v>
      </c>
      <c r="AF256" t="s">
        <v>385</v>
      </c>
      <c r="AG256" s="32">
        <v>5</v>
      </c>
      <c r="AH256"/>
    </row>
    <row r="257" spans="1:34" x14ac:dyDescent="0.25">
      <c r="A257" t="s">
        <v>1304</v>
      </c>
      <c r="B257" t="s">
        <v>798</v>
      </c>
      <c r="C257" t="s">
        <v>1074</v>
      </c>
      <c r="D257" t="s">
        <v>1258</v>
      </c>
      <c r="E257" s="31">
        <v>104.55434782608695</v>
      </c>
      <c r="F257" s="31">
        <v>3.3757667117163943</v>
      </c>
      <c r="G257" s="31">
        <v>2.9585455868593411</v>
      </c>
      <c r="H257" s="31">
        <v>0.35554631458571573</v>
      </c>
      <c r="I257" s="31">
        <v>0.17925460027029838</v>
      </c>
      <c r="J257" s="31">
        <v>352.95108695652169</v>
      </c>
      <c r="K257" s="31">
        <v>309.32880434782612</v>
      </c>
      <c r="L257" s="31">
        <v>37.173913043478258</v>
      </c>
      <c r="M257" s="31">
        <v>18.741847826086957</v>
      </c>
      <c r="N257" s="31">
        <v>12.779891304347826</v>
      </c>
      <c r="O257" s="31">
        <v>5.6521739130434785</v>
      </c>
      <c r="P257" s="31">
        <v>79.717391304347828</v>
      </c>
      <c r="Q257" s="31">
        <v>54.527173913043477</v>
      </c>
      <c r="R257" s="31">
        <v>25.190217391304348</v>
      </c>
      <c r="S257" s="31">
        <v>236.05978260869566</v>
      </c>
      <c r="T257" s="31">
        <v>165.08695652173913</v>
      </c>
      <c r="U257" s="31">
        <v>0.49184782608695654</v>
      </c>
      <c r="V257" s="31">
        <v>70.480978260869563</v>
      </c>
      <c r="W257" s="31">
        <v>0</v>
      </c>
      <c r="X257" s="31">
        <v>0</v>
      </c>
      <c r="Y257" s="31">
        <v>0</v>
      </c>
      <c r="Z257" s="31">
        <v>0</v>
      </c>
      <c r="AA257" s="31">
        <v>0</v>
      </c>
      <c r="AB257" s="31">
        <v>0</v>
      </c>
      <c r="AC257" s="31">
        <v>0</v>
      </c>
      <c r="AD257" s="31">
        <v>0</v>
      </c>
      <c r="AE257" s="31">
        <v>0</v>
      </c>
      <c r="AF257" t="s">
        <v>304</v>
      </c>
      <c r="AG257" s="32">
        <v>5</v>
      </c>
      <c r="AH257"/>
    </row>
    <row r="258" spans="1:34" x14ac:dyDescent="0.25">
      <c r="A258" t="s">
        <v>1304</v>
      </c>
      <c r="B258" t="s">
        <v>798</v>
      </c>
      <c r="C258" t="s">
        <v>1074</v>
      </c>
      <c r="D258" t="s">
        <v>1258</v>
      </c>
      <c r="E258" s="31">
        <v>79.945652173913047</v>
      </c>
      <c r="F258" s="31">
        <v>3.4802175390890544</v>
      </c>
      <c r="G258" s="31">
        <v>3.2047586675730795</v>
      </c>
      <c r="H258" s="31">
        <v>0.49072059823249486</v>
      </c>
      <c r="I258" s="31">
        <v>0.35475866757307956</v>
      </c>
      <c r="J258" s="31">
        <v>278.22826086956519</v>
      </c>
      <c r="K258" s="31">
        <v>256.20652173913044</v>
      </c>
      <c r="L258" s="31">
        <v>39.230978260869563</v>
      </c>
      <c r="M258" s="31">
        <v>28.361413043478262</v>
      </c>
      <c r="N258" s="31">
        <v>5.1304347826086953</v>
      </c>
      <c r="O258" s="31">
        <v>5.7391304347826084</v>
      </c>
      <c r="P258" s="31">
        <v>73.777173913043484</v>
      </c>
      <c r="Q258" s="31">
        <v>62.625</v>
      </c>
      <c r="R258" s="31">
        <v>11.152173913043478</v>
      </c>
      <c r="S258" s="31">
        <v>165.22010869565219</v>
      </c>
      <c r="T258" s="31">
        <v>111.49728260869566</v>
      </c>
      <c r="U258" s="31">
        <v>0</v>
      </c>
      <c r="V258" s="31">
        <v>53.722826086956523</v>
      </c>
      <c r="W258" s="31">
        <v>0.54347826086956519</v>
      </c>
      <c r="X258" s="31">
        <v>0.54347826086956519</v>
      </c>
      <c r="Y258" s="31">
        <v>0</v>
      </c>
      <c r="Z258" s="31">
        <v>0</v>
      </c>
      <c r="AA258" s="31">
        <v>0</v>
      </c>
      <c r="AB258" s="31">
        <v>0</v>
      </c>
      <c r="AC258" s="31">
        <v>0</v>
      </c>
      <c r="AD258" s="31">
        <v>0</v>
      </c>
      <c r="AE258" s="31">
        <v>0</v>
      </c>
      <c r="AF258" t="s">
        <v>456</v>
      </c>
      <c r="AG258" s="32">
        <v>5</v>
      </c>
      <c r="AH258"/>
    </row>
    <row r="259" spans="1:34" x14ac:dyDescent="0.25">
      <c r="A259" t="s">
        <v>1304</v>
      </c>
      <c r="B259" t="s">
        <v>798</v>
      </c>
      <c r="C259" t="s">
        <v>1127</v>
      </c>
      <c r="D259" t="s">
        <v>1277</v>
      </c>
      <c r="E259" s="31">
        <v>86.880434782608702</v>
      </c>
      <c r="F259" s="31">
        <v>3.3334167396471908</v>
      </c>
      <c r="G259" s="31">
        <v>3.1079694732891272</v>
      </c>
      <c r="H259" s="31">
        <v>0.7812773676967345</v>
      </c>
      <c r="I259" s="31">
        <v>0.55583010133867128</v>
      </c>
      <c r="J259" s="31">
        <v>289.60869565217388</v>
      </c>
      <c r="K259" s="31">
        <v>270.02173913043475</v>
      </c>
      <c r="L259" s="31">
        <v>67.877717391304344</v>
      </c>
      <c r="M259" s="31">
        <v>48.290760869565219</v>
      </c>
      <c r="N259" s="31">
        <v>14.543478260869565</v>
      </c>
      <c r="O259" s="31">
        <v>5.0434782608695654</v>
      </c>
      <c r="P259" s="31">
        <v>39.817934782608695</v>
      </c>
      <c r="Q259" s="31">
        <v>39.817934782608695</v>
      </c>
      <c r="R259" s="31">
        <v>0</v>
      </c>
      <c r="S259" s="31">
        <v>181.91304347826087</v>
      </c>
      <c r="T259" s="31">
        <v>142.60326086956522</v>
      </c>
      <c r="U259" s="31">
        <v>0</v>
      </c>
      <c r="V259" s="31">
        <v>39.309782608695649</v>
      </c>
      <c r="W259" s="31">
        <v>0.50543478260869557</v>
      </c>
      <c r="X259" s="31">
        <v>0.36956521739130432</v>
      </c>
      <c r="Y259" s="31">
        <v>0</v>
      </c>
      <c r="Z259" s="31">
        <v>0</v>
      </c>
      <c r="AA259" s="31">
        <v>0</v>
      </c>
      <c r="AB259" s="31">
        <v>0</v>
      </c>
      <c r="AC259" s="31">
        <v>0.1358695652173913</v>
      </c>
      <c r="AD259" s="31">
        <v>0</v>
      </c>
      <c r="AE259" s="31">
        <v>0</v>
      </c>
      <c r="AF259" t="s">
        <v>409</v>
      </c>
      <c r="AG259" s="32">
        <v>5</v>
      </c>
      <c r="AH259"/>
    </row>
    <row r="260" spans="1:34" x14ac:dyDescent="0.25">
      <c r="A260" t="s">
        <v>1304</v>
      </c>
      <c r="B260" t="s">
        <v>677</v>
      </c>
      <c r="C260" t="s">
        <v>1035</v>
      </c>
      <c r="D260" t="s">
        <v>1264</v>
      </c>
      <c r="E260" s="31">
        <v>99.75</v>
      </c>
      <c r="F260" s="31">
        <v>3.0890890269151146</v>
      </c>
      <c r="G260" s="31">
        <v>2.8717075296937997</v>
      </c>
      <c r="H260" s="31">
        <v>0.39191347935055032</v>
      </c>
      <c r="I260" s="31">
        <v>0.32484363081617085</v>
      </c>
      <c r="J260" s="31">
        <v>308.13663043478266</v>
      </c>
      <c r="K260" s="31">
        <v>286.45282608695652</v>
      </c>
      <c r="L260" s="31">
        <v>39.093369565217394</v>
      </c>
      <c r="M260" s="31">
        <v>32.403152173913043</v>
      </c>
      <c r="N260" s="31">
        <v>1.0869565217391304</v>
      </c>
      <c r="O260" s="31">
        <v>5.6032608695652177</v>
      </c>
      <c r="P260" s="31">
        <v>85.229782608695643</v>
      </c>
      <c r="Q260" s="31">
        <v>70.23619565217389</v>
      </c>
      <c r="R260" s="31">
        <v>14.993586956521748</v>
      </c>
      <c r="S260" s="31">
        <v>183.8134782608696</v>
      </c>
      <c r="T260" s="31">
        <v>156.49478260869569</v>
      </c>
      <c r="U260" s="31">
        <v>0</v>
      </c>
      <c r="V260" s="31">
        <v>27.318695652173915</v>
      </c>
      <c r="W260" s="31">
        <v>63.191956521739129</v>
      </c>
      <c r="X260" s="31">
        <v>14.774782608695654</v>
      </c>
      <c r="Y260" s="31">
        <v>0</v>
      </c>
      <c r="Z260" s="31">
        <v>0</v>
      </c>
      <c r="AA260" s="31">
        <v>26.169782608695652</v>
      </c>
      <c r="AB260" s="31">
        <v>0</v>
      </c>
      <c r="AC260" s="31">
        <v>21.997391304347826</v>
      </c>
      <c r="AD260" s="31">
        <v>0</v>
      </c>
      <c r="AE260" s="31">
        <v>0.25</v>
      </c>
      <c r="AF260" t="s">
        <v>169</v>
      </c>
      <c r="AG260" s="32">
        <v>5</v>
      </c>
      <c r="AH260"/>
    </row>
    <row r="261" spans="1:34" x14ac:dyDescent="0.25">
      <c r="A261" t="s">
        <v>1304</v>
      </c>
      <c r="B261" t="s">
        <v>759</v>
      </c>
      <c r="C261" t="s">
        <v>1118</v>
      </c>
      <c r="D261" t="s">
        <v>1211</v>
      </c>
      <c r="E261" s="31">
        <v>87.141304347826093</v>
      </c>
      <c r="F261" s="31">
        <v>3.2529898964700008</v>
      </c>
      <c r="G261" s="31">
        <v>2.9106910315579393</v>
      </c>
      <c r="H261" s="31">
        <v>0.515679181738805</v>
      </c>
      <c r="I261" s="31">
        <v>0.33409130597480352</v>
      </c>
      <c r="J261" s="31">
        <v>283.46978260869565</v>
      </c>
      <c r="K261" s="31">
        <v>253.64141304347828</v>
      </c>
      <c r="L261" s="31">
        <v>44.936956521739134</v>
      </c>
      <c r="M261" s="31">
        <v>29.113152173913043</v>
      </c>
      <c r="N261" s="31">
        <v>10.258586956521739</v>
      </c>
      <c r="O261" s="31">
        <v>5.5652173913043477</v>
      </c>
      <c r="P261" s="31">
        <v>107.34902173913044</v>
      </c>
      <c r="Q261" s="31">
        <v>93.344456521739133</v>
      </c>
      <c r="R261" s="31">
        <v>14.004565217391304</v>
      </c>
      <c r="S261" s="31">
        <v>131.18380434782614</v>
      </c>
      <c r="T261" s="31">
        <v>114.10467391304351</v>
      </c>
      <c r="U261" s="31">
        <v>0</v>
      </c>
      <c r="V261" s="31">
        <v>17.079130434782613</v>
      </c>
      <c r="W261" s="31">
        <v>120.81108695652173</v>
      </c>
      <c r="X261" s="31">
        <v>15.871739130434786</v>
      </c>
      <c r="Y261" s="31">
        <v>0</v>
      </c>
      <c r="Z261" s="31">
        <v>0</v>
      </c>
      <c r="AA261" s="31">
        <v>51.318152173913049</v>
      </c>
      <c r="AB261" s="31">
        <v>0</v>
      </c>
      <c r="AC261" s="31">
        <v>52.85402173913041</v>
      </c>
      <c r="AD261" s="31">
        <v>0</v>
      </c>
      <c r="AE261" s="31">
        <v>0.76717391304347826</v>
      </c>
      <c r="AF261" t="s">
        <v>252</v>
      </c>
      <c r="AG261" s="32">
        <v>5</v>
      </c>
      <c r="AH261"/>
    </row>
    <row r="262" spans="1:34" x14ac:dyDescent="0.25">
      <c r="A262" t="s">
        <v>1304</v>
      </c>
      <c r="B262" t="s">
        <v>689</v>
      </c>
      <c r="C262" t="s">
        <v>1074</v>
      </c>
      <c r="D262" t="s">
        <v>1258</v>
      </c>
      <c r="E262" s="31">
        <v>55.054347826086953</v>
      </c>
      <c r="F262" s="31">
        <v>3.5213800592300109</v>
      </c>
      <c r="G262" s="31">
        <v>3.2464777887462986</v>
      </c>
      <c r="H262" s="31">
        <v>0.45568805528134249</v>
      </c>
      <c r="I262" s="31">
        <v>0.2234313919052319</v>
      </c>
      <c r="J262" s="31">
        <v>193.86728260869569</v>
      </c>
      <c r="K262" s="31">
        <v>178.73271739130436</v>
      </c>
      <c r="L262" s="31">
        <v>25.087608695652168</v>
      </c>
      <c r="M262" s="31">
        <v>12.300869565217386</v>
      </c>
      <c r="N262" s="31">
        <v>7.0476086956521726</v>
      </c>
      <c r="O262" s="31">
        <v>5.7391304347826084</v>
      </c>
      <c r="P262" s="31">
        <v>30.068478260869565</v>
      </c>
      <c r="Q262" s="31">
        <v>27.720652173913042</v>
      </c>
      <c r="R262" s="31">
        <v>2.347826086956522</v>
      </c>
      <c r="S262" s="31">
        <v>138.71119565217393</v>
      </c>
      <c r="T262" s="31">
        <v>111.46326086956525</v>
      </c>
      <c r="U262" s="31">
        <v>0</v>
      </c>
      <c r="V262" s="31">
        <v>27.247934782608692</v>
      </c>
      <c r="W262" s="31">
        <v>86.312282608695654</v>
      </c>
      <c r="X262" s="31">
        <v>7.7859782608695633</v>
      </c>
      <c r="Y262" s="31">
        <v>0</v>
      </c>
      <c r="Z262" s="31">
        <v>0.69565217391304346</v>
      </c>
      <c r="AA262" s="31">
        <v>18.086956521739133</v>
      </c>
      <c r="AB262" s="31">
        <v>0</v>
      </c>
      <c r="AC262" s="31">
        <v>53.683913043478249</v>
      </c>
      <c r="AD262" s="31">
        <v>0</v>
      </c>
      <c r="AE262" s="31">
        <v>6.0597826086956523</v>
      </c>
      <c r="AF262" t="s">
        <v>182</v>
      </c>
      <c r="AG262" s="32">
        <v>5</v>
      </c>
      <c r="AH262"/>
    </row>
    <row r="263" spans="1:34" x14ac:dyDescent="0.25">
      <c r="A263" t="s">
        <v>1304</v>
      </c>
      <c r="B263" t="s">
        <v>732</v>
      </c>
      <c r="C263" t="s">
        <v>1074</v>
      </c>
      <c r="D263" t="s">
        <v>1258</v>
      </c>
      <c r="E263" s="31">
        <v>77.967391304347828</v>
      </c>
      <c r="F263" s="31">
        <v>2.8919810400111525</v>
      </c>
      <c r="G263" s="31">
        <v>2.625007667642548</v>
      </c>
      <c r="H263" s="31">
        <v>0.30645894325944512</v>
      </c>
      <c r="I263" s="31">
        <v>0.1253631674334309</v>
      </c>
      <c r="J263" s="31">
        <v>225.48021739130431</v>
      </c>
      <c r="K263" s="31">
        <v>204.66499999999996</v>
      </c>
      <c r="L263" s="31">
        <v>23.893804347826087</v>
      </c>
      <c r="M263" s="31">
        <v>9.7742391304347809</v>
      </c>
      <c r="N263" s="31">
        <v>8.554347826086957</v>
      </c>
      <c r="O263" s="31">
        <v>5.5652173913043477</v>
      </c>
      <c r="P263" s="31">
        <v>40.826086956521756</v>
      </c>
      <c r="Q263" s="31">
        <v>34.13043478260871</v>
      </c>
      <c r="R263" s="31">
        <v>6.6956521739130439</v>
      </c>
      <c r="S263" s="31">
        <v>160.76032608695647</v>
      </c>
      <c r="T263" s="31">
        <v>103.33815217391302</v>
      </c>
      <c r="U263" s="31">
        <v>0</v>
      </c>
      <c r="V263" s="31">
        <v>57.422173913043459</v>
      </c>
      <c r="W263" s="31">
        <v>38.047934782608699</v>
      </c>
      <c r="X263" s="31">
        <v>4.1252173913043473</v>
      </c>
      <c r="Y263" s="31">
        <v>0</v>
      </c>
      <c r="Z263" s="31">
        <v>0</v>
      </c>
      <c r="AA263" s="31">
        <v>16.317717391304349</v>
      </c>
      <c r="AB263" s="31">
        <v>0</v>
      </c>
      <c r="AC263" s="31">
        <v>0.36934782608695649</v>
      </c>
      <c r="AD263" s="31">
        <v>0</v>
      </c>
      <c r="AE263" s="31">
        <v>17.235652173913046</v>
      </c>
      <c r="AF263" t="s">
        <v>225</v>
      </c>
      <c r="AG263" s="32">
        <v>5</v>
      </c>
      <c r="AH263"/>
    </row>
    <row r="264" spans="1:34" x14ac:dyDescent="0.25">
      <c r="A264" t="s">
        <v>1304</v>
      </c>
      <c r="B264" t="s">
        <v>629</v>
      </c>
      <c r="C264" t="s">
        <v>1012</v>
      </c>
      <c r="D264" t="s">
        <v>1257</v>
      </c>
      <c r="E264" s="31">
        <v>91.173913043478265</v>
      </c>
      <c r="F264" s="31">
        <v>0.61366595135908431</v>
      </c>
      <c r="G264" s="31">
        <v>0.51303051979017644</v>
      </c>
      <c r="H264" s="31">
        <v>7.8903195040534099E-2</v>
      </c>
      <c r="I264" s="31">
        <v>3.6938483547925602E-2</v>
      </c>
      <c r="J264" s="31">
        <v>55.950326086956515</v>
      </c>
      <c r="K264" s="31">
        <v>46.774999999999999</v>
      </c>
      <c r="L264" s="31">
        <v>7.1939130434782612</v>
      </c>
      <c r="M264" s="31">
        <v>3.3678260869565215</v>
      </c>
      <c r="N264" s="31">
        <v>1.9130434782608696</v>
      </c>
      <c r="O264" s="31">
        <v>1.9130434782608696</v>
      </c>
      <c r="P264" s="31">
        <v>15.346195652173915</v>
      </c>
      <c r="Q264" s="31">
        <v>9.996956521739131</v>
      </c>
      <c r="R264" s="31">
        <v>5.3492391304347828</v>
      </c>
      <c r="S264" s="31">
        <v>33.41021739130435</v>
      </c>
      <c r="T264" s="31">
        <v>27.243043478260869</v>
      </c>
      <c r="U264" s="31">
        <v>2.5668478260869567</v>
      </c>
      <c r="V264" s="31">
        <v>3.6003260869565219</v>
      </c>
      <c r="W264" s="31">
        <v>6.3327173913043477</v>
      </c>
      <c r="X264" s="31">
        <v>8.1521739130434784E-2</v>
      </c>
      <c r="Y264" s="31">
        <v>0</v>
      </c>
      <c r="Z264" s="31">
        <v>0</v>
      </c>
      <c r="AA264" s="31">
        <v>0.52989130434782605</v>
      </c>
      <c r="AB264" s="31">
        <v>0</v>
      </c>
      <c r="AC264" s="31">
        <v>3.5058695652173917</v>
      </c>
      <c r="AD264" s="31">
        <v>0</v>
      </c>
      <c r="AE264" s="31">
        <v>2.2154347826086958</v>
      </c>
      <c r="AF264" t="s">
        <v>114</v>
      </c>
      <c r="AG264" s="32">
        <v>5</v>
      </c>
      <c r="AH264"/>
    </row>
    <row r="265" spans="1:34" x14ac:dyDescent="0.25">
      <c r="A265" t="s">
        <v>1304</v>
      </c>
      <c r="B265" t="s">
        <v>601</v>
      </c>
      <c r="C265" t="s">
        <v>1036</v>
      </c>
      <c r="D265" t="s">
        <v>1258</v>
      </c>
      <c r="E265" s="31">
        <v>100.71739130434783</v>
      </c>
      <c r="F265" s="31">
        <v>2.9399870494280167</v>
      </c>
      <c r="G265" s="31">
        <v>2.5851705158644509</v>
      </c>
      <c r="H265" s="31">
        <v>0.2577671055471617</v>
      </c>
      <c r="I265" s="31">
        <v>0.11929203539823006</v>
      </c>
      <c r="J265" s="31">
        <v>296.10782608695655</v>
      </c>
      <c r="K265" s="31">
        <v>260.37163043478262</v>
      </c>
      <c r="L265" s="31">
        <v>25.961630434782613</v>
      </c>
      <c r="M265" s="31">
        <v>12.014782608695651</v>
      </c>
      <c r="N265" s="31">
        <v>8.468586956521742</v>
      </c>
      <c r="O265" s="31">
        <v>5.4782608695652177</v>
      </c>
      <c r="P265" s="31">
        <v>107.51293478260868</v>
      </c>
      <c r="Q265" s="31">
        <v>85.723586956521729</v>
      </c>
      <c r="R265" s="31">
        <v>21.789347826086956</v>
      </c>
      <c r="S265" s="31">
        <v>162.63326086956525</v>
      </c>
      <c r="T265" s="31">
        <v>138.80858695652176</v>
      </c>
      <c r="U265" s="31">
        <v>0</v>
      </c>
      <c r="V265" s="31">
        <v>23.824673913043476</v>
      </c>
      <c r="W265" s="31">
        <v>136.52499999999995</v>
      </c>
      <c r="X265" s="31">
        <v>5.0955434782608675</v>
      </c>
      <c r="Y265" s="31">
        <v>0</v>
      </c>
      <c r="Z265" s="31">
        <v>0</v>
      </c>
      <c r="AA265" s="31">
        <v>53.367391304347827</v>
      </c>
      <c r="AB265" s="31">
        <v>0</v>
      </c>
      <c r="AC265" s="31">
        <v>65.903043478260841</v>
      </c>
      <c r="AD265" s="31">
        <v>0</v>
      </c>
      <c r="AE265" s="31">
        <v>12.159021739130436</v>
      </c>
      <c r="AF265" t="s">
        <v>85</v>
      </c>
      <c r="AG265" s="32">
        <v>5</v>
      </c>
      <c r="AH265"/>
    </row>
    <row r="266" spans="1:34" x14ac:dyDescent="0.25">
      <c r="A266" t="s">
        <v>1304</v>
      </c>
      <c r="B266" t="s">
        <v>836</v>
      </c>
      <c r="C266" t="s">
        <v>1105</v>
      </c>
      <c r="D266" t="s">
        <v>1272</v>
      </c>
      <c r="E266" s="31">
        <v>56.130434782608695</v>
      </c>
      <c r="F266" s="31">
        <v>1.057374128582494</v>
      </c>
      <c r="G266" s="31">
        <v>0.94817002323780009</v>
      </c>
      <c r="H266" s="31">
        <v>0.14543377226955848</v>
      </c>
      <c r="I266" s="31">
        <v>7.5336948102246337E-2</v>
      </c>
      <c r="J266" s="31">
        <v>59.350869565217387</v>
      </c>
      <c r="K266" s="31">
        <v>53.221195652173911</v>
      </c>
      <c r="L266" s="31">
        <v>8.1632608695652173</v>
      </c>
      <c r="M266" s="31">
        <v>4.2286956521739141</v>
      </c>
      <c r="N266" s="31">
        <v>2.0869565217391304</v>
      </c>
      <c r="O266" s="31">
        <v>1.8476086956521738</v>
      </c>
      <c r="P266" s="31">
        <v>11.590217391304348</v>
      </c>
      <c r="Q266" s="31">
        <v>9.3951086956521745</v>
      </c>
      <c r="R266" s="31">
        <v>2.1951086956521739</v>
      </c>
      <c r="S266" s="31">
        <v>39.597391304347823</v>
      </c>
      <c r="T266" s="31">
        <v>30.915326086956519</v>
      </c>
      <c r="U266" s="31">
        <v>1.9749999999999996</v>
      </c>
      <c r="V266" s="31">
        <v>6.7070652173913041</v>
      </c>
      <c r="W266" s="31">
        <v>4.195652173913043</v>
      </c>
      <c r="X266" s="31">
        <v>0.25</v>
      </c>
      <c r="Y266" s="31">
        <v>0</v>
      </c>
      <c r="Z266" s="31">
        <v>0</v>
      </c>
      <c r="AA266" s="31">
        <v>0</v>
      </c>
      <c r="AB266" s="31">
        <v>0</v>
      </c>
      <c r="AC266" s="31">
        <v>3.9456521739130435</v>
      </c>
      <c r="AD266" s="31">
        <v>0</v>
      </c>
      <c r="AE266" s="31">
        <v>0</v>
      </c>
      <c r="AF266" t="s">
        <v>346</v>
      </c>
      <c r="AG266" s="32">
        <v>5</v>
      </c>
      <c r="AH266"/>
    </row>
    <row r="267" spans="1:34" x14ac:dyDescent="0.25">
      <c r="A267" t="s">
        <v>1304</v>
      </c>
      <c r="B267" t="s">
        <v>832</v>
      </c>
      <c r="C267" t="s">
        <v>1178</v>
      </c>
      <c r="D267" t="s">
        <v>1288</v>
      </c>
      <c r="E267" s="31">
        <v>101.32608695652173</v>
      </c>
      <c r="F267" s="31">
        <v>2.6175616820424801</v>
      </c>
      <c r="G267" s="31">
        <v>2.338801759279125</v>
      </c>
      <c r="H267" s="31">
        <v>0.26082493027247367</v>
      </c>
      <c r="I267" s="31">
        <v>0.17908281484659941</v>
      </c>
      <c r="J267" s="31">
        <v>265.22728260869565</v>
      </c>
      <c r="K267" s="31">
        <v>236.98163043478263</v>
      </c>
      <c r="L267" s="31">
        <v>26.428369565217388</v>
      </c>
      <c r="M267" s="31">
        <v>18.145760869565212</v>
      </c>
      <c r="N267" s="31">
        <v>2.7826086956521738</v>
      </c>
      <c r="O267" s="31">
        <v>5.5</v>
      </c>
      <c r="P267" s="31">
        <v>60.226304347826101</v>
      </c>
      <c r="Q267" s="31">
        <v>40.263260869565229</v>
      </c>
      <c r="R267" s="31">
        <v>19.963043478260868</v>
      </c>
      <c r="S267" s="31">
        <v>178.57260869565218</v>
      </c>
      <c r="T267" s="31">
        <v>145.76684782608694</v>
      </c>
      <c r="U267" s="31">
        <v>0</v>
      </c>
      <c r="V267" s="31">
        <v>32.805760869565241</v>
      </c>
      <c r="W267" s="31">
        <v>13.500869565217391</v>
      </c>
      <c r="X267" s="31">
        <v>0.87771739130434778</v>
      </c>
      <c r="Y267" s="31">
        <v>0</v>
      </c>
      <c r="Z267" s="31">
        <v>0</v>
      </c>
      <c r="AA267" s="31">
        <v>5.3266304347826088</v>
      </c>
      <c r="AB267" s="31">
        <v>0</v>
      </c>
      <c r="AC267" s="31">
        <v>5.9493478260869566</v>
      </c>
      <c r="AD267" s="31">
        <v>0</v>
      </c>
      <c r="AE267" s="31">
        <v>1.3471739130434781</v>
      </c>
      <c r="AF267" t="s">
        <v>342</v>
      </c>
      <c r="AG267" s="32">
        <v>5</v>
      </c>
      <c r="AH267"/>
    </row>
    <row r="268" spans="1:34" x14ac:dyDescent="0.25">
      <c r="A268" t="s">
        <v>1304</v>
      </c>
      <c r="B268" t="s">
        <v>699</v>
      </c>
      <c r="C268" t="s">
        <v>1022</v>
      </c>
      <c r="D268" t="s">
        <v>1237</v>
      </c>
      <c r="E268" s="31">
        <v>76.152173913043484</v>
      </c>
      <c r="F268" s="31">
        <v>2.8626562946046246</v>
      </c>
      <c r="G268" s="31">
        <v>2.5451784184984296</v>
      </c>
      <c r="H268" s="31">
        <v>0.3209720239794463</v>
      </c>
      <c r="I268" s="31">
        <v>0.22962175278332869</v>
      </c>
      <c r="J268" s="31">
        <v>217.9975</v>
      </c>
      <c r="K268" s="31">
        <v>193.82086956521738</v>
      </c>
      <c r="L268" s="31">
        <v>24.442717391304356</v>
      </c>
      <c r="M268" s="31">
        <v>17.486195652173922</v>
      </c>
      <c r="N268" s="31">
        <v>0.2608695652173913</v>
      </c>
      <c r="O268" s="31">
        <v>6.6956521739130439</v>
      </c>
      <c r="P268" s="31">
        <v>69.725869565217366</v>
      </c>
      <c r="Q268" s="31">
        <v>52.505760869565194</v>
      </c>
      <c r="R268" s="31">
        <v>17.220108695652176</v>
      </c>
      <c r="S268" s="31">
        <v>123.82891304347828</v>
      </c>
      <c r="T268" s="31">
        <v>102.82565217391306</v>
      </c>
      <c r="U268" s="31">
        <v>0</v>
      </c>
      <c r="V268" s="31">
        <v>21.003260869565217</v>
      </c>
      <c r="W268" s="31">
        <v>0</v>
      </c>
      <c r="X268" s="31">
        <v>0</v>
      </c>
      <c r="Y268" s="31">
        <v>0</v>
      </c>
      <c r="Z268" s="31">
        <v>0</v>
      </c>
      <c r="AA268" s="31">
        <v>0</v>
      </c>
      <c r="AB268" s="31">
        <v>0</v>
      </c>
      <c r="AC268" s="31">
        <v>0</v>
      </c>
      <c r="AD268" s="31">
        <v>0</v>
      </c>
      <c r="AE268" s="31">
        <v>0</v>
      </c>
      <c r="AF268" t="s">
        <v>192</v>
      </c>
      <c r="AG268" s="32">
        <v>5</v>
      </c>
      <c r="AH268"/>
    </row>
    <row r="269" spans="1:34" x14ac:dyDescent="0.25">
      <c r="A269" t="s">
        <v>1304</v>
      </c>
      <c r="B269" t="s">
        <v>610</v>
      </c>
      <c r="C269" t="s">
        <v>1076</v>
      </c>
      <c r="D269" t="s">
        <v>1259</v>
      </c>
      <c r="E269" s="31">
        <v>44.119565217391305</v>
      </c>
      <c r="F269" s="31">
        <v>1.0672801182557279</v>
      </c>
      <c r="G269" s="31">
        <v>0.94188223700418816</v>
      </c>
      <c r="H269" s="31">
        <v>0.18701404286770143</v>
      </c>
      <c r="I269" s="31">
        <v>6.4079822616407989E-2</v>
      </c>
      <c r="J269" s="31">
        <v>47.087934782608691</v>
      </c>
      <c r="K269" s="31">
        <v>41.555434782608693</v>
      </c>
      <c r="L269" s="31">
        <v>8.2509782608695659</v>
      </c>
      <c r="M269" s="31">
        <v>2.8271739130434783</v>
      </c>
      <c r="N269" s="31">
        <v>3.5107608695652175</v>
      </c>
      <c r="O269" s="31">
        <v>1.9130434782608696</v>
      </c>
      <c r="P269" s="31">
        <v>8.7298913043478237</v>
      </c>
      <c r="Q269" s="31">
        <v>8.6211956521739115</v>
      </c>
      <c r="R269" s="31">
        <v>0.10869565217391304</v>
      </c>
      <c r="S269" s="31">
        <v>30.107065217391302</v>
      </c>
      <c r="T269" s="31">
        <v>22.353804347826085</v>
      </c>
      <c r="U269" s="31">
        <v>0</v>
      </c>
      <c r="V269" s="31">
        <v>7.7532608695652172</v>
      </c>
      <c r="W269" s="31">
        <v>0</v>
      </c>
      <c r="X269" s="31">
        <v>0</v>
      </c>
      <c r="Y269" s="31">
        <v>0</v>
      </c>
      <c r="Z269" s="31">
        <v>0</v>
      </c>
      <c r="AA269" s="31">
        <v>0</v>
      </c>
      <c r="AB269" s="31">
        <v>0</v>
      </c>
      <c r="AC269" s="31">
        <v>0</v>
      </c>
      <c r="AD269" s="31">
        <v>0</v>
      </c>
      <c r="AE269" s="31">
        <v>0</v>
      </c>
      <c r="AF269" t="s">
        <v>94</v>
      </c>
      <c r="AG269" s="32">
        <v>5</v>
      </c>
      <c r="AH269"/>
    </row>
    <row r="270" spans="1:34" x14ac:dyDescent="0.25">
      <c r="A270" t="s">
        <v>1304</v>
      </c>
      <c r="B270" t="s">
        <v>664</v>
      </c>
      <c r="C270" t="s">
        <v>1074</v>
      </c>
      <c r="D270" t="s">
        <v>1258</v>
      </c>
      <c r="E270" s="31">
        <v>83.130434782608702</v>
      </c>
      <c r="F270" s="31">
        <v>2.8549437761506273</v>
      </c>
      <c r="G270" s="31">
        <v>2.5308028242677825</v>
      </c>
      <c r="H270" s="31">
        <v>0.31552955020920509</v>
      </c>
      <c r="I270" s="31">
        <v>0.19942076359832644</v>
      </c>
      <c r="J270" s="31">
        <v>237.33271739130436</v>
      </c>
      <c r="K270" s="31">
        <v>210.38673913043479</v>
      </c>
      <c r="L270" s="31">
        <v>26.230108695652181</v>
      </c>
      <c r="M270" s="31">
        <v>16.577934782608704</v>
      </c>
      <c r="N270" s="31">
        <v>4.2608695652173916</v>
      </c>
      <c r="O270" s="31">
        <v>5.3913043478260869</v>
      </c>
      <c r="P270" s="31">
        <v>66.442826086956529</v>
      </c>
      <c r="Q270" s="31">
        <v>49.149021739130433</v>
      </c>
      <c r="R270" s="31">
        <v>17.293804347826093</v>
      </c>
      <c r="S270" s="31">
        <v>144.65978260869565</v>
      </c>
      <c r="T270" s="31">
        <v>130.32619565217391</v>
      </c>
      <c r="U270" s="31">
        <v>0</v>
      </c>
      <c r="V270" s="31">
        <v>14.333586956521735</v>
      </c>
      <c r="W270" s="31">
        <v>84.670978260869575</v>
      </c>
      <c r="X270" s="31">
        <v>2.5181521739130437</v>
      </c>
      <c r="Y270" s="31">
        <v>0</v>
      </c>
      <c r="Z270" s="31">
        <v>0</v>
      </c>
      <c r="AA270" s="31">
        <v>30.982391304347836</v>
      </c>
      <c r="AB270" s="31">
        <v>0</v>
      </c>
      <c r="AC270" s="31">
        <v>47.078695652173899</v>
      </c>
      <c r="AD270" s="31">
        <v>0</v>
      </c>
      <c r="AE270" s="31">
        <v>4.0917391304347825</v>
      </c>
      <c r="AF270" t="s">
        <v>156</v>
      </c>
      <c r="AG270" s="32">
        <v>5</v>
      </c>
      <c r="AH270"/>
    </row>
    <row r="271" spans="1:34" x14ac:dyDescent="0.25">
      <c r="A271" t="s">
        <v>1304</v>
      </c>
      <c r="B271" t="s">
        <v>886</v>
      </c>
      <c r="C271" t="s">
        <v>1186</v>
      </c>
      <c r="D271" t="s">
        <v>1271</v>
      </c>
      <c r="E271" s="31">
        <v>40.619565217391305</v>
      </c>
      <c r="F271" s="31">
        <v>4.0751137275889748</v>
      </c>
      <c r="G271" s="31">
        <v>3.5399250735884396</v>
      </c>
      <c r="H271" s="31">
        <v>0.90881723307465889</v>
      </c>
      <c r="I271" s="31">
        <v>0.37362857907412367</v>
      </c>
      <c r="J271" s="31">
        <v>165.52934782608693</v>
      </c>
      <c r="K271" s="31">
        <v>143.79021739130434</v>
      </c>
      <c r="L271" s="31">
        <v>36.915760869565219</v>
      </c>
      <c r="M271" s="31">
        <v>15.176630434782609</v>
      </c>
      <c r="N271" s="31">
        <v>10.260869565217391</v>
      </c>
      <c r="O271" s="31">
        <v>11.478260869565217</v>
      </c>
      <c r="P271" s="31">
        <v>33.614130434782609</v>
      </c>
      <c r="Q271" s="31">
        <v>33.614130434782609</v>
      </c>
      <c r="R271" s="31">
        <v>0</v>
      </c>
      <c r="S271" s="31">
        <v>94.99945652173912</v>
      </c>
      <c r="T271" s="31">
        <v>51.34641304347825</v>
      </c>
      <c r="U271" s="31">
        <v>0</v>
      </c>
      <c r="V271" s="31">
        <v>43.653043478260862</v>
      </c>
      <c r="W271" s="31">
        <v>0</v>
      </c>
      <c r="X271" s="31">
        <v>0</v>
      </c>
      <c r="Y271" s="31">
        <v>0</v>
      </c>
      <c r="Z271" s="31">
        <v>0</v>
      </c>
      <c r="AA271" s="31">
        <v>0</v>
      </c>
      <c r="AB271" s="31">
        <v>0</v>
      </c>
      <c r="AC271" s="31">
        <v>0</v>
      </c>
      <c r="AD271" s="31">
        <v>0</v>
      </c>
      <c r="AE271" s="31">
        <v>0</v>
      </c>
      <c r="AF271" t="s">
        <v>396</v>
      </c>
      <c r="AG271" s="32">
        <v>5</v>
      </c>
      <c r="AH271"/>
    </row>
    <row r="272" spans="1:34" x14ac:dyDescent="0.25">
      <c r="A272" t="s">
        <v>1304</v>
      </c>
      <c r="B272" t="s">
        <v>915</v>
      </c>
      <c r="C272" t="s">
        <v>1177</v>
      </c>
      <c r="D272" t="s">
        <v>1226</v>
      </c>
      <c r="E272" s="31">
        <v>45.391304347826086</v>
      </c>
      <c r="F272" s="31">
        <v>4.0647916666666655</v>
      </c>
      <c r="G272" s="31">
        <v>3.553965517241378</v>
      </c>
      <c r="H272" s="31">
        <v>0.494286398467433</v>
      </c>
      <c r="I272" s="31">
        <v>0.24102490421455938</v>
      </c>
      <c r="J272" s="31">
        <v>184.50619565217386</v>
      </c>
      <c r="K272" s="31">
        <v>161.31913043478255</v>
      </c>
      <c r="L272" s="31">
        <v>22.436304347826088</v>
      </c>
      <c r="M272" s="31">
        <v>10.940434782608696</v>
      </c>
      <c r="N272" s="31">
        <v>5.9848913043478271</v>
      </c>
      <c r="O272" s="31">
        <v>5.5109782608695648</v>
      </c>
      <c r="P272" s="31">
        <v>65.471956521739116</v>
      </c>
      <c r="Q272" s="31">
        <v>53.780760869565199</v>
      </c>
      <c r="R272" s="31">
        <v>11.69119565217391</v>
      </c>
      <c r="S272" s="31">
        <v>96.597934782608675</v>
      </c>
      <c r="T272" s="31">
        <v>96.597934782608675</v>
      </c>
      <c r="U272" s="31">
        <v>0</v>
      </c>
      <c r="V272" s="31">
        <v>0</v>
      </c>
      <c r="W272" s="31">
        <v>61.737499999999997</v>
      </c>
      <c r="X272" s="31">
        <v>0.82793478260869569</v>
      </c>
      <c r="Y272" s="31">
        <v>0</v>
      </c>
      <c r="Z272" s="31">
        <v>0</v>
      </c>
      <c r="AA272" s="31">
        <v>17.628043478260871</v>
      </c>
      <c r="AB272" s="31">
        <v>0</v>
      </c>
      <c r="AC272" s="31">
        <v>43.281521739130433</v>
      </c>
      <c r="AD272" s="31">
        <v>0</v>
      </c>
      <c r="AE272" s="31">
        <v>0</v>
      </c>
      <c r="AF272" t="s">
        <v>426</v>
      </c>
      <c r="AG272" s="32">
        <v>5</v>
      </c>
      <c r="AH272"/>
    </row>
    <row r="273" spans="1:34" x14ac:dyDescent="0.25">
      <c r="A273" t="s">
        <v>1304</v>
      </c>
      <c r="B273" t="s">
        <v>595</v>
      </c>
      <c r="C273" t="s">
        <v>1091</v>
      </c>
      <c r="D273" t="s">
        <v>1237</v>
      </c>
      <c r="E273" s="31">
        <v>83.717391304347828</v>
      </c>
      <c r="F273" s="31">
        <v>3.5107764217086479</v>
      </c>
      <c r="G273" s="31">
        <v>3.1220786808621135</v>
      </c>
      <c r="H273" s="31">
        <v>0.80982212412360421</v>
      </c>
      <c r="I273" s="31">
        <v>0.53499091145157096</v>
      </c>
      <c r="J273" s="31">
        <v>293.91304347826093</v>
      </c>
      <c r="K273" s="31">
        <v>261.37228260869563</v>
      </c>
      <c r="L273" s="31">
        <v>67.796195652173907</v>
      </c>
      <c r="M273" s="31">
        <v>44.788043478260867</v>
      </c>
      <c r="N273" s="31">
        <v>17.964673913043477</v>
      </c>
      <c r="O273" s="31">
        <v>5.0434782608695654</v>
      </c>
      <c r="P273" s="31">
        <v>52.625</v>
      </c>
      <c r="Q273" s="31">
        <v>43.092391304347828</v>
      </c>
      <c r="R273" s="31">
        <v>9.5326086956521738</v>
      </c>
      <c r="S273" s="31">
        <v>173.49184782608694</v>
      </c>
      <c r="T273" s="31">
        <v>151.61956521739131</v>
      </c>
      <c r="U273" s="31">
        <v>1.4891304347826086</v>
      </c>
      <c r="V273" s="31">
        <v>20.383152173913043</v>
      </c>
      <c r="W273" s="31">
        <v>3.5842391304347823</v>
      </c>
      <c r="X273" s="31">
        <v>1.9429347826086956</v>
      </c>
      <c r="Y273" s="31">
        <v>0</v>
      </c>
      <c r="Z273" s="31">
        <v>0</v>
      </c>
      <c r="AA273" s="31">
        <v>0.59782608695652173</v>
      </c>
      <c r="AB273" s="31">
        <v>0</v>
      </c>
      <c r="AC273" s="31">
        <v>1.0434782608695652</v>
      </c>
      <c r="AD273" s="31">
        <v>0</v>
      </c>
      <c r="AE273" s="31">
        <v>0</v>
      </c>
      <c r="AF273" t="s">
        <v>79</v>
      </c>
      <c r="AG273" s="32">
        <v>5</v>
      </c>
      <c r="AH273"/>
    </row>
    <row r="274" spans="1:34" x14ac:dyDescent="0.25">
      <c r="A274" t="s">
        <v>1304</v>
      </c>
      <c r="B274" t="s">
        <v>839</v>
      </c>
      <c r="C274" t="s">
        <v>1179</v>
      </c>
      <c r="D274" t="s">
        <v>1279</v>
      </c>
      <c r="E274" s="31">
        <v>62.358695652173914</v>
      </c>
      <c r="F274" s="31">
        <v>3.4409098832142231</v>
      </c>
      <c r="G274" s="31">
        <v>3.1382255534251353</v>
      </c>
      <c r="H274" s="31">
        <v>0.60318982046365699</v>
      </c>
      <c r="I274" s="31">
        <v>0.3921038870489803</v>
      </c>
      <c r="J274" s="31">
        <v>214.57065217391303</v>
      </c>
      <c r="K274" s="31">
        <v>195.69565217391306</v>
      </c>
      <c r="L274" s="31">
        <v>37.614130434782609</v>
      </c>
      <c r="M274" s="31">
        <v>24.451086956521738</v>
      </c>
      <c r="N274" s="31">
        <v>8.1195652173913047</v>
      </c>
      <c r="O274" s="31">
        <v>5.0434782608695654</v>
      </c>
      <c r="P274" s="31">
        <v>46.122282608695656</v>
      </c>
      <c r="Q274" s="31">
        <v>40.410326086956523</v>
      </c>
      <c r="R274" s="31">
        <v>5.7119565217391308</v>
      </c>
      <c r="S274" s="31">
        <v>130.83423913043478</v>
      </c>
      <c r="T274" s="31">
        <v>122.48369565217391</v>
      </c>
      <c r="U274" s="31">
        <v>0.81793478260869568</v>
      </c>
      <c r="V274" s="31">
        <v>7.5326086956521738</v>
      </c>
      <c r="W274" s="31">
        <v>0</v>
      </c>
      <c r="X274" s="31">
        <v>0</v>
      </c>
      <c r="Y274" s="31">
        <v>0</v>
      </c>
      <c r="Z274" s="31">
        <v>0</v>
      </c>
      <c r="AA274" s="31">
        <v>0</v>
      </c>
      <c r="AB274" s="31">
        <v>0</v>
      </c>
      <c r="AC274" s="31">
        <v>0</v>
      </c>
      <c r="AD274" s="31">
        <v>0</v>
      </c>
      <c r="AE274" s="31">
        <v>0</v>
      </c>
      <c r="AF274" t="s">
        <v>349</v>
      </c>
      <c r="AG274" s="32">
        <v>5</v>
      </c>
      <c r="AH274"/>
    </row>
    <row r="275" spans="1:34" x14ac:dyDescent="0.25">
      <c r="A275" t="s">
        <v>1304</v>
      </c>
      <c r="B275" t="s">
        <v>594</v>
      </c>
      <c r="C275" t="s">
        <v>1061</v>
      </c>
      <c r="D275" t="s">
        <v>1210</v>
      </c>
      <c r="E275" s="31">
        <v>63.902173913043477</v>
      </c>
      <c r="F275" s="31">
        <v>3.6644837557407728</v>
      </c>
      <c r="G275" s="31">
        <v>3.0292141520666784</v>
      </c>
      <c r="H275" s="31">
        <v>1.0434172478312638</v>
      </c>
      <c r="I275" s="31">
        <v>0.49659806089471004</v>
      </c>
      <c r="J275" s="31">
        <v>234.16847826086959</v>
      </c>
      <c r="K275" s="31">
        <v>193.5733695652174</v>
      </c>
      <c r="L275" s="31">
        <v>66.676630434782609</v>
      </c>
      <c r="M275" s="31">
        <v>31.733695652173914</v>
      </c>
      <c r="N275" s="31">
        <v>30.073369565217391</v>
      </c>
      <c r="O275" s="31">
        <v>4.8695652173913047</v>
      </c>
      <c r="P275" s="31">
        <v>36.266304347826086</v>
      </c>
      <c r="Q275" s="31">
        <v>30.614130434782609</v>
      </c>
      <c r="R275" s="31">
        <v>5.6521739130434785</v>
      </c>
      <c r="S275" s="31">
        <v>131.22554347826087</v>
      </c>
      <c r="T275" s="31">
        <v>125.25271739130434</v>
      </c>
      <c r="U275" s="31">
        <v>0</v>
      </c>
      <c r="V275" s="31">
        <v>5.9728260869565215</v>
      </c>
      <c r="W275" s="31">
        <v>0</v>
      </c>
      <c r="X275" s="31">
        <v>0</v>
      </c>
      <c r="Y275" s="31">
        <v>0</v>
      </c>
      <c r="Z275" s="31">
        <v>0</v>
      </c>
      <c r="AA275" s="31">
        <v>0</v>
      </c>
      <c r="AB275" s="31">
        <v>0</v>
      </c>
      <c r="AC275" s="31">
        <v>0</v>
      </c>
      <c r="AD275" s="31">
        <v>0</v>
      </c>
      <c r="AE275" s="31">
        <v>0</v>
      </c>
      <c r="AF275" t="s">
        <v>78</v>
      </c>
      <c r="AG275" s="32">
        <v>5</v>
      </c>
      <c r="AH275"/>
    </row>
    <row r="276" spans="1:34" x14ac:dyDescent="0.25">
      <c r="A276" t="s">
        <v>1304</v>
      </c>
      <c r="B276" t="s">
        <v>526</v>
      </c>
      <c r="C276" t="s">
        <v>1062</v>
      </c>
      <c r="D276" t="s">
        <v>1249</v>
      </c>
      <c r="E276" s="31">
        <v>74.967391304347828</v>
      </c>
      <c r="F276" s="31">
        <v>4.5983007104538203</v>
      </c>
      <c r="G276" s="31">
        <v>4.1375569088009279</v>
      </c>
      <c r="H276" s="31">
        <v>0.72109612875163132</v>
      </c>
      <c r="I276" s="31">
        <v>0.55569812962157472</v>
      </c>
      <c r="J276" s="31">
        <v>344.72260869565218</v>
      </c>
      <c r="K276" s="31">
        <v>310.18184782608694</v>
      </c>
      <c r="L276" s="31">
        <v>54.058695652173924</v>
      </c>
      <c r="M276" s="31">
        <v>41.659239130434791</v>
      </c>
      <c r="N276" s="31">
        <v>4.7690217391304346</v>
      </c>
      <c r="O276" s="31">
        <v>7.6304347826086953</v>
      </c>
      <c r="P276" s="31">
        <v>55.553586956521734</v>
      </c>
      <c r="Q276" s="31">
        <v>33.412282608695648</v>
      </c>
      <c r="R276" s="31">
        <v>22.141304347826086</v>
      </c>
      <c r="S276" s="31">
        <v>235.11032608695649</v>
      </c>
      <c r="T276" s="31">
        <v>200.55760869565216</v>
      </c>
      <c r="U276" s="31">
        <v>15.918478260869565</v>
      </c>
      <c r="V276" s="31">
        <v>18.634239130434775</v>
      </c>
      <c r="W276" s="31">
        <v>51.367391304347827</v>
      </c>
      <c r="X276" s="31">
        <v>3.5858695652173922</v>
      </c>
      <c r="Y276" s="31">
        <v>0</v>
      </c>
      <c r="Z276" s="31">
        <v>0</v>
      </c>
      <c r="AA276" s="31">
        <v>7.7336956521739157</v>
      </c>
      <c r="AB276" s="31">
        <v>0</v>
      </c>
      <c r="AC276" s="31">
        <v>33.959782608695647</v>
      </c>
      <c r="AD276" s="31">
        <v>0</v>
      </c>
      <c r="AE276" s="31">
        <v>6.088043478260869</v>
      </c>
      <c r="AF276" t="s">
        <v>1</v>
      </c>
      <c r="AG276" s="32">
        <v>5</v>
      </c>
      <c r="AH276"/>
    </row>
    <row r="277" spans="1:34" x14ac:dyDescent="0.25">
      <c r="A277" t="s">
        <v>1304</v>
      </c>
      <c r="B277" t="s">
        <v>819</v>
      </c>
      <c r="C277" t="s">
        <v>1174</v>
      </c>
      <c r="D277" t="s">
        <v>1287</v>
      </c>
      <c r="E277" s="31">
        <v>75.119565217391298</v>
      </c>
      <c r="F277" s="31">
        <v>2.7063782375922445</v>
      </c>
      <c r="G277" s="31">
        <v>2.4617985819707715</v>
      </c>
      <c r="H277" s="31">
        <v>0.52552163218058179</v>
      </c>
      <c r="I277" s="31">
        <v>0.28094197655910874</v>
      </c>
      <c r="J277" s="31">
        <v>203.30195652173913</v>
      </c>
      <c r="K277" s="31">
        <v>184.92923913043478</v>
      </c>
      <c r="L277" s="31">
        <v>39.476956521739133</v>
      </c>
      <c r="M277" s="31">
        <v>21.104239130434784</v>
      </c>
      <c r="N277" s="31">
        <v>0</v>
      </c>
      <c r="O277" s="31">
        <v>18.372717391304349</v>
      </c>
      <c r="P277" s="31">
        <v>63.050543478260863</v>
      </c>
      <c r="Q277" s="31">
        <v>63.050543478260863</v>
      </c>
      <c r="R277" s="31">
        <v>0</v>
      </c>
      <c r="S277" s="31">
        <v>100.77445652173913</v>
      </c>
      <c r="T277" s="31">
        <v>100.77445652173913</v>
      </c>
      <c r="U277" s="31">
        <v>0</v>
      </c>
      <c r="V277" s="31">
        <v>0</v>
      </c>
      <c r="W277" s="31">
        <v>0</v>
      </c>
      <c r="X277" s="31">
        <v>0</v>
      </c>
      <c r="Y277" s="31">
        <v>0</v>
      </c>
      <c r="Z277" s="31">
        <v>0</v>
      </c>
      <c r="AA277" s="31">
        <v>0</v>
      </c>
      <c r="AB277" s="31">
        <v>0</v>
      </c>
      <c r="AC277" s="31">
        <v>0</v>
      </c>
      <c r="AD277" s="31">
        <v>0</v>
      </c>
      <c r="AE277" s="31">
        <v>0</v>
      </c>
      <c r="AF277" t="s">
        <v>329</v>
      </c>
      <c r="AG277" s="32">
        <v>5</v>
      </c>
      <c r="AH277"/>
    </row>
    <row r="278" spans="1:34" x14ac:dyDescent="0.25">
      <c r="A278" t="s">
        <v>1304</v>
      </c>
      <c r="B278" t="s">
        <v>998</v>
      </c>
      <c r="C278" t="s">
        <v>1088</v>
      </c>
      <c r="D278" t="s">
        <v>1237</v>
      </c>
      <c r="E278" s="31">
        <v>34.902173913043477</v>
      </c>
      <c r="F278" s="31">
        <v>2.411578947368421</v>
      </c>
      <c r="G278" s="31">
        <v>2.165393958268452</v>
      </c>
      <c r="H278" s="31">
        <v>0.13510744316412332</v>
      </c>
      <c r="I278" s="31">
        <v>6.9940828402366859E-2</v>
      </c>
      <c r="J278" s="31">
        <v>84.169347826086948</v>
      </c>
      <c r="K278" s="31">
        <v>75.57695652173912</v>
      </c>
      <c r="L278" s="31">
        <v>4.7155434782608694</v>
      </c>
      <c r="M278" s="31">
        <v>2.441086956521739</v>
      </c>
      <c r="N278" s="31">
        <v>0</v>
      </c>
      <c r="O278" s="31">
        <v>2.2744565217391304</v>
      </c>
      <c r="P278" s="31">
        <v>39.915760869565219</v>
      </c>
      <c r="Q278" s="31">
        <v>33.597826086956523</v>
      </c>
      <c r="R278" s="31">
        <v>6.3179347826086953</v>
      </c>
      <c r="S278" s="31">
        <v>39.538043478260867</v>
      </c>
      <c r="T278" s="31">
        <v>29.649456521739129</v>
      </c>
      <c r="U278" s="31">
        <v>0</v>
      </c>
      <c r="V278" s="31">
        <v>9.8885869565217384</v>
      </c>
      <c r="W278" s="31">
        <v>0.26630434782608697</v>
      </c>
      <c r="X278" s="31">
        <v>0</v>
      </c>
      <c r="Y278" s="31">
        <v>0</v>
      </c>
      <c r="Z278" s="31">
        <v>0</v>
      </c>
      <c r="AA278" s="31">
        <v>0.26630434782608697</v>
      </c>
      <c r="AB278" s="31">
        <v>0</v>
      </c>
      <c r="AC278" s="31">
        <v>0</v>
      </c>
      <c r="AD278" s="31">
        <v>0</v>
      </c>
      <c r="AE278" s="31">
        <v>0</v>
      </c>
      <c r="AF278" t="s">
        <v>510</v>
      </c>
      <c r="AG278" s="32">
        <v>5</v>
      </c>
      <c r="AH278"/>
    </row>
    <row r="279" spans="1:34" x14ac:dyDescent="0.25">
      <c r="A279" t="s">
        <v>1304</v>
      </c>
      <c r="B279" t="s">
        <v>902</v>
      </c>
      <c r="C279" t="s">
        <v>1157</v>
      </c>
      <c r="D279" t="s">
        <v>1202</v>
      </c>
      <c r="E279" s="31">
        <v>105.65217391304348</v>
      </c>
      <c r="F279" s="31">
        <v>3.2919495884773653</v>
      </c>
      <c r="G279" s="31">
        <v>2.9463477366255142</v>
      </c>
      <c r="H279" s="31">
        <v>0.54272119341563785</v>
      </c>
      <c r="I279" s="31">
        <v>0.35609567901234562</v>
      </c>
      <c r="J279" s="31">
        <v>347.80163043478251</v>
      </c>
      <c r="K279" s="31">
        <v>311.28804347826087</v>
      </c>
      <c r="L279" s="31">
        <v>57.339673913043477</v>
      </c>
      <c r="M279" s="31">
        <v>37.622282608695649</v>
      </c>
      <c r="N279" s="31">
        <v>15.369565217391305</v>
      </c>
      <c r="O279" s="31">
        <v>4.3478260869565215</v>
      </c>
      <c r="P279" s="31">
        <v>83.733695652173907</v>
      </c>
      <c r="Q279" s="31">
        <v>66.9375</v>
      </c>
      <c r="R279" s="31">
        <v>16.796195652173914</v>
      </c>
      <c r="S279" s="31">
        <v>206.72826086956522</v>
      </c>
      <c r="T279" s="31">
        <v>180.70923913043478</v>
      </c>
      <c r="U279" s="31">
        <v>0.68478260869565222</v>
      </c>
      <c r="V279" s="31">
        <v>25.334239130434781</v>
      </c>
      <c r="W279" s="31">
        <v>106.25271739130434</v>
      </c>
      <c r="X279" s="31">
        <v>12.149456521739131</v>
      </c>
      <c r="Y279" s="31">
        <v>0.99456521739130432</v>
      </c>
      <c r="Z279" s="31">
        <v>0</v>
      </c>
      <c r="AA279" s="31">
        <v>15.084239130434783</v>
      </c>
      <c r="AB279" s="31">
        <v>0</v>
      </c>
      <c r="AC279" s="31">
        <v>77.940217391304344</v>
      </c>
      <c r="AD279" s="31">
        <v>0</v>
      </c>
      <c r="AE279" s="31">
        <v>8.4239130434782608E-2</v>
      </c>
      <c r="AF279" t="s">
        <v>413</v>
      </c>
      <c r="AG279" s="32">
        <v>5</v>
      </c>
      <c r="AH279"/>
    </row>
    <row r="280" spans="1:34" x14ac:dyDescent="0.25">
      <c r="A280" t="s">
        <v>1304</v>
      </c>
      <c r="B280" t="s">
        <v>666</v>
      </c>
      <c r="C280" t="s">
        <v>1021</v>
      </c>
      <c r="D280" t="s">
        <v>1205</v>
      </c>
      <c r="E280" s="31">
        <v>71.804347826086953</v>
      </c>
      <c r="F280" s="31">
        <v>3.4248032092037546</v>
      </c>
      <c r="G280" s="31">
        <v>3.0068498334847114</v>
      </c>
      <c r="H280" s="31">
        <v>0.48334847108689077</v>
      </c>
      <c r="I280" s="31">
        <v>0.21075537390251287</v>
      </c>
      <c r="J280" s="31">
        <v>245.91576086956525</v>
      </c>
      <c r="K280" s="31">
        <v>215.90489130434784</v>
      </c>
      <c r="L280" s="31">
        <v>34.706521739130437</v>
      </c>
      <c r="M280" s="31">
        <v>15.133152173913043</v>
      </c>
      <c r="N280" s="31">
        <v>14.361413043478262</v>
      </c>
      <c r="O280" s="31">
        <v>5.2119565217391308</v>
      </c>
      <c r="P280" s="31">
        <v>66.201086956521749</v>
      </c>
      <c r="Q280" s="31">
        <v>55.763586956521742</v>
      </c>
      <c r="R280" s="31">
        <v>10.4375</v>
      </c>
      <c r="S280" s="31">
        <v>145.00815217391306</v>
      </c>
      <c r="T280" s="31">
        <v>128.72554347826087</v>
      </c>
      <c r="U280" s="31">
        <v>7.1440217391304346</v>
      </c>
      <c r="V280" s="31">
        <v>9.1385869565217384</v>
      </c>
      <c r="W280" s="31">
        <v>0.39130434782608692</v>
      </c>
      <c r="X280" s="31">
        <v>0</v>
      </c>
      <c r="Y280" s="31">
        <v>0.30978260869565216</v>
      </c>
      <c r="Z280" s="31">
        <v>8.1521739130434784E-2</v>
      </c>
      <c r="AA280" s="31">
        <v>0</v>
      </c>
      <c r="AB280" s="31">
        <v>0</v>
      </c>
      <c r="AC280" s="31">
        <v>0</v>
      </c>
      <c r="AD280" s="31">
        <v>0</v>
      </c>
      <c r="AE280" s="31">
        <v>0</v>
      </c>
      <c r="AF280" t="s">
        <v>158</v>
      </c>
      <c r="AG280" s="32">
        <v>5</v>
      </c>
      <c r="AH280"/>
    </row>
    <row r="281" spans="1:34" x14ac:dyDescent="0.25">
      <c r="A281" t="s">
        <v>1304</v>
      </c>
      <c r="B281" t="s">
        <v>688</v>
      </c>
      <c r="C281" t="s">
        <v>1085</v>
      </c>
      <c r="D281" t="s">
        <v>1267</v>
      </c>
      <c r="E281" s="31">
        <v>44.641304347826086</v>
      </c>
      <c r="F281" s="31">
        <v>3.6514073532992453</v>
      </c>
      <c r="G281" s="31">
        <v>3.2070440710981249</v>
      </c>
      <c r="H281" s="31">
        <v>1.1928195763330898</v>
      </c>
      <c r="I281" s="31">
        <v>0.85985147309471621</v>
      </c>
      <c r="J281" s="31">
        <v>163.00358695652173</v>
      </c>
      <c r="K281" s="31">
        <v>143.1666304347826</v>
      </c>
      <c r="L281" s="31">
        <v>53.249021739130427</v>
      </c>
      <c r="M281" s="31">
        <v>38.384891304347818</v>
      </c>
      <c r="N281" s="31">
        <v>9.5597826086956523</v>
      </c>
      <c r="O281" s="31">
        <v>5.3043478260869561</v>
      </c>
      <c r="P281" s="31">
        <v>27.811630434782607</v>
      </c>
      <c r="Q281" s="31">
        <v>22.838804347826088</v>
      </c>
      <c r="R281" s="31">
        <v>4.9728260869565215</v>
      </c>
      <c r="S281" s="31">
        <v>81.942934782608702</v>
      </c>
      <c r="T281" s="31">
        <v>67.635869565217391</v>
      </c>
      <c r="U281" s="31">
        <v>0</v>
      </c>
      <c r="V281" s="31">
        <v>14.307065217391306</v>
      </c>
      <c r="W281" s="31">
        <v>0</v>
      </c>
      <c r="X281" s="31">
        <v>0</v>
      </c>
      <c r="Y281" s="31">
        <v>0</v>
      </c>
      <c r="Z281" s="31">
        <v>0</v>
      </c>
      <c r="AA281" s="31">
        <v>0</v>
      </c>
      <c r="AB281" s="31">
        <v>0</v>
      </c>
      <c r="AC281" s="31">
        <v>0</v>
      </c>
      <c r="AD281" s="31">
        <v>0</v>
      </c>
      <c r="AE281" s="31">
        <v>0</v>
      </c>
      <c r="AF281" t="s">
        <v>181</v>
      </c>
      <c r="AG281" s="32">
        <v>5</v>
      </c>
      <c r="AH281"/>
    </row>
    <row r="282" spans="1:34" x14ac:dyDescent="0.25">
      <c r="A282" t="s">
        <v>1304</v>
      </c>
      <c r="B282" t="s">
        <v>566</v>
      </c>
      <c r="C282" t="s">
        <v>1085</v>
      </c>
      <c r="D282" t="s">
        <v>1267</v>
      </c>
      <c r="E282" s="31">
        <v>50.043478260869563</v>
      </c>
      <c r="F282" s="31">
        <v>3.6569287576020852</v>
      </c>
      <c r="G282" s="31">
        <v>3.151009991311903</v>
      </c>
      <c r="H282" s="31">
        <v>0.78480668983492607</v>
      </c>
      <c r="I282" s="31">
        <v>0.44119244135534319</v>
      </c>
      <c r="J282" s="31">
        <v>183.00543478260869</v>
      </c>
      <c r="K282" s="31">
        <v>157.6875</v>
      </c>
      <c r="L282" s="31">
        <v>39.274456521739125</v>
      </c>
      <c r="M282" s="31">
        <v>22.078804347826086</v>
      </c>
      <c r="N282" s="31">
        <v>12.152173913043478</v>
      </c>
      <c r="O282" s="31">
        <v>5.0434782608695654</v>
      </c>
      <c r="P282" s="31">
        <v>42.701086956521735</v>
      </c>
      <c r="Q282" s="31">
        <v>34.578804347826086</v>
      </c>
      <c r="R282" s="31">
        <v>8.1222826086956523</v>
      </c>
      <c r="S282" s="31">
        <v>101.02989130434783</v>
      </c>
      <c r="T282" s="31">
        <v>82.4375</v>
      </c>
      <c r="U282" s="31">
        <v>0</v>
      </c>
      <c r="V282" s="31">
        <v>18.592391304347824</v>
      </c>
      <c r="W282" s="31">
        <v>0</v>
      </c>
      <c r="X282" s="31">
        <v>0</v>
      </c>
      <c r="Y282" s="31">
        <v>0</v>
      </c>
      <c r="Z282" s="31">
        <v>0</v>
      </c>
      <c r="AA282" s="31">
        <v>0</v>
      </c>
      <c r="AB282" s="31">
        <v>0</v>
      </c>
      <c r="AC282" s="31">
        <v>0</v>
      </c>
      <c r="AD282" s="31">
        <v>0</v>
      </c>
      <c r="AE282" s="31">
        <v>0</v>
      </c>
      <c r="AF282" t="s">
        <v>48</v>
      </c>
      <c r="AG282" s="32">
        <v>5</v>
      </c>
      <c r="AH282"/>
    </row>
    <row r="283" spans="1:34" x14ac:dyDescent="0.25">
      <c r="A283" t="s">
        <v>1304</v>
      </c>
      <c r="B283" t="s">
        <v>754</v>
      </c>
      <c r="C283" t="s">
        <v>1033</v>
      </c>
      <c r="D283" t="s">
        <v>1216</v>
      </c>
      <c r="E283" s="31">
        <v>15.989130434782609</v>
      </c>
      <c r="F283" s="31">
        <v>4.9952753229095856</v>
      </c>
      <c r="G283" s="31">
        <v>4.277396329027872</v>
      </c>
      <c r="H283" s="31">
        <v>0.70822569680489456</v>
      </c>
      <c r="I283" s="31">
        <v>0.34928619986403808</v>
      </c>
      <c r="J283" s="31">
        <v>79.870108695652178</v>
      </c>
      <c r="K283" s="31">
        <v>68.391847826086959</v>
      </c>
      <c r="L283" s="31">
        <v>11.32391304347826</v>
      </c>
      <c r="M283" s="31">
        <v>5.5847826086956527</v>
      </c>
      <c r="N283" s="31">
        <v>0</v>
      </c>
      <c r="O283" s="31">
        <v>5.7391304347826084</v>
      </c>
      <c r="P283" s="31">
        <v>27.940760869565217</v>
      </c>
      <c r="Q283" s="31">
        <v>22.201630434782608</v>
      </c>
      <c r="R283" s="31">
        <v>5.7391304347826084</v>
      </c>
      <c r="S283" s="31">
        <v>40.605434782608697</v>
      </c>
      <c r="T283" s="31">
        <v>40.605434782608697</v>
      </c>
      <c r="U283" s="31">
        <v>0</v>
      </c>
      <c r="V283" s="31">
        <v>0</v>
      </c>
      <c r="W283" s="31">
        <v>0</v>
      </c>
      <c r="X283" s="31">
        <v>0</v>
      </c>
      <c r="Y283" s="31">
        <v>0</v>
      </c>
      <c r="Z283" s="31">
        <v>0</v>
      </c>
      <c r="AA283" s="31">
        <v>0</v>
      </c>
      <c r="AB283" s="31">
        <v>0</v>
      </c>
      <c r="AC283" s="31">
        <v>0</v>
      </c>
      <c r="AD283" s="31">
        <v>0</v>
      </c>
      <c r="AE283" s="31">
        <v>0</v>
      </c>
      <c r="AF283" t="s">
        <v>247</v>
      </c>
      <c r="AG283" s="32">
        <v>5</v>
      </c>
      <c r="AH283"/>
    </row>
    <row r="284" spans="1:34" x14ac:dyDescent="0.25">
      <c r="A284" t="s">
        <v>1304</v>
      </c>
      <c r="B284" t="s">
        <v>893</v>
      </c>
      <c r="C284" t="s">
        <v>1092</v>
      </c>
      <c r="D284" t="s">
        <v>1236</v>
      </c>
      <c r="E284" s="31">
        <v>49.913043478260867</v>
      </c>
      <c r="F284" s="31">
        <v>3.8641702961672477</v>
      </c>
      <c r="G284" s="31">
        <v>3.4776067073170736</v>
      </c>
      <c r="H284" s="31">
        <v>0.59242813588850196</v>
      </c>
      <c r="I284" s="31">
        <v>0.35250000000000009</v>
      </c>
      <c r="J284" s="31">
        <v>192.8725</v>
      </c>
      <c r="K284" s="31">
        <v>173.57793478260871</v>
      </c>
      <c r="L284" s="31">
        <v>29.569891304347834</v>
      </c>
      <c r="M284" s="31">
        <v>17.59434782608696</v>
      </c>
      <c r="N284" s="31">
        <v>7.0027173913043494</v>
      </c>
      <c r="O284" s="31">
        <v>4.9728260869565215</v>
      </c>
      <c r="P284" s="31">
        <v>54.417608695652191</v>
      </c>
      <c r="Q284" s="31">
        <v>47.098586956521757</v>
      </c>
      <c r="R284" s="31">
        <v>7.3190217391304353</v>
      </c>
      <c r="S284" s="31">
        <v>108.88499999999999</v>
      </c>
      <c r="T284" s="31">
        <v>61.96010869565216</v>
      </c>
      <c r="U284" s="31">
        <v>18.751630434782609</v>
      </c>
      <c r="V284" s="31">
        <v>28.173260869565222</v>
      </c>
      <c r="W284" s="31">
        <v>0</v>
      </c>
      <c r="X284" s="31">
        <v>0</v>
      </c>
      <c r="Y284" s="31">
        <v>0</v>
      </c>
      <c r="Z284" s="31">
        <v>0</v>
      </c>
      <c r="AA284" s="31">
        <v>0</v>
      </c>
      <c r="AB284" s="31">
        <v>0</v>
      </c>
      <c r="AC284" s="31">
        <v>0</v>
      </c>
      <c r="AD284" s="31">
        <v>0</v>
      </c>
      <c r="AE284" s="31">
        <v>0</v>
      </c>
      <c r="AF284" t="s">
        <v>403</v>
      </c>
      <c r="AG284" s="32">
        <v>5</v>
      </c>
      <c r="AH284"/>
    </row>
    <row r="285" spans="1:34" x14ac:dyDescent="0.25">
      <c r="A285" t="s">
        <v>1304</v>
      </c>
      <c r="B285" t="s">
        <v>557</v>
      </c>
      <c r="C285" t="s">
        <v>1082</v>
      </c>
      <c r="D285" t="s">
        <v>1263</v>
      </c>
      <c r="E285" s="31">
        <v>32.576086956521742</v>
      </c>
      <c r="F285" s="31">
        <v>3.2526693360026693</v>
      </c>
      <c r="G285" s="31">
        <v>2.8450950950950951</v>
      </c>
      <c r="H285" s="31">
        <v>0.62729396062729392</v>
      </c>
      <c r="I285" s="31">
        <v>0.21971971971971971</v>
      </c>
      <c r="J285" s="31">
        <v>105.9592391304348</v>
      </c>
      <c r="K285" s="31">
        <v>92.682065217391312</v>
      </c>
      <c r="L285" s="31">
        <v>20.434782608695652</v>
      </c>
      <c r="M285" s="31">
        <v>7.1576086956521738</v>
      </c>
      <c r="N285" s="31">
        <v>8.0597826086956523</v>
      </c>
      <c r="O285" s="31">
        <v>5.2173913043478262</v>
      </c>
      <c r="P285" s="31">
        <v>28.845108695652176</v>
      </c>
      <c r="Q285" s="31">
        <v>28.845108695652176</v>
      </c>
      <c r="R285" s="31">
        <v>0</v>
      </c>
      <c r="S285" s="31">
        <v>56.679347826086961</v>
      </c>
      <c r="T285" s="31">
        <v>26.489130434782609</v>
      </c>
      <c r="U285" s="31">
        <v>16.850543478260871</v>
      </c>
      <c r="V285" s="31">
        <v>13.339673913043478</v>
      </c>
      <c r="W285" s="31">
        <v>0.89130434782608692</v>
      </c>
      <c r="X285" s="31">
        <v>0</v>
      </c>
      <c r="Y285" s="31">
        <v>0</v>
      </c>
      <c r="Z285" s="31">
        <v>0</v>
      </c>
      <c r="AA285" s="31">
        <v>0</v>
      </c>
      <c r="AB285" s="31">
        <v>0</v>
      </c>
      <c r="AC285" s="31">
        <v>0.72826086956521741</v>
      </c>
      <c r="AD285" s="31">
        <v>0</v>
      </c>
      <c r="AE285" s="31">
        <v>0.16304347826086957</v>
      </c>
      <c r="AF285" t="s">
        <v>39</v>
      </c>
      <c r="AG285" s="32">
        <v>5</v>
      </c>
      <c r="AH285"/>
    </row>
    <row r="286" spans="1:34" x14ac:dyDescent="0.25">
      <c r="A286" t="s">
        <v>1304</v>
      </c>
      <c r="B286" t="s">
        <v>658</v>
      </c>
      <c r="C286" t="s">
        <v>1069</v>
      </c>
      <c r="D286" t="s">
        <v>1255</v>
      </c>
      <c r="E286" s="31">
        <v>54.326086956521742</v>
      </c>
      <c r="F286" s="31">
        <v>3.2988695478191277</v>
      </c>
      <c r="G286" s="31">
        <v>2.8686974789915967</v>
      </c>
      <c r="H286" s="31">
        <v>0.71778711484593838</v>
      </c>
      <c r="I286" s="31">
        <v>0.28761504601840737</v>
      </c>
      <c r="J286" s="31">
        <v>179.2146739130435</v>
      </c>
      <c r="K286" s="31">
        <v>155.84510869565219</v>
      </c>
      <c r="L286" s="31">
        <v>38.994565217391305</v>
      </c>
      <c r="M286" s="31">
        <v>15.625</v>
      </c>
      <c r="N286" s="31">
        <v>18.891304347826086</v>
      </c>
      <c r="O286" s="31">
        <v>4.4782608695652177</v>
      </c>
      <c r="P286" s="31">
        <v>43.027173913043477</v>
      </c>
      <c r="Q286" s="31">
        <v>43.027173913043477</v>
      </c>
      <c r="R286" s="31">
        <v>0</v>
      </c>
      <c r="S286" s="31">
        <v>97.192934782608688</v>
      </c>
      <c r="T286" s="31">
        <v>63.029891304347828</v>
      </c>
      <c r="U286" s="31">
        <v>0</v>
      </c>
      <c r="V286" s="31">
        <v>34.163043478260867</v>
      </c>
      <c r="W286" s="31">
        <v>15.355978260869565</v>
      </c>
      <c r="X286" s="31">
        <v>9.7826086956521743E-2</v>
      </c>
      <c r="Y286" s="31">
        <v>0</v>
      </c>
      <c r="Z286" s="31">
        <v>0</v>
      </c>
      <c r="AA286" s="31">
        <v>8.125</v>
      </c>
      <c r="AB286" s="31">
        <v>0</v>
      </c>
      <c r="AC286" s="31">
        <v>6.4782608695652177</v>
      </c>
      <c r="AD286" s="31">
        <v>0</v>
      </c>
      <c r="AE286" s="31">
        <v>0.65489130434782605</v>
      </c>
      <c r="AF286" t="s">
        <v>148</v>
      </c>
      <c r="AG286" s="32">
        <v>5</v>
      </c>
      <c r="AH286"/>
    </row>
    <row r="287" spans="1:34" x14ac:dyDescent="0.25">
      <c r="A287" t="s">
        <v>1304</v>
      </c>
      <c r="B287" t="s">
        <v>528</v>
      </c>
      <c r="C287" t="s">
        <v>1171</v>
      </c>
      <c r="D287" t="s">
        <v>1204</v>
      </c>
      <c r="E287" s="31">
        <v>36.989130434782609</v>
      </c>
      <c r="F287" s="31">
        <v>3.5831619159565089</v>
      </c>
      <c r="G287" s="31">
        <v>3.1155598001763152</v>
      </c>
      <c r="H287" s="31">
        <v>0.77497796062297974</v>
      </c>
      <c r="I287" s="31">
        <v>0.30737584484278579</v>
      </c>
      <c r="J287" s="31">
        <v>132.53804347826087</v>
      </c>
      <c r="K287" s="31">
        <v>115.24184782608697</v>
      </c>
      <c r="L287" s="31">
        <v>28.665760869565219</v>
      </c>
      <c r="M287" s="31">
        <v>11.369565217391305</v>
      </c>
      <c r="N287" s="31">
        <v>12.426630434782609</v>
      </c>
      <c r="O287" s="31">
        <v>4.8695652173913047</v>
      </c>
      <c r="P287" s="31">
        <v>25.073369565217391</v>
      </c>
      <c r="Q287" s="31">
        <v>25.073369565217391</v>
      </c>
      <c r="R287" s="31">
        <v>0</v>
      </c>
      <c r="S287" s="31">
        <v>78.798913043478265</v>
      </c>
      <c r="T287" s="31">
        <v>57.114130434782609</v>
      </c>
      <c r="U287" s="31">
        <v>0</v>
      </c>
      <c r="V287" s="31">
        <v>21.684782608695652</v>
      </c>
      <c r="W287" s="31">
        <v>26.986413043478262</v>
      </c>
      <c r="X287" s="31">
        <v>0</v>
      </c>
      <c r="Y287" s="31">
        <v>0</v>
      </c>
      <c r="Z287" s="31">
        <v>0</v>
      </c>
      <c r="AA287" s="31">
        <v>0</v>
      </c>
      <c r="AB287" s="31">
        <v>0</v>
      </c>
      <c r="AC287" s="31">
        <v>21.494565217391305</v>
      </c>
      <c r="AD287" s="31">
        <v>0</v>
      </c>
      <c r="AE287" s="31">
        <v>5.4918478260869561</v>
      </c>
      <c r="AF287" t="s">
        <v>317</v>
      </c>
      <c r="AG287" s="32">
        <v>5</v>
      </c>
      <c r="AH287"/>
    </row>
    <row r="288" spans="1:34" x14ac:dyDescent="0.25">
      <c r="A288" t="s">
        <v>1304</v>
      </c>
      <c r="B288" t="s">
        <v>528</v>
      </c>
      <c r="C288" t="s">
        <v>1082</v>
      </c>
      <c r="D288" t="s">
        <v>1263</v>
      </c>
      <c r="E288" s="31">
        <v>40.217391304347828</v>
      </c>
      <c r="F288" s="31">
        <v>3.0761486486486485</v>
      </c>
      <c r="G288" s="31">
        <v>2.6750675675675675</v>
      </c>
      <c r="H288" s="31">
        <v>1.1824999999999999</v>
      </c>
      <c r="I288" s="31">
        <v>0.7814189189189189</v>
      </c>
      <c r="J288" s="31">
        <v>123.71467391304347</v>
      </c>
      <c r="K288" s="31">
        <v>107.58423913043478</v>
      </c>
      <c r="L288" s="31">
        <v>47.557065217391298</v>
      </c>
      <c r="M288" s="31">
        <v>31.426630434782609</v>
      </c>
      <c r="N288" s="31">
        <v>10.565217391304348</v>
      </c>
      <c r="O288" s="31">
        <v>5.5652173913043477</v>
      </c>
      <c r="P288" s="31">
        <v>13.627717391304348</v>
      </c>
      <c r="Q288" s="31">
        <v>13.627717391304348</v>
      </c>
      <c r="R288" s="31">
        <v>0</v>
      </c>
      <c r="S288" s="31">
        <v>62.529891304347828</v>
      </c>
      <c r="T288" s="31">
        <v>44.902173913043477</v>
      </c>
      <c r="U288" s="31">
        <v>0.32608695652173914</v>
      </c>
      <c r="V288" s="31">
        <v>17.301630434782609</v>
      </c>
      <c r="W288" s="31">
        <v>15.222826086956522</v>
      </c>
      <c r="X288" s="31">
        <v>4.7880434782608692</v>
      </c>
      <c r="Y288" s="31">
        <v>0</v>
      </c>
      <c r="Z288" s="31">
        <v>0</v>
      </c>
      <c r="AA288" s="31">
        <v>3.5407608695652173</v>
      </c>
      <c r="AB288" s="31">
        <v>0</v>
      </c>
      <c r="AC288" s="31">
        <v>6.0489130434782608</v>
      </c>
      <c r="AD288" s="31">
        <v>0</v>
      </c>
      <c r="AE288" s="31">
        <v>0.84510869565217395</v>
      </c>
      <c r="AF288" t="s">
        <v>52</v>
      </c>
      <c r="AG288" s="32">
        <v>5</v>
      </c>
      <c r="AH288"/>
    </row>
    <row r="289" spans="1:34" x14ac:dyDescent="0.25">
      <c r="A289" t="s">
        <v>1304</v>
      </c>
      <c r="B289" t="s">
        <v>528</v>
      </c>
      <c r="C289" t="s">
        <v>1168</v>
      </c>
      <c r="D289" t="s">
        <v>1200</v>
      </c>
      <c r="E289" s="31">
        <v>37.673913043478258</v>
      </c>
      <c r="F289" s="31">
        <v>3.1571696480092322</v>
      </c>
      <c r="G289" s="31">
        <v>2.7712060011540682</v>
      </c>
      <c r="H289" s="31">
        <v>0.67109059434506635</v>
      </c>
      <c r="I289" s="31">
        <v>0.28512694748990192</v>
      </c>
      <c r="J289" s="31">
        <v>118.94293478260867</v>
      </c>
      <c r="K289" s="31">
        <v>104.40217391304347</v>
      </c>
      <c r="L289" s="31">
        <v>25.282608695652172</v>
      </c>
      <c r="M289" s="31">
        <v>10.741847826086957</v>
      </c>
      <c r="N289" s="31">
        <v>10.192934782608695</v>
      </c>
      <c r="O289" s="31">
        <v>4.3478260869565215</v>
      </c>
      <c r="P289" s="31">
        <v>23.470108695652176</v>
      </c>
      <c r="Q289" s="31">
        <v>23.470108695652176</v>
      </c>
      <c r="R289" s="31">
        <v>0</v>
      </c>
      <c r="S289" s="31">
        <v>70.190217391304344</v>
      </c>
      <c r="T289" s="31">
        <v>42.089673913043477</v>
      </c>
      <c r="U289" s="31">
        <v>4.5244565217391308</v>
      </c>
      <c r="V289" s="31">
        <v>23.576086956521738</v>
      </c>
      <c r="W289" s="31">
        <v>22.690217391304348</v>
      </c>
      <c r="X289" s="31">
        <v>0.54076086956521741</v>
      </c>
      <c r="Y289" s="31">
        <v>0</v>
      </c>
      <c r="Z289" s="31">
        <v>0</v>
      </c>
      <c r="AA289" s="31">
        <v>10.684782608695652</v>
      </c>
      <c r="AB289" s="31">
        <v>0</v>
      </c>
      <c r="AC289" s="31">
        <v>4.5842391304347823</v>
      </c>
      <c r="AD289" s="31">
        <v>0</v>
      </c>
      <c r="AE289" s="31">
        <v>6.8804347826086953</v>
      </c>
      <c r="AF289" t="s">
        <v>306</v>
      </c>
      <c r="AG289" s="32">
        <v>5</v>
      </c>
      <c r="AH289"/>
    </row>
    <row r="290" spans="1:34" x14ac:dyDescent="0.25">
      <c r="A290" t="s">
        <v>1304</v>
      </c>
      <c r="B290" t="s">
        <v>528</v>
      </c>
      <c r="C290" t="s">
        <v>1160</v>
      </c>
      <c r="D290" t="s">
        <v>1284</v>
      </c>
      <c r="E290" s="31">
        <v>40.934782608695649</v>
      </c>
      <c r="F290" s="31">
        <v>2.9948220924057356</v>
      </c>
      <c r="G290" s="31">
        <v>2.735262878385555</v>
      </c>
      <c r="H290" s="31">
        <v>0.62831917153478489</v>
      </c>
      <c r="I290" s="31">
        <v>0.36875995751460439</v>
      </c>
      <c r="J290" s="31">
        <v>122.59239130434781</v>
      </c>
      <c r="K290" s="31">
        <v>111.96739130434783</v>
      </c>
      <c r="L290" s="31">
        <v>25.720108695652172</v>
      </c>
      <c r="M290" s="31">
        <v>15.095108695652174</v>
      </c>
      <c r="N290" s="31">
        <v>5.9293478260869561</v>
      </c>
      <c r="O290" s="31">
        <v>4.6956521739130439</v>
      </c>
      <c r="P290" s="31">
        <v>29.513586956521738</v>
      </c>
      <c r="Q290" s="31">
        <v>29.513586956521738</v>
      </c>
      <c r="R290" s="31">
        <v>0</v>
      </c>
      <c r="S290" s="31">
        <v>67.358695652173907</v>
      </c>
      <c r="T290" s="31">
        <v>47.067934782608695</v>
      </c>
      <c r="U290" s="31">
        <v>0</v>
      </c>
      <c r="V290" s="31">
        <v>20.290760869565219</v>
      </c>
      <c r="W290" s="31">
        <v>0</v>
      </c>
      <c r="X290" s="31">
        <v>0</v>
      </c>
      <c r="Y290" s="31">
        <v>0</v>
      </c>
      <c r="Z290" s="31">
        <v>0</v>
      </c>
      <c r="AA290" s="31">
        <v>0</v>
      </c>
      <c r="AB290" s="31">
        <v>0</v>
      </c>
      <c r="AC290" s="31">
        <v>0</v>
      </c>
      <c r="AD290" s="31">
        <v>0</v>
      </c>
      <c r="AE290" s="31">
        <v>0</v>
      </c>
      <c r="AF290" t="s">
        <v>293</v>
      </c>
      <c r="AG290" s="32">
        <v>5</v>
      </c>
      <c r="AH290"/>
    </row>
    <row r="291" spans="1:34" x14ac:dyDescent="0.25">
      <c r="A291" t="s">
        <v>1304</v>
      </c>
      <c r="B291" t="s">
        <v>528</v>
      </c>
      <c r="C291" t="s">
        <v>1074</v>
      </c>
      <c r="D291" t="s">
        <v>1258</v>
      </c>
      <c r="E291" s="31">
        <v>44.032608695652172</v>
      </c>
      <c r="F291" s="31">
        <v>3.5343742285855346</v>
      </c>
      <c r="G291" s="31">
        <v>3.3043075783757101</v>
      </c>
      <c r="H291" s="31">
        <v>0.56800789928412743</v>
      </c>
      <c r="I291" s="31">
        <v>0.33794124907430267</v>
      </c>
      <c r="J291" s="31">
        <v>155.62771739130434</v>
      </c>
      <c r="K291" s="31">
        <v>145.49728260869566</v>
      </c>
      <c r="L291" s="31">
        <v>25.010869565217391</v>
      </c>
      <c r="M291" s="31">
        <v>14.880434782608695</v>
      </c>
      <c r="N291" s="31">
        <v>4.7391304347826084</v>
      </c>
      <c r="O291" s="31">
        <v>5.3913043478260869</v>
      </c>
      <c r="P291" s="31">
        <v>32.978260869565219</v>
      </c>
      <c r="Q291" s="31">
        <v>32.978260869565219</v>
      </c>
      <c r="R291" s="31">
        <v>0</v>
      </c>
      <c r="S291" s="31">
        <v>97.638586956521721</v>
      </c>
      <c r="T291" s="31">
        <v>61.554347826086953</v>
      </c>
      <c r="U291" s="31">
        <v>2.785326086956522</v>
      </c>
      <c r="V291" s="31">
        <v>33.298913043478258</v>
      </c>
      <c r="W291" s="31">
        <v>27.646739130434781</v>
      </c>
      <c r="X291" s="31">
        <v>6.3994565217391308</v>
      </c>
      <c r="Y291" s="31">
        <v>0</v>
      </c>
      <c r="Z291" s="31">
        <v>0</v>
      </c>
      <c r="AA291" s="31">
        <v>13.038043478260869</v>
      </c>
      <c r="AB291" s="31">
        <v>0</v>
      </c>
      <c r="AC291" s="31">
        <v>2.9592391304347827</v>
      </c>
      <c r="AD291" s="31">
        <v>0</v>
      </c>
      <c r="AE291" s="31">
        <v>5.25</v>
      </c>
      <c r="AF291" t="s">
        <v>155</v>
      </c>
      <c r="AG291" s="32">
        <v>5</v>
      </c>
      <c r="AH291"/>
    </row>
    <row r="292" spans="1:34" x14ac:dyDescent="0.25">
      <c r="A292" t="s">
        <v>1304</v>
      </c>
      <c r="B292" t="s">
        <v>528</v>
      </c>
      <c r="C292" t="s">
        <v>1167</v>
      </c>
      <c r="D292" t="s">
        <v>1212</v>
      </c>
      <c r="E292" s="31">
        <v>53.923913043478258</v>
      </c>
      <c r="F292" s="31">
        <v>3.5282201169119132</v>
      </c>
      <c r="G292" s="31">
        <v>3.1699758113283614</v>
      </c>
      <c r="H292" s="31">
        <v>0.75755895988711952</v>
      </c>
      <c r="I292" s="31">
        <v>0.39931465430356788</v>
      </c>
      <c r="J292" s="31">
        <v>190.25543478260869</v>
      </c>
      <c r="K292" s="31">
        <v>170.9375</v>
      </c>
      <c r="L292" s="31">
        <v>40.850543478260867</v>
      </c>
      <c r="M292" s="31">
        <v>21.532608695652176</v>
      </c>
      <c r="N292" s="31">
        <v>14.013586956521738</v>
      </c>
      <c r="O292" s="31">
        <v>5.3043478260869561</v>
      </c>
      <c r="P292" s="31">
        <v>37.195652173913047</v>
      </c>
      <c r="Q292" s="31">
        <v>37.195652173913047</v>
      </c>
      <c r="R292" s="31">
        <v>0</v>
      </c>
      <c r="S292" s="31">
        <v>112.20923913043478</v>
      </c>
      <c r="T292" s="31">
        <v>85.907608695652172</v>
      </c>
      <c r="U292" s="31">
        <v>0</v>
      </c>
      <c r="V292" s="31">
        <v>26.301630434782609</v>
      </c>
      <c r="W292" s="31">
        <v>38.60054347826086</v>
      </c>
      <c r="X292" s="31">
        <v>8.6385869565217384</v>
      </c>
      <c r="Y292" s="31">
        <v>0</v>
      </c>
      <c r="Z292" s="31">
        <v>0</v>
      </c>
      <c r="AA292" s="31">
        <v>11.149456521739131</v>
      </c>
      <c r="AB292" s="31">
        <v>0</v>
      </c>
      <c r="AC292" s="31">
        <v>18.644021739130434</v>
      </c>
      <c r="AD292" s="31">
        <v>0</v>
      </c>
      <c r="AE292" s="31">
        <v>0.16847826086956522</v>
      </c>
      <c r="AF292" t="s">
        <v>303</v>
      </c>
      <c r="AG292" s="32">
        <v>5</v>
      </c>
      <c r="AH292"/>
    </row>
    <row r="293" spans="1:34" x14ac:dyDescent="0.25">
      <c r="A293" t="s">
        <v>1304</v>
      </c>
      <c r="B293" t="s">
        <v>528</v>
      </c>
      <c r="C293" t="s">
        <v>1163</v>
      </c>
      <c r="D293" t="s">
        <v>1286</v>
      </c>
      <c r="E293" s="31">
        <v>45.619565217391305</v>
      </c>
      <c r="F293" s="31">
        <v>2.9297712651894208</v>
      </c>
      <c r="G293" s="31">
        <v>2.6046580891112696</v>
      </c>
      <c r="H293" s="31">
        <v>0.75822015725518221</v>
      </c>
      <c r="I293" s="31">
        <v>0.43310698117703123</v>
      </c>
      <c r="J293" s="31">
        <v>133.65489130434781</v>
      </c>
      <c r="K293" s="31">
        <v>118.82336956521738</v>
      </c>
      <c r="L293" s="31">
        <v>34.589673913043477</v>
      </c>
      <c r="M293" s="31">
        <v>19.758152173913043</v>
      </c>
      <c r="N293" s="31">
        <v>9.9891304347826093</v>
      </c>
      <c r="O293" s="31">
        <v>4.8423913043478262</v>
      </c>
      <c r="P293" s="31">
        <v>35.747282608695649</v>
      </c>
      <c r="Q293" s="31">
        <v>35.747282608695649</v>
      </c>
      <c r="R293" s="31">
        <v>0</v>
      </c>
      <c r="S293" s="31">
        <v>63.317934782608695</v>
      </c>
      <c r="T293" s="31">
        <v>47.470108695652172</v>
      </c>
      <c r="U293" s="31">
        <v>0</v>
      </c>
      <c r="V293" s="31">
        <v>15.847826086956522</v>
      </c>
      <c r="W293" s="31">
        <v>0</v>
      </c>
      <c r="X293" s="31">
        <v>0</v>
      </c>
      <c r="Y293" s="31">
        <v>0</v>
      </c>
      <c r="Z293" s="31">
        <v>0</v>
      </c>
      <c r="AA293" s="31">
        <v>0</v>
      </c>
      <c r="AB293" s="31">
        <v>0</v>
      </c>
      <c r="AC293" s="31">
        <v>0</v>
      </c>
      <c r="AD293" s="31">
        <v>0</v>
      </c>
      <c r="AE293" s="31">
        <v>0</v>
      </c>
      <c r="AF293" t="s">
        <v>297</v>
      </c>
      <c r="AG293" s="32">
        <v>5</v>
      </c>
      <c r="AH293"/>
    </row>
    <row r="294" spans="1:34" x14ac:dyDescent="0.25">
      <c r="A294" t="s">
        <v>1304</v>
      </c>
      <c r="B294" t="s">
        <v>528</v>
      </c>
      <c r="C294" t="s">
        <v>1104</v>
      </c>
      <c r="D294" t="s">
        <v>1234</v>
      </c>
      <c r="E294" s="31">
        <v>38.358695652173914</v>
      </c>
      <c r="F294" s="31">
        <v>3.1652734485689997</v>
      </c>
      <c r="G294" s="31">
        <v>2.8408189288750352</v>
      </c>
      <c r="H294" s="31">
        <v>0.83097194672711816</v>
      </c>
      <c r="I294" s="31">
        <v>0.50651742703315383</v>
      </c>
      <c r="J294" s="31">
        <v>121.41576086956522</v>
      </c>
      <c r="K294" s="31">
        <v>108.97010869565217</v>
      </c>
      <c r="L294" s="31">
        <v>31.875</v>
      </c>
      <c r="M294" s="31">
        <v>19.429347826086957</v>
      </c>
      <c r="N294" s="31">
        <v>11.366847826086957</v>
      </c>
      <c r="O294" s="31">
        <v>1.0788043478260869</v>
      </c>
      <c r="P294" s="31">
        <v>20.372282608695652</v>
      </c>
      <c r="Q294" s="31">
        <v>20.372282608695652</v>
      </c>
      <c r="R294" s="31">
        <v>0</v>
      </c>
      <c r="S294" s="31">
        <v>69.168478260869563</v>
      </c>
      <c r="T294" s="31">
        <v>47.491847826086953</v>
      </c>
      <c r="U294" s="31">
        <v>1.1684782608695652</v>
      </c>
      <c r="V294" s="31">
        <v>20.508152173913043</v>
      </c>
      <c r="W294" s="31">
        <v>3.4130434782608696</v>
      </c>
      <c r="X294" s="31">
        <v>2.9239130434782608</v>
      </c>
      <c r="Y294" s="31">
        <v>0</v>
      </c>
      <c r="Z294" s="31">
        <v>0</v>
      </c>
      <c r="AA294" s="31">
        <v>0</v>
      </c>
      <c r="AB294" s="31">
        <v>0</v>
      </c>
      <c r="AC294" s="31">
        <v>0.4891304347826087</v>
      </c>
      <c r="AD294" s="31">
        <v>0</v>
      </c>
      <c r="AE294" s="31">
        <v>0</v>
      </c>
      <c r="AF294" t="s">
        <v>119</v>
      </c>
      <c r="AG294" s="32">
        <v>5</v>
      </c>
      <c r="AH294"/>
    </row>
    <row r="295" spans="1:34" x14ac:dyDescent="0.25">
      <c r="A295" t="s">
        <v>1304</v>
      </c>
      <c r="B295" t="s">
        <v>528</v>
      </c>
      <c r="C295" t="s">
        <v>1023</v>
      </c>
      <c r="D295" t="s">
        <v>1265</v>
      </c>
      <c r="E295" s="31">
        <v>46.445652173913047</v>
      </c>
      <c r="F295" s="31">
        <v>3.1593142990872924</v>
      </c>
      <c r="G295" s="31">
        <v>2.8049964895857711</v>
      </c>
      <c r="H295" s="31">
        <v>0.78744441844137603</v>
      </c>
      <c r="I295" s="31">
        <v>0.43312660893985488</v>
      </c>
      <c r="J295" s="31">
        <v>146.73641304347828</v>
      </c>
      <c r="K295" s="31">
        <v>130.27989130434784</v>
      </c>
      <c r="L295" s="31">
        <v>36.573369565217391</v>
      </c>
      <c r="M295" s="31">
        <v>20.116847826086957</v>
      </c>
      <c r="N295" s="31">
        <v>11.239130434782609</v>
      </c>
      <c r="O295" s="31">
        <v>5.2173913043478262</v>
      </c>
      <c r="P295" s="31">
        <v>24.834239130434781</v>
      </c>
      <c r="Q295" s="31">
        <v>24.834239130434781</v>
      </c>
      <c r="R295" s="31">
        <v>0</v>
      </c>
      <c r="S295" s="31">
        <v>85.328804347826079</v>
      </c>
      <c r="T295" s="31">
        <v>83.105978260869563</v>
      </c>
      <c r="U295" s="31">
        <v>0</v>
      </c>
      <c r="V295" s="31">
        <v>2.222826086956522</v>
      </c>
      <c r="W295" s="31">
        <v>2.222826086956522</v>
      </c>
      <c r="X295" s="31">
        <v>0</v>
      </c>
      <c r="Y295" s="31">
        <v>0</v>
      </c>
      <c r="Z295" s="31">
        <v>0</v>
      </c>
      <c r="AA295" s="31">
        <v>0</v>
      </c>
      <c r="AB295" s="31">
        <v>0</v>
      </c>
      <c r="AC295" s="31">
        <v>0</v>
      </c>
      <c r="AD295" s="31">
        <v>0</v>
      </c>
      <c r="AE295" s="31">
        <v>2.222826086956522</v>
      </c>
      <c r="AF295" t="s">
        <v>299</v>
      </c>
      <c r="AG295" s="32">
        <v>5</v>
      </c>
      <c r="AH295"/>
    </row>
    <row r="296" spans="1:34" x14ac:dyDescent="0.25">
      <c r="A296" t="s">
        <v>1304</v>
      </c>
      <c r="B296" t="s">
        <v>528</v>
      </c>
      <c r="C296" t="s">
        <v>1067</v>
      </c>
      <c r="D296" t="s">
        <v>1253</v>
      </c>
      <c r="E296" s="31">
        <v>56.543478260869563</v>
      </c>
      <c r="F296" s="31">
        <v>3.1076028450595929</v>
      </c>
      <c r="G296" s="31">
        <v>2.793733179546328</v>
      </c>
      <c r="H296" s="31">
        <v>0.50528642829680892</v>
      </c>
      <c r="I296" s="31">
        <v>0.19141676278354477</v>
      </c>
      <c r="J296" s="31">
        <v>175.7146739130435</v>
      </c>
      <c r="K296" s="31">
        <v>157.96739130434781</v>
      </c>
      <c r="L296" s="31">
        <v>28.570652173913043</v>
      </c>
      <c r="M296" s="31">
        <v>10.823369565217391</v>
      </c>
      <c r="N296" s="31">
        <v>12.616847826086957</v>
      </c>
      <c r="O296" s="31">
        <v>5.1304347826086953</v>
      </c>
      <c r="P296" s="31">
        <v>38.967391304347828</v>
      </c>
      <c r="Q296" s="31">
        <v>38.967391304347828</v>
      </c>
      <c r="R296" s="31">
        <v>0</v>
      </c>
      <c r="S296" s="31">
        <v>108.1766304347826</v>
      </c>
      <c r="T296" s="31">
        <v>69.494565217391298</v>
      </c>
      <c r="U296" s="31">
        <v>0</v>
      </c>
      <c r="V296" s="31">
        <v>38.682065217391305</v>
      </c>
      <c r="W296" s="31">
        <v>0</v>
      </c>
      <c r="X296" s="31">
        <v>0</v>
      </c>
      <c r="Y296" s="31">
        <v>0</v>
      </c>
      <c r="Z296" s="31">
        <v>0</v>
      </c>
      <c r="AA296" s="31">
        <v>0</v>
      </c>
      <c r="AB296" s="31">
        <v>0</v>
      </c>
      <c r="AC296" s="31">
        <v>0</v>
      </c>
      <c r="AD296" s="31">
        <v>0</v>
      </c>
      <c r="AE296" s="31">
        <v>0</v>
      </c>
      <c r="AF296" t="s">
        <v>13</v>
      </c>
      <c r="AG296" s="32">
        <v>5</v>
      </c>
      <c r="AH296"/>
    </row>
    <row r="297" spans="1:34" x14ac:dyDescent="0.25">
      <c r="A297" t="s">
        <v>1304</v>
      </c>
      <c r="B297" t="s">
        <v>528</v>
      </c>
      <c r="C297" t="s">
        <v>1061</v>
      </c>
      <c r="D297" t="s">
        <v>1210</v>
      </c>
      <c r="E297" s="31">
        <v>75.586956521739125</v>
      </c>
      <c r="F297" s="31">
        <v>3.3527106701179177</v>
      </c>
      <c r="G297" s="31">
        <v>3.1080672993960312</v>
      </c>
      <c r="H297" s="31">
        <v>0.48069456427955137</v>
      </c>
      <c r="I297" s="31">
        <v>0.23605119355766466</v>
      </c>
      <c r="J297" s="31">
        <v>253.42119565217391</v>
      </c>
      <c r="K297" s="31">
        <v>234.92934782608694</v>
      </c>
      <c r="L297" s="31">
        <v>36.334239130434781</v>
      </c>
      <c r="M297" s="31">
        <v>17.842391304347824</v>
      </c>
      <c r="N297" s="31">
        <v>13.100543478260869</v>
      </c>
      <c r="O297" s="31">
        <v>5.3913043478260869</v>
      </c>
      <c r="P297" s="31">
        <v>58.247282608695649</v>
      </c>
      <c r="Q297" s="31">
        <v>58.247282608695649</v>
      </c>
      <c r="R297" s="31">
        <v>0</v>
      </c>
      <c r="S297" s="31">
        <v>158.83967391304347</v>
      </c>
      <c r="T297" s="31">
        <v>139.00543478260869</v>
      </c>
      <c r="U297" s="31">
        <v>1.4402173913043479</v>
      </c>
      <c r="V297" s="31">
        <v>18.394021739130434</v>
      </c>
      <c r="W297" s="31">
        <v>71.459239130434781</v>
      </c>
      <c r="X297" s="31">
        <v>4.6576086956521738</v>
      </c>
      <c r="Y297" s="31">
        <v>0</v>
      </c>
      <c r="Z297" s="31">
        <v>0</v>
      </c>
      <c r="AA297" s="31">
        <v>11.497282608695652</v>
      </c>
      <c r="AB297" s="31">
        <v>0</v>
      </c>
      <c r="AC297" s="31">
        <v>51.788043478260867</v>
      </c>
      <c r="AD297" s="31">
        <v>0</v>
      </c>
      <c r="AE297" s="31">
        <v>3.5163043478260869</v>
      </c>
      <c r="AF297" t="s">
        <v>285</v>
      </c>
      <c r="AG297" s="32">
        <v>5</v>
      </c>
      <c r="AH297"/>
    </row>
    <row r="298" spans="1:34" x14ac:dyDescent="0.25">
      <c r="A298" t="s">
        <v>1304</v>
      </c>
      <c r="B298" t="s">
        <v>528</v>
      </c>
      <c r="C298" t="s">
        <v>1044</v>
      </c>
      <c r="D298" t="s">
        <v>1261</v>
      </c>
      <c r="E298" s="31">
        <v>58.25</v>
      </c>
      <c r="F298" s="31">
        <v>2.9126236238104122</v>
      </c>
      <c r="G298" s="31">
        <v>2.5865833177831683</v>
      </c>
      <c r="H298" s="31">
        <v>0.44000746407911923</v>
      </c>
      <c r="I298" s="31">
        <v>0.11396715805187535</v>
      </c>
      <c r="J298" s="31">
        <v>169.6603260869565</v>
      </c>
      <c r="K298" s="31">
        <v>150.66847826086956</v>
      </c>
      <c r="L298" s="31">
        <v>25.630434782608695</v>
      </c>
      <c r="M298" s="31">
        <v>6.6385869565217392</v>
      </c>
      <c r="N298" s="31">
        <v>14.122282608695652</v>
      </c>
      <c r="O298" s="31">
        <v>4.8695652173913047</v>
      </c>
      <c r="P298" s="31">
        <v>63.929347826086953</v>
      </c>
      <c r="Q298" s="31">
        <v>63.929347826086953</v>
      </c>
      <c r="R298" s="31">
        <v>0</v>
      </c>
      <c r="S298" s="31">
        <v>80.100543478260875</v>
      </c>
      <c r="T298" s="31">
        <v>63.402173913043477</v>
      </c>
      <c r="U298" s="31">
        <v>0</v>
      </c>
      <c r="V298" s="31">
        <v>16.698369565217391</v>
      </c>
      <c r="W298" s="31">
        <v>30.834239130434781</v>
      </c>
      <c r="X298" s="31">
        <v>3.4130434782608696</v>
      </c>
      <c r="Y298" s="31">
        <v>0</v>
      </c>
      <c r="Z298" s="31">
        <v>0</v>
      </c>
      <c r="AA298" s="31">
        <v>10.755434782608695</v>
      </c>
      <c r="AB298" s="31">
        <v>0</v>
      </c>
      <c r="AC298" s="31">
        <v>15.703804347826088</v>
      </c>
      <c r="AD298" s="31">
        <v>0</v>
      </c>
      <c r="AE298" s="31">
        <v>0.96195652173913049</v>
      </c>
      <c r="AF298" t="s">
        <v>34</v>
      </c>
      <c r="AG298" s="32">
        <v>5</v>
      </c>
      <c r="AH298"/>
    </row>
    <row r="299" spans="1:34" x14ac:dyDescent="0.25">
      <c r="A299" t="s">
        <v>1304</v>
      </c>
      <c r="B299" t="s">
        <v>528</v>
      </c>
      <c r="C299" t="s">
        <v>1101</v>
      </c>
      <c r="D299" t="s">
        <v>1248</v>
      </c>
      <c r="E299" s="31">
        <v>85.054347826086953</v>
      </c>
      <c r="F299" s="31">
        <v>2.9590734824281153</v>
      </c>
      <c r="G299" s="31">
        <v>2.6327156549520767</v>
      </c>
      <c r="H299" s="31">
        <v>0.68482428115015981</v>
      </c>
      <c r="I299" s="31">
        <v>0.35846645367412144</v>
      </c>
      <c r="J299" s="31">
        <v>251.68206521739131</v>
      </c>
      <c r="K299" s="31">
        <v>223.92391304347825</v>
      </c>
      <c r="L299" s="31">
        <v>58.247282608695656</v>
      </c>
      <c r="M299" s="31">
        <v>30.489130434782609</v>
      </c>
      <c r="N299" s="31">
        <v>23.410326086956523</v>
      </c>
      <c r="O299" s="31">
        <v>4.3478260869565215</v>
      </c>
      <c r="P299" s="31">
        <v>51.489130434782609</v>
      </c>
      <c r="Q299" s="31">
        <v>51.489130434782609</v>
      </c>
      <c r="R299" s="31">
        <v>0</v>
      </c>
      <c r="S299" s="31">
        <v>141.94565217391303</v>
      </c>
      <c r="T299" s="31">
        <v>127.68478260869566</v>
      </c>
      <c r="U299" s="31">
        <v>3.7527173913043477</v>
      </c>
      <c r="V299" s="31">
        <v>10.508152173913043</v>
      </c>
      <c r="W299" s="31">
        <v>62.277173913043484</v>
      </c>
      <c r="X299" s="31">
        <v>0.625</v>
      </c>
      <c r="Y299" s="31">
        <v>0</v>
      </c>
      <c r="Z299" s="31">
        <v>0</v>
      </c>
      <c r="AA299" s="31">
        <v>13.092391304347826</v>
      </c>
      <c r="AB299" s="31">
        <v>0</v>
      </c>
      <c r="AC299" s="31">
        <v>48.263586956521742</v>
      </c>
      <c r="AD299" s="31">
        <v>0</v>
      </c>
      <c r="AE299" s="31">
        <v>0.29619565217391303</v>
      </c>
      <c r="AF299" t="s">
        <v>108</v>
      </c>
      <c r="AG299" s="32">
        <v>5</v>
      </c>
      <c r="AH299"/>
    </row>
    <row r="300" spans="1:34" x14ac:dyDescent="0.25">
      <c r="A300" t="s">
        <v>1304</v>
      </c>
      <c r="B300" t="s">
        <v>528</v>
      </c>
      <c r="C300" t="s">
        <v>1008</v>
      </c>
      <c r="D300" t="s">
        <v>1229</v>
      </c>
      <c r="E300" s="31">
        <v>60.532608695652172</v>
      </c>
      <c r="F300" s="31">
        <v>3.3211977015622196</v>
      </c>
      <c r="G300" s="31">
        <v>2.9425390554857245</v>
      </c>
      <c r="H300" s="31">
        <v>0.62066798347997854</v>
      </c>
      <c r="I300" s="31">
        <v>0.24200933740348357</v>
      </c>
      <c r="J300" s="31">
        <v>201.04076086956522</v>
      </c>
      <c r="K300" s="31">
        <v>178.11956521739128</v>
      </c>
      <c r="L300" s="31">
        <v>37.570652173913047</v>
      </c>
      <c r="M300" s="31">
        <v>14.649456521739131</v>
      </c>
      <c r="N300" s="31">
        <v>17.790760869565219</v>
      </c>
      <c r="O300" s="31">
        <v>5.1304347826086953</v>
      </c>
      <c r="P300" s="31">
        <v>59.315217391304351</v>
      </c>
      <c r="Q300" s="31">
        <v>59.315217391304351</v>
      </c>
      <c r="R300" s="31">
        <v>0</v>
      </c>
      <c r="S300" s="31">
        <v>104.15489130434781</v>
      </c>
      <c r="T300" s="31">
        <v>71.358695652173907</v>
      </c>
      <c r="U300" s="31">
        <v>0</v>
      </c>
      <c r="V300" s="31">
        <v>32.796195652173914</v>
      </c>
      <c r="W300" s="31">
        <v>29.138586956521742</v>
      </c>
      <c r="X300" s="31">
        <v>0.90489130434782605</v>
      </c>
      <c r="Y300" s="31">
        <v>0</v>
      </c>
      <c r="Z300" s="31">
        <v>0</v>
      </c>
      <c r="AA300" s="31">
        <v>4.6385869565217392</v>
      </c>
      <c r="AB300" s="31">
        <v>0</v>
      </c>
      <c r="AC300" s="31">
        <v>21.845108695652176</v>
      </c>
      <c r="AD300" s="31">
        <v>0</v>
      </c>
      <c r="AE300" s="31">
        <v>1.75</v>
      </c>
      <c r="AF300" t="s">
        <v>67</v>
      </c>
      <c r="AG300" s="32">
        <v>5</v>
      </c>
      <c r="AH300"/>
    </row>
    <row r="301" spans="1:34" x14ac:dyDescent="0.25">
      <c r="A301" t="s">
        <v>1304</v>
      </c>
      <c r="B301" t="s">
        <v>528</v>
      </c>
      <c r="C301" t="s">
        <v>1033</v>
      </c>
      <c r="D301" t="s">
        <v>1216</v>
      </c>
      <c r="E301" s="31">
        <v>21.456521739130434</v>
      </c>
      <c r="F301" s="31">
        <v>3.4536474164133741</v>
      </c>
      <c r="G301" s="31">
        <v>3.0800405268490376</v>
      </c>
      <c r="H301" s="31">
        <v>1.0469858156028369</v>
      </c>
      <c r="I301" s="31">
        <v>0.67337892603850047</v>
      </c>
      <c r="J301" s="31">
        <v>74.103260869565219</v>
      </c>
      <c r="K301" s="31">
        <v>66.086956521739125</v>
      </c>
      <c r="L301" s="31">
        <v>22.464673913043477</v>
      </c>
      <c r="M301" s="31">
        <v>14.448369565217391</v>
      </c>
      <c r="N301" s="31">
        <v>2.4510869565217392</v>
      </c>
      <c r="O301" s="31">
        <v>5.5652173913043477</v>
      </c>
      <c r="P301" s="31">
        <v>6.7445652173913047</v>
      </c>
      <c r="Q301" s="31">
        <v>6.7445652173913047</v>
      </c>
      <c r="R301" s="31">
        <v>0</v>
      </c>
      <c r="S301" s="31">
        <v>44.89402173913043</v>
      </c>
      <c r="T301" s="31">
        <v>28.592391304347824</v>
      </c>
      <c r="U301" s="31">
        <v>1.0869565217391304</v>
      </c>
      <c r="V301" s="31">
        <v>15.214673913043478</v>
      </c>
      <c r="W301" s="31">
        <v>0</v>
      </c>
      <c r="X301" s="31">
        <v>0</v>
      </c>
      <c r="Y301" s="31">
        <v>0</v>
      </c>
      <c r="Z301" s="31">
        <v>0</v>
      </c>
      <c r="AA301" s="31">
        <v>0</v>
      </c>
      <c r="AB301" s="31">
        <v>0</v>
      </c>
      <c r="AC301" s="31">
        <v>0</v>
      </c>
      <c r="AD301" s="31">
        <v>0</v>
      </c>
      <c r="AE301" s="31">
        <v>0</v>
      </c>
      <c r="AF301" t="s">
        <v>295</v>
      </c>
      <c r="AG301" s="32">
        <v>5</v>
      </c>
      <c r="AH301"/>
    </row>
    <row r="302" spans="1:34" x14ac:dyDescent="0.25">
      <c r="A302" t="s">
        <v>1304</v>
      </c>
      <c r="B302" t="s">
        <v>528</v>
      </c>
      <c r="C302" t="s">
        <v>1157</v>
      </c>
      <c r="D302" t="s">
        <v>1202</v>
      </c>
      <c r="E302" s="31">
        <v>63.586956521739133</v>
      </c>
      <c r="F302" s="31">
        <v>3.2581196581196581</v>
      </c>
      <c r="G302" s="31">
        <v>2.851923076923077</v>
      </c>
      <c r="H302" s="31">
        <v>0.72388888888888892</v>
      </c>
      <c r="I302" s="31">
        <v>0.31769230769230766</v>
      </c>
      <c r="J302" s="31">
        <v>207.17391304347828</v>
      </c>
      <c r="K302" s="31">
        <v>181.34510869565219</v>
      </c>
      <c r="L302" s="31">
        <v>46.029891304347828</v>
      </c>
      <c r="M302" s="31">
        <v>20.201086956521738</v>
      </c>
      <c r="N302" s="31">
        <v>20.872282608695652</v>
      </c>
      <c r="O302" s="31">
        <v>4.9565217391304346</v>
      </c>
      <c r="P302" s="31">
        <v>50.451086956521742</v>
      </c>
      <c r="Q302" s="31">
        <v>50.451086956521742</v>
      </c>
      <c r="R302" s="31">
        <v>0</v>
      </c>
      <c r="S302" s="31">
        <v>110.6929347826087</v>
      </c>
      <c r="T302" s="31">
        <v>93.902173913043484</v>
      </c>
      <c r="U302" s="31">
        <v>4.8913043478260872E-2</v>
      </c>
      <c r="V302" s="31">
        <v>16.741847826086957</v>
      </c>
      <c r="W302" s="31">
        <v>69.755434782608702</v>
      </c>
      <c r="X302" s="31">
        <v>6.5978260869565215</v>
      </c>
      <c r="Y302" s="31">
        <v>0</v>
      </c>
      <c r="Z302" s="31">
        <v>0</v>
      </c>
      <c r="AA302" s="31">
        <v>7.9701086956521738</v>
      </c>
      <c r="AB302" s="31">
        <v>0</v>
      </c>
      <c r="AC302" s="31">
        <v>55.108695652173914</v>
      </c>
      <c r="AD302" s="31">
        <v>0</v>
      </c>
      <c r="AE302" s="31">
        <v>7.880434782608696E-2</v>
      </c>
      <c r="AF302" t="s">
        <v>287</v>
      </c>
      <c r="AG302" s="32">
        <v>5</v>
      </c>
      <c r="AH302"/>
    </row>
    <row r="303" spans="1:34" x14ac:dyDescent="0.25">
      <c r="A303" t="s">
        <v>1304</v>
      </c>
      <c r="B303" t="s">
        <v>528</v>
      </c>
      <c r="C303" t="s">
        <v>1164</v>
      </c>
      <c r="D303" t="s">
        <v>1259</v>
      </c>
      <c r="E303" s="31">
        <v>47.076086956521742</v>
      </c>
      <c r="F303" s="31">
        <v>3.0126414223043176</v>
      </c>
      <c r="G303" s="31">
        <v>2.6588547679519743</v>
      </c>
      <c r="H303" s="31">
        <v>0.82290464096051719</v>
      </c>
      <c r="I303" s="31">
        <v>0.46911798660817355</v>
      </c>
      <c r="J303" s="31">
        <v>141.8233695652174</v>
      </c>
      <c r="K303" s="31">
        <v>125.16847826086958</v>
      </c>
      <c r="L303" s="31">
        <v>38.739130434782609</v>
      </c>
      <c r="M303" s="31">
        <v>22.084239130434781</v>
      </c>
      <c r="N303" s="31">
        <v>11.785326086956522</v>
      </c>
      <c r="O303" s="31">
        <v>4.8695652173913047</v>
      </c>
      <c r="P303" s="31">
        <v>21.630434782608695</v>
      </c>
      <c r="Q303" s="31">
        <v>21.630434782608695</v>
      </c>
      <c r="R303" s="31">
        <v>0</v>
      </c>
      <c r="S303" s="31">
        <v>81.453804347826093</v>
      </c>
      <c r="T303" s="31">
        <v>69.508152173913047</v>
      </c>
      <c r="U303" s="31">
        <v>0.70380434782608692</v>
      </c>
      <c r="V303" s="31">
        <v>11.241847826086957</v>
      </c>
      <c r="W303" s="31">
        <v>8.3125</v>
      </c>
      <c r="X303" s="31">
        <v>0</v>
      </c>
      <c r="Y303" s="31">
        <v>0</v>
      </c>
      <c r="Z303" s="31">
        <v>0</v>
      </c>
      <c r="AA303" s="31">
        <v>2.2826086956521738</v>
      </c>
      <c r="AB303" s="31">
        <v>0</v>
      </c>
      <c r="AC303" s="31">
        <v>6.0298913043478262</v>
      </c>
      <c r="AD303" s="31">
        <v>0</v>
      </c>
      <c r="AE303" s="31">
        <v>0</v>
      </c>
      <c r="AF303" t="s">
        <v>298</v>
      </c>
      <c r="AG303" s="32">
        <v>5</v>
      </c>
      <c r="AH303"/>
    </row>
    <row r="304" spans="1:34" x14ac:dyDescent="0.25">
      <c r="A304" t="s">
        <v>1304</v>
      </c>
      <c r="B304" t="s">
        <v>528</v>
      </c>
      <c r="C304" t="s">
        <v>1051</v>
      </c>
      <c r="D304" t="s">
        <v>1251</v>
      </c>
      <c r="E304" s="31">
        <v>42.739130434782609</v>
      </c>
      <c r="F304" s="31">
        <v>3.8079221770091558</v>
      </c>
      <c r="G304" s="31">
        <v>3.34072990844354</v>
      </c>
      <c r="H304" s="31">
        <v>0.62945066124109861</v>
      </c>
      <c r="I304" s="31">
        <v>0.16225839267548323</v>
      </c>
      <c r="J304" s="31">
        <v>162.74728260869566</v>
      </c>
      <c r="K304" s="31">
        <v>142.77989130434781</v>
      </c>
      <c r="L304" s="31">
        <v>26.902173913043477</v>
      </c>
      <c r="M304" s="31">
        <v>6.9347826086956523</v>
      </c>
      <c r="N304" s="31">
        <v>15.010869565217391</v>
      </c>
      <c r="O304" s="31">
        <v>4.9565217391304346</v>
      </c>
      <c r="P304" s="31">
        <v>44.304347826086953</v>
      </c>
      <c r="Q304" s="31">
        <v>44.304347826086953</v>
      </c>
      <c r="R304" s="31">
        <v>0</v>
      </c>
      <c r="S304" s="31">
        <v>91.540760869565219</v>
      </c>
      <c r="T304" s="31">
        <v>52.929347826086953</v>
      </c>
      <c r="U304" s="31">
        <v>3.2173913043478262</v>
      </c>
      <c r="V304" s="31">
        <v>35.394021739130437</v>
      </c>
      <c r="W304" s="31">
        <v>0</v>
      </c>
      <c r="X304" s="31">
        <v>0</v>
      </c>
      <c r="Y304" s="31">
        <v>0</v>
      </c>
      <c r="Z304" s="31">
        <v>0</v>
      </c>
      <c r="AA304" s="31">
        <v>0</v>
      </c>
      <c r="AB304" s="31">
        <v>0</v>
      </c>
      <c r="AC304" s="31">
        <v>0</v>
      </c>
      <c r="AD304" s="31">
        <v>0</v>
      </c>
      <c r="AE304" s="31">
        <v>0</v>
      </c>
      <c r="AF304" t="s">
        <v>8</v>
      </c>
      <c r="AG304" s="32">
        <v>5</v>
      </c>
      <c r="AH304"/>
    </row>
    <row r="305" spans="1:34" x14ac:dyDescent="0.25">
      <c r="A305" t="s">
        <v>1304</v>
      </c>
      <c r="B305" t="s">
        <v>528</v>
      </c>
      <c r="C305" t="s">
        <v>1037</v>
      </c>
      <c r="D305" t="s">
        <v>1200</v>
      </c>
      <c r="E305" s="31">
        <v>42.869565217391305</v>
      </c>
      <c r="F305" s="31">
        <v>4.3240998985801218</v>
      </c>
      <c r="G305" s="31">
        <v>3.8808316430020287</v>
      </c>
      <c r="H305" s="31">
        <v>0.95290314401622733</v>
      </c>
      <c r="I305" s="31">
        <v>0.50963488843813387</v>
      </c>
      <c r="J305" s="31">
        <v>185.37228260869566</v>
      </c>
      <c r="K305" s="31">
        <v>166.36956521739131</v>
      </c>
      <c r="L305" s="31">
        <v>40.850543478260875</v>
      </c>
      <c r="M305" s="31">
        <v>21.847826086956523</v>
      </c>
      <c r="N305" s="31">
        <v>13.241847826086957</v>
      </c>
      <c r="O305" s="31">
        <v>5.7608695652173916</v>
      </c>
      <c r="P305" s="31">
        <v>26.323369565217391</v>
      </c>
      <c r="Q305" s="31">
        <v>26.323369565217391</v>
      </c>
      <c r="R305" s="31">
        <v>0</v>
      </c>
      <c r="S305" s="31">
        <v>118.1983695652174</v>
      </c>
      <c r="T305" s="31">
        <v>84.464673913043484</v>
      </c>
      <c r="U305" s="31">
        <v>11.997282608695652</v>
      </c>
      <c r="V305" s="31">
        <v>21.736413043478262</v>
      </c>
      <c r="W305" s="31">
        <v>31.961956521739133</v>
      </c>
      <c r="X305" s="31">
        <v>5.3451086956521738</v>
      </c>
      <c r="Y305" s="31">
        <v>0</v>
      </c>
      <c r="Z305" s="31">
        <v>0</v>
      </c>
      <c r="AA305" s="31">
        <v>7.5733695652173916</v>
      </c>
      <c r="AB305" s="31">
        <v>0</v>
      </c>
      <c r="AC305" s="31">
        <v>18.796195652173914</v>
      </c>
      <c r="AD305" s="31">
        <v>0</v>
      </c>
      <c r="AE305" s="31">
        <v>0.24728260869565216</v>
      </c>
      <c r="AF305" t="s">
        <v>28</v>
      </c>
      <c r="AG305" s="32">
        <v>5</v>
      </c>
      <c r="AH305"/>
    </row>
    <row r="306" spans="1:34" x14ac:dyDescent="0.25">
      <c r="A306" t="s">
        <v>1304</v>
      </c>
      <c r="B306" t="s">
        <v>528</v>
      </c>
      <c r="C306" t="s">
        <v>1090</v>
      </c>
      <c r="D306" t="s">
        <v>1266</v>
      </c>
      <c r="E306" s="31">
        <v>35.565217391304351</v>
      </c>
      <c r="F306" s="31">
        <v>3.4413202933985327</v>
      </c>
      <c r="G306" s="31">
        <v>3.0256723716381417</v>
      </c>
      <c r="H306" s="31">
        <v>0.89929706601466985</v>
      </c>
      <c r="I306" s="31">
        <v>0.48364914425427868</v>
      </c>
      <c r="J306" s="31">
        <v>122.39130434782609</v>
      </c>
      <c r="K306" s="31">
        <v>107.60869565217392</v>
      </c>
      <c r="L306" s="31">
        <v>31.983695652173914</v>
      </c>
      <c r="M306" s="31">
        <v>17.201086956521738</v>
      </c>
      <c r="N306" s="31">
        <v>10.173913043478262</v>
      </c>
      <c r="O306" s="31">
        <v>4.6086956521739131</v>
      </c>
      <c r="P306" s="31">
        <v>24.201086956521738</v>
      </c>
      <c r="Q306" s="31">
        <v>24.201086956521738</v>
      </c>
      <c r="R306" s="31">
        <v>0</v>
      </c>
      <c r="S306" s="31">
        <v>66.206521739130437</v>
      </c>
      <c r="T306" s="31">
        <v>63.885869565217391</v>
      </c>
      <c r="U306" s="31">
        <v>2.3206521739130435</v>
      </c>
      <c r="V306" s="31">
        <v>0</v>
      </c>
      <c r="W306" s="31">
        <v>0</v>
      </c>
      <c r="X306" s="31">
        <v>0</v>
      </c>
      <c r="Y306" s="31">
        <v>0</v>
      </c>
      <c r="Z306" s="31">
        <v>0</v>
      </c>
      <c r="AA306" s="31">
        <v>0</v>
      </c>
      <c r="AB306" s="31">
        <v>0</v>
      </c>
      <c r="AC306" s="31">
        <v>0</v>
      </c>
      <c r="AD306" s="31">
        <v>0</v>
      </c>
      <c r="AE306" s="31">
        <v>0</v>
      </c>
      <c r="AF306" t="s">
        <v>149</v>
      </c>
      <c r="AG306" s="32">
        <v>5</v>
      </c>
      <c r="AH306"/>
    </row>
    <row r="307" spans="1:34" x14ac:dyDescent="0.25">
      <c r="A307" t="s">
        <v>1304</v>
      </c>
      <c r="B307" t="s">
        <v>528</v>
      </c>
      <c r="C307" t="s">
        <v>1109</v>
      </c>
      <c r="D307" t="s">
        <v>1274</v>
      </c>
      <c r="E307" s="31">
        <v>32.163043478260867</v>
      </c>
      <c r="F307" s="31">
        <v>3.8688746198039885</v>
      </c>
      <c r="G307" s="31">
        <v>3.4304663737749248</v>
      </c>
      <c r="H307" s="31">
        <v>1.1072997634335926</v>
      </c>
      <c r="I307" s="31">
        <v>0.66889151740452857</v>
      </c>
      <c r="J307" s="31">
        <v>124.43478260869567</v>
      </c>
      <c r="K307" s="31">
        <v>110.3342391304348</v>
      </c>
      <c r="L307" s="31">
        <v>35.614130434782609</v>
      </c>
      <c r="M307" s="31">
        <v>21.513586956521738</v>
      </c>
      <c r="N307" s="31">
        <v>8.9701086956521738</v>
      </c>
      <c r="O307" s="31">
        <v>5.1304347826086953</v>
      </c>
      <c r="P307" s="31">
        <v>37.861413043478258</v>
      </c>
      <c r="Q307" s="31">
        <v>37.861413043478258</v>
      </c>
      <c r="R307" s="31">
        <v>0</v>
      </c>
      <c r="S307" s="31">
        <v>50.959239130434781</v>
      </c>
      <c r="T307" s="31">
        <v>45.910326086956523</v>
      </c>
      <c r="U307" s="31">
        <v>0</v>
      </c>
      <c r="V307" s="31">
        <v>5.0489130434782608</v>
      </c>
      <c r="W307" s="31">
        <v>0.94836956521739135</v>
      </c>
      <c r="X307" s="31">
        <v>0.21739130434782608</v>
      </c>
      <c r="Y307" s="31">
        <v>0</v>
      </c>
      <c r="Z307" s="31">
        <v>0</v>
      </c>
      <c r="AA307" s="31">
        <v>0.12771739130434784</v>
      </c>
      <c r="AB307" s="31">
        <v>0</v>
      </c>
      <c r="AC307" s="31">
        <v>0.60326086956521741</v>
      </c>
      <c r="AD307" s="31">
        <v>0</v>
      </c>
      <c r="AE307" s="31">
        <v>0</v>
      </c>
      <c r="AF307" t="s">
        <v>135</v>
      </c>
      <c r="AG307" s="32">
        <v>5</v>
      </c>
      <c r="AH307"/>
    </row>
    <row r="308" spans="1:34" x14ac:dyDescent="0.25">
      <c r="A308" t="s">
        <v>1304</v>
      </c>
      <c r="B308" t="s">
        <v>528</v>
      </c>
      <c r="C308" t="s">
        <v>1055</v>
      </c>
      <c r="D308" t="s">
        <v>1252</v>
      </c>
      <c r="E308" s="31">
        <v>56.282608695652172</v>
      </c>
      <c r="F308" s="31">
        <v>2.6994978756276558</v>
      </c>
      <c r="G308" s="31">
        <v>2.5361143298570874</v>
      </c>
      <c r="H308" s="31">
        <v>0.84690034762456556</v>
      </c>
      <c r="I308" s="31">
        <v>0.68351680185399766</v>
      </c>
      <c r="J308" s="31">
        <v>151.93478260869566</v>
      </c>
      <c r="K308" s="31">
        <v>142.7391304347826</v>
      </c>
      <c r="L308" s="31">
        <v>47.665760869565219</v>
      </c>
      <c r="M308" s="31">
        <v>38.470108695652172</v>
      </c>
      <c r="N308" s="31">
        <v>3.9782608695652173</v>
      </c>
      <c r="O308" s="31">
        <v>5.2173913043478262</v>
      </c>
      <c r="P308" s="31">
        <v>33.763586956521742</v>
      </c>
      <c r="Q308" s="31">
        <v>33.763586956521742</v>
      </c>
      <c r="R308" s="31">
        <v>0</v>
      </c>
      <c r="S308" s="31">
        <v>70.505434782608688</v>
      </c>
      <c r="T308" s="31">
        <v>38.698369565217391</v>
      </c>
      <c r="U308" s="31">
        <v>0</v>
      </c>
      <c r="V308" s="31">
        <v>31.807065217391305</v>
      </c>
      <c r="W308" s="31">
        <v>0</v>
      </c>
      <c r="X308" s="31">
        <v>0</v>
      </c>
      <c r="Y308" s="31">
        <v>0</v>
      </c>
      <c r="Z308" s="31">
        <v>0</v>
      </c>
      <c r="AA308" s="31">
        <v>0</v>
      </c>
      <c r="AB308" s="31">
        <v>0</v>
      </c>
      <c r="AC308" s="31">
        <v>0</v>
      </c>
      <c r="AD308" s="31">
        <v>0</v>
      </c>
      <c r="AE308" s="31">
        <v>0</v>
      </c>
      <c r="AF308" t="s">
        <v>12</v>
      </c>
      <c r="AG308" s="32">
        <v>5</v>
      </c>
      <c r="AH308"/>
    </row>
    <row r="309" spans="1:34" x14ac:dyDescent="0.25">
      <c r="A309" t="s">
        <v>1304</v>
      </c>
      <c r="B309" t="s">
        <v>528</v>
      </c>
      <c r="C309" t="s">
        <v>1052</v>
      </c>
      <c r="D309" t="s">
        <v>1273</v>
      </c>
      <c r="E309" s="31">
        <v>49.956521739130437</v>
      </c>
      <c r="F309" s="31">
        <v>3.3626523063533504</v>
      </c>
      <c r="G309" s="31">
        <v>2.942613141862489</v>
      </c>
      <c r="H309" s="31">
        <v>1.0007615317667538</v>
      </c>
      <c r="I309" s="31">
        <v>0.58072236727589199</v>
      </c>
      <c r="J309" s="31">
        <v>167.98641304347825</v>
      </c>
      <c r="K309" s="31">
        <v>147.00271739130434</v>
      </c>
      <c r="L309" s="31">
        <v>49.994565217391305</v>
      </c>
      <c r="M309" s="31">
        <v>29.010869565217391</v>
      </c>
      <c r="N309" s="31">
        <v>15.766304347826088</v>
      </c>
      <c r="O309" s="31">
        <v>5.2173913043478262</v>
      </c>
      <c r="P309" s="31">
        <v>32.081521739130437</v>
      </c>
      <c r="Q309" s="31">
        <v>32.081521739130437</v>
      </c>
      <c r="R309" s="31">
        <v>0</v>
      </c>
      <c r="S309" s="31">
        <v>85.910326086956516</v>
      </c>
      <c r="T309" s="31">
        <v>80.440217391304344</v>
      </c>
      <c r="U309" s="31">
        <v>1.9809782608695652</v>
      </c>
      <c r="V309" s="31">
        <v>3.4891304347826089</v>
      </c>
      <c r="W309" s="31">
        <v>6.6331521739130439</v>
      </c>
      <c r="X309" s="31">
        <v>0.99728260869565222</v>
      </c>
      <c r="Y309" s="31">
        <v>0</v>
      </c>
      <c r="Z309" s="31">
        <v>0</v>
      </c>
      <c r="AA309" s="31">
        <v>1.7092391304347827</v>
      </c>
      <c r="AB309" s="31">
        <v>0</v>
      </c>
      <c r="AC309" s="31">
        <v>3.9266304347826089</v>
      </c>
      <c r="AD309" s="31">
        <v>0</v>
      </c>
      <c r="AE309" s="31">
        <v>0</v>
      </c>
      <c r="AF309" t="s">
        <v>124</v>
      </c>
      <c r="AG309" s="32">
        <v>5</v>
      </c>
      <c r="AH309"/>
    </row>
    <row r="310" spans="1:34" x14ac:dyDescent="0.25">
      <c r="A310" t="s">
        <v>1304</v>
      </c>
      <c r="B310" t="s">
        <v>528</v>
      </c>
      <c r="C310" t="s">
        <v>1165</v>
      </c>
      <c r="D310" t="s">
        <v>1249</v>
      </c>
      <c r="E310" s="31">
        <v>42.934782608695649</v>
      </c>
      <c r="F310" s="31">
        <v>3.2585443037974691</v>
      </c>
      <c r="G310" s="31">
        <v>2.8574050632911399</v>
      </c>
      <c r="H310" s="31">
        <v>1.0887341772151897</v>
      </c>
      <c r="I310" s="31">
        <v>0.68759493670886074</v>
      </c>
      <c r="J310" s="31">
        <v>139.90489130434784</v>
      </c>
      <c r="K310" s="31">
        <v>122.68206521739131</v>
      </c>
      <c r="L310" s="31">
        <v>46.744565217391298</v>
      </c>
      <c r="M310" s="31">
        <v>29.521739130434781</v>
      </c>
      <c r="N310" s="31">
        <v>11.657608695652174</v>
      </c>
      <c r="O310" s="31">
        <v>5.5652173913043477</v>
      </c>
      <c r="P310" s="31">
        <v>19.111413043478262</v>
      </c>
      <c r="Q310" s="31">
        <v>19.111413043478262</v>
      </c>
      <c r="R310" s="31">
        <v>0</v>
      </c>
      <c r="S310" s="31">
        <v>74.048913043478265</v>
      </c>
      <c r="T310" s="31">
        <v>53.785326086956523</v>
      </c>
      <c r="U310" s="31">
        <v>2.5054347826086958</v>
      </c>
      <c r="V310" s="31">
        <v>17.758152173913043</v>
      </c>
      <c r="W310" s="31">
        <v>19.415760869565215</v>
      </c>
      <c r="X310" s="31">
        <v>10.038043478260869</v>
      </c>
      <c r="Y310" s="31">
        <v>0</v>
      </c>
      <c r="Z310" s="31">
        <v>0</v>
      </c>
      <c r="AA310" s="31">
        <v>6.9320652173913047</v>
      </c>
      <c r="AB310" s="31">
        <v>0</v>
      </c>
      <c r="AC310" s="31">
        <v>2.4456521739130435</v>
      </c>
      <c r="AD310" s="31">
        <v>0</v>
      </c>
      <c r="AE310" s="31">
        <v>0</v>
      </c>
      <c r="AF310" t="s">
        <v>301</v>
      </c>
      <c r="AG310" s="32">
        <v>5</v>
      </c>
      <c r="AH310"/>
    </row>
    <row r="311" spans="1:34" x14ac:dyDescent="0.25">
      <c r="A311" t="s">
        <v>1304</v>
      </c>
      <c r="B311" t="s">
        <v>528</v>
      </c>
      <c r="C311" t="s">
        <v>1155</v>
      </c>
      <c r="D311" t="s">
        <v>1285</v>
      </c>
      <c r="E311" s="31">
        <v>104.40217391304348</v>
      </c>
      <c r="F311" s="31">
        <v>3.6028891202498694</v>
      </c>
      <c r="G311" s="31">
        <v>3.1950286309213949</v>
      </c>
      <c r="H311" s="31">
        <v>0.8169182717334722</v>
      </c>
      <c r="I311" s="31">
        <v>0.40905778240499741</v>
      </c>
      <c r="J311" s="31">
        <v>376.14945652173913</v>
      </c>
      <c r="K311" s="31">
        <v>333.56793478260869</v>
      </c>
      <c r="L311" s="31">
        <v>85.288043478260875</v>
      </c>
      <c r="M311" s="31">
        <v>42.706521739130437</v>
      </c>
      <c r="N311" s="31">
        <v>37.711956521739133</v>
      </c>
      <c r="O311" s="31">
        <v>4.8695652173913047</v>
      </c>
      <c r="P311" s="31">
        <v>46.733695652173914</v>
      </c>
      <c r="Q311" s="31">
        <v>46.733695652173914</v>
      </c>
      <c r="R311" s="31">
        <v>0</v>
      </c>
      <c r="S311" s="31">
        <v>244.12771739130434</v>
      </c>
      <c r="T311" s="31">
        <v>128.83695652173913</v>
      </c>
      <c r="U311" s="31">
        <v>0</v>
      </c>
      <c r="V311" s="31">
        <v>115.29076086956522</v>
      </c>
      <c r="W311" s="31">
        <v>0</v>
      </c>
      <c r="X311" s="31">
        <v>0</v>
      </c>
      <c r="Y311" s="31">
        <v>0</v>
      </c>
      <c r="Z311" s="31">
        <v>0</v>
      </c>
      <c r="AA311" s="31">
        <v>0</v>
      </c>
      <c r="AB311" s="31">
        <v>0</v>
      </c>
      <c r="AC311" s="31">
        <v>0</v>
      </c>
      <c r="AD311" s="31">
        <v>0</v>
      </c>
      <c r="AE311" s="31">
        <v>0</v>
      </c>
      <c r="AF311" t="s">
        <v>284</v>
      </c>
      <c r="AG311" s="32">
        <v>5</v>
      </c>
      <c r="AH311"/>
    </row>
    <row r="312" spans="1:34" x14ac:dyDescent="0.25">
      <c r="A312" t="s">
        <v>1304</v>
      </c>
      <c r="B312" t="s">
        <v>528</v>
      </c>
      <c r="C312" t="s">
        <v>1064</v>
      </c>
      <c r="D312" t="s">
        <v>1245</v>
      </c>
      <c r="E312" s="31">
        <v>51.402173913043477</v>
      </c>
      <c r="F312" s="31">
        <v>3.187724677521675</v>
      </c>
      <c r="G312" s="31">
        <v>2.7075491647282721</v>
      </c>
      <c r="H312" s="31">
        <v>1.0109431169380418</v>
      </c>
      <c r="I312" s="31">
        <v>0.53076760414463953</v>
      </c>
      <c r="J312" s="31">
        <v>163.85597826086956</v>
      </c>
      <c r="K312" s="31">
        <v>139.17391304347825</v>
      </c>
      <c r="L312" s="31">
        <v>51.964673913043477</v>
      </c>
      <c r="M312" s="31">
        <v>27.282608695652176</v>
      </c>
      <c r="N312" s="31">
        <v>20.290760869565219</v>
      </c>
      <c r="O312" s="31">
        <v>4.3913043478260869</v>
      </c>
      <c r="P312" s="31">
        <v>28.228260869565219</v>
      </c>
      <c r="Q312" s="31">
        <v>28.228260869565219</v>
      </c>
      <c r="R312" s="31">
        <v>0</v>
      </c>
      <c r="S312" s="31">
        <v>83.663043478260875</v>
      </c>
      <c r="T312" s="31">
        <v>61.706521739130437</v>
      </c>
      <c r="U312" s="31">
        <v>0</v>
      </c>
      <c r="V312" s="31">
        <v>21.956521739130434</v>
      </c>
      <c r="W312" s="31">
        <v>14.461956521739131</v>
      </c>
      <c r="X312" s="31">
        <v>10.059782608695652</v>
      </c>
      <c r="Y312" s="31">
        <v>0</v>
      </c>
      <c r="Z312" s="31">
        <v>0</v>
      </c>
      <c r="AA312" s="31">
        <v>0.64130434782608692</v>
      </c>
      <c r="AB312" s="31">
        <v>0</v>
      </c>
      <c r="AC312" s="31">
        <v>3.6793478260869565</v>
      </c>
      <c r="AD312" s="31">
        <v>0</v>
      </c>
      <c r="AE312" s="31">
        <v>8.1521739130434784E-2</v>
      </c>
      <c r="AF312" t="s">
        <v>3</v>
      </c>
      <c r="AG312" s="32">
        <v>5</v>
      </c>
      <c r="AH312"/>
    </row>
    <row r="313" spans="1:34" x14ac:dyDescent="0.25">
      <c r="A313" t="s">
        <v>1304</v>
      </c>
      <c r="B313" t="s">
        <v>528</v>
      </c>
      <c r="C313" t="s">
        <v>1064</v>
      </c>
      <c r="D313" t="s">
        <v>1245</v>
      </c>
      <c r="E313" s="31">
        <v>23.652173913043477</v>
      </c>
      <c r="F313" s="31">
        <v>3.5854779411764706</v>
      </c>
      <c r="G313" s="31">
        <v>3.1259191176470593</v>
      </c>
      <c r="H313" s="31">
        <v>0.90958180147058842</v>
      </c>
      <c r="I313" s="31">
        <v>0.45002297794117652</v>
      </c>
      <c r="J313" s="31">
        <v>84.804347826086953</v>
      </c>
      <c r="K313" s="31">
        <v>73.934782608695656</v>
      </c>
      <c r="L313" s="31">
        <v>21.513586956521742</v>
      </c>
      <c r="M313" s="31">
        <v>10.644021739130435</v>
      </c>
      <c r="N313" s="31">
        <v>6.8260869565217392</v>
      </c>
      <c r="O313" s="31">
        <v>4.0434782608695654</v>
      </c>
      <c r="P313" s="31">
        <v>14.214673913043478</v>
      </c>
      <c r="Q313" s="31">
        <v>14.214673913043478</v>
      </c>
      <c r="R313" s="31">
        <v>0</v>
      </c>
      <c r="S313" s="31">
        <v>49.076086956521735</v>
      </c>
      <c r="T313" s="31">
        <v>34.885869565217391</v>
      </c>
      <c r="U313" s="31">
        <v>3.0543478260869565</v>
      </c>
      <c r="V313" s="31">
        <v>11.135869565217391</v>
      </c>
      <c r="W313" s="31">
        <v>4.5434782608695654</v>
      </c>
      <c r="X313" s="31">
        <v>0</v>
      </c>
      <c r="Y313" s="31">
        <v>0</v>
      </c>
      <c r="Z313" s="31">
        <v>0</v>
      </c>
      <c r="AA313" s="31">
        <v>1.326086956521739</v>
      </c>
      <c r="AB313" s="31">
        <v>0</v>
      </c>
      <c r="AC313" s="31">
        <v>3.2173913043478262</v>
      </c>
      <c r="AD313" s="31">
        <v>0</v>
      </c>
      <c r="AE313" s="31">
        <v>0</v>
      </c>
      <c r="AF313" t="s">
        <v>321</v>
      </c>
      <c r="AG313" s="32">
        <v>5</v>
      </c>
      <c r="AH313"/>
    </row>
    <row r="314" spans="1:34" x14ac:dyDescent="0.25">
      <c r="A314" t="s">
        <v>1304</v>
      </c>
      <c r="B314" t="s">
        <v>528</v>
      </c>
      <c r="C314" t="s">
        <v>1166</v>
      </c>
      <c r="D314" t="s">
        <v>1256</v>
      </c>
      <c r="E314" s="31">
        <v>93.282608695652172</v>
      </c>
      <c r="F314" s="31">
        <v>3.4576439058494519</v>
      </c>
      <c r="G314" s="31">
        <v>3.034461663947797</v>
      </c>
      <c r="H314" s="31">
        <v>0.97212188301095326</v>
      </c>
      <c r="I314" s="31">
        <v>0.5489396411092986</v>
      </c>
      <c r="J314" s="31">
        <v>322.53804347826082</v>
      </c>
      <c r="K314" s="31">
        <v>283.06249999999994</v>
      </c>
      <c r="L314" s="31">
        <v>90.682065217391312</v>
      </c>
      <c r="M314" s="31">
        <v>51.206521739130437</v>
      </c>
      <c r="N314" s="31">
        <v>34.519021739130437</v>
      </c>
      <c r="O314" s="31">
        <v>4.9565217391304346</v>
      </c>
      <c r="P314" s="31">
        <v>54.029891304347828</v>
      </c>
      <c r="Q314" s="31">
        <v>54.029891304347828</v>
      </c>
      <c r="R314" s="31">
        <v>0</v>
      </c>
      <c r="S314" s="31">
        <v>177.82608695652172</v>
      </c>
      <c r="T314" s="31">
        <v>139.40489130434781</v>
      </c>
      <c r="U314" s="31">
        <v>4.2364130434782608</v>
      </c>
      <c r="V314" s="31">
        <v>34.184782608695649</v>
      </c>
      <c r="W314" s="31">
        <v>60.475543478260867</v>
      </c>
      <c r="X314" s="31">
        <v>20.171195652173914</v>
      </c>
      <c r="Y314" s="31">
        <v>0</v>
      </c>
      <c r="Z314" s="31">
        <v>0</v>
      </c>
      <c r="AA314" s="31">
        <v>19.255434782608695</v>
      </c>
      <c r="AB314" s="31">
        <v>0</v>
      </c>
      <c r="AC314" s="31">
        <v>19.260869565217391</v>
      </c>
      <c r="AD314" s="31">
        <v>0</v>
      </c>
      <c r="AE314" s="31">
        <v>1.7880434782608696</v>
      </c>
      <c r="AF314" t="s">
        <v>302</v>
      </c>
      <c r="AG314" s="32">
        <v>5</v>
      </c>
      <c r="AH314"/>
    </row>
    <row r="315" spans="1:34" x14ac:dyDescent="0.25">
      <c r="A315" t="s">
        <v>1304</v>
      </c>
      <c r="B315" t="s">
        <v>528</v>
      </c>
      <c r="C315" t="s">
        <v>1162</v>
      </c>
      <c r="D315" t="s">
        <v>1259</v>
      </c>
      <c r="E315" s="31">
        <v>36.826086956521742</v>
      </c>
      <c r="F315" s="31">
        <v>2.7890348288075559</v>
      </c>
      <c r="G315" s="31">
        <v>2.4983766233766236</v>
      </c>
      <c r="H315" s="31">
        <v>0.61326741440377797</v>
      </c>
      <c r="I315" s="31">
        <v>0.32260920897284528</v>
      </c>
      <c r="J315" s="31">
        <v>102.70923913043478</v>
      </c>
      <c r="K315" s="31">
        <v>92.005434782608702</v>
      </c>
      <c r="L315" s="31">
        <v>22.584239130434781</v>
      </c>
      <c r="M315" s="31">
        <v>11.880434782608695</v>
      </c>
      <c r="N315" s="31">
        <v>5.8777173913043477</v>
      </c>
      <c r="O315" s="31">
        <v>4.8260869565217392</v>
      </c>
      <c r="P315" s="31">
        <v>25.377717391304348</v>
      </c>
      <c r="Q315" s="31">
        <v>25.377717391304348</v>
      </c>
      <c r="R315" s="31">
        <v>0</v>
      </c>
      <c r="S315" s="31">
        <v>54.747282608695656</v>
      </c>
      <c r="T315" s="31">
        <v>23.236413043478262</v>
      </c>
      <c r="U315" s="31">
        <v>0</v>
      </c>
      <c r="V315" s="31">
        <v>31.510869565217391</v>
      </c>
      <c r="W315" s="31">
        <v>0</v>
      </c>
      <c r="X315" s="31">
        <v>0</v>
      </c>
      <c r="Y315" s="31">
        <v>0</v>
      </c>
      <c r="Z315" s="31">
        <v>0</v>
      </c>
      <c r="AA315" s="31">
        <v>0</v>
      </c>
      <c r="AB315" s="31">
        <v>0</v>
      </c>
      <c r="AC315" s="31">
        <v>0</v>
      </c>
      <c r="AD315" s="31">
        <v>0</v>
      </c>
      <c r="AE315" s="31">
        <v>0</v>
      </c>
      <c r="AF315" t="s">
        <v>296</v>
      </c>
      <c r="AG315" s="32">
        <v>5</v>
      </c>
      <c r="AH315"/>
    </row>
    <row r="316" spans="1:34" x14ac:dyDescent="0.25">
      <c r="A316" t="s">
        <v>1304</v>
      </c>
      <c r="B316" t="s">
        <v>528</v>
      </c>
      <c r="C316" t="s">
        <v>1062</v>
      </c>
      <c r="D316" t="s">
        <v>1249</v>
      </c>
      <c r="E316" s="31">
        <v>89.695652173913047</v>
      </c>
      <c r="F316" s="31">
        <v>3.2193407658749393</v>
      </c>
      <c r="G316" s="31">
        <v>2.9302593310712552</v>
      </c>
      <c r="H316" s="31">
        <v>0.51329980610761028</v>
      </c>
      <c r="I316" s="31">
        <v>0.22421837130392633</v>
      </c>
      <c r="J316" s="31">
        <v>288.76086956521738</v>
      </c>
      <c r="K316" s="31">
        <v>262.83152173913044</v>
      </c>
      <c r="L316" s="31">
        <v>46.040760869565219</v>
      </c>
      <c r="M316" s="31">
        <v>20.111413043478262</v>
      </c>
      <c r="N316" s="31">
        <v>21.320652173913043</v>
      </c>
      <c r="O316" s="31">
        <v>4.6086956521739131</v>
      </c>
      <c r="P316" s="31">
        <v>66.008152173913047</v>
      </c>
      <c r="Q316" s="31">
        <v>66.008152173913047</v>
      </c>
      <c r="R316" s="31">
        <v>0</v>
      </c>
      <c r="S316" s="31">
        <v>176.71195652173915</v>
      </c>
      <c r="T316" s="31">
        <v>129</v>
      </c>
      <c r="U316" s="31">
        <v>9.4266304347826093</v>
      </c>
      <c r="V316" s="31">
        <v>38.285326086956523</v>
      </c>
      <c r="W316" s="31">
        <v>79.8125</v>
      </c>
      <c r="X316" s="31">
        <v>12.826086956521738</v>
      </c>
      <c r="Y316" s="31">
        <v>0</v>
      </c>
      <c r="Z316" s="31">
        <v>0</v>
      </c>
      <c r="AA316" s="31">
        <v>25.399456521739129</v>
      </c>
      <c r="AB316" s="31">
        <v>0</v>
      </c>
      <c r="AC316" s="31">
        <v>40.755434782608695</v>
      </c>
      <c r="AD316" s="31">
        <v>0</v>
      </c>
      <c r="AE316" s="31">
        <v>0.83152173913043481</v>
      </c>
      <c r="AF316" t="s">
        <v>11</v>
      </c>
      <c r="AG316" s="32">
        <v>5</v>
      </c>
      <c r="AH316"/>
    </row>
    <row r="317" spans="1:34" x14ac:dyDescent="0.25">
      <c r="A317" t="s">
        <v>1304</v>
      </c>
      <c r="B317" t="s">
        <v>644</v>
      </c>
      <c r="C317" t="s">
        <v>1061</v>
      </c>
      <c r="D317" t="s">
        <v>1210</v>
      </c>
      <c r="E317" s="31">
        <v>64.097826086956516</v>
      </c>
      <c r="F317" s="31">
        <v>3.279464134305579</v>
      </c>
      <c r="G317" s="31">
        <v>2.9130066135323047</v>
      </c>
      <c r="H317" s="31">
        <v>0.83741733084619308</v>
      </c>
      <c r="I317" s="31">
        <v>0.47095981007291848</v>
      </c>
      <c r="J317" s="31">
        <v>210.20652173913041</v>
      </c>
      <c r="K317" s="31">
        <v>186.71739130434781</v>
      </c>
      <c r="L317" s="31">
        <v>53.676630434782609</v>
      </c>
      <c r="M317" s="31">
        <v>30.1875</v>
      </c>
      <c r="N317" s="31">
        <v>18.184782608695652</v>
      </c>
      <c r="O317" s="31">
        <v>5.3043478260869561</v>
      </c>
      <c r="P317" s="31">
        <v>41.521739130434781</v>
      </c>
      <c r="Q317" s="31">
        <v>41.521739130434781</v>
      </c>
      <c r="R317" s="31">
        <v>0</v>
      </c>
      <c r="S317" s="31">
        <v>115.00815217391303</v>
      </c>
      <c r="T317" s="31">
        <v>100.77445652173913</v>
      </c>
      <c r="U317" s="31">
        <v>0</v>
      </c>
      <c r="V317" s="31">
        <v>14.233695652173912</v>
      </c>
      <c r="W317" s="31">
        <v>86.744565217391298</v>
      </c>
      <c r="X317" s="31">
        <v>5.3125</v>
      </c>
      <c r="Y317" s="31">
        <v>0</v>
      </c>
      <c r="Z317" s="31">
        <v>0</v>
      </c>
      <c r="AA317" s="31">
        <v>15.986413043478262</v>
      </c>
      <c r="AB317" s="31">
        <v>0</v>
      </c>
      <c r="AC317" s="31">
        <v>61.755434782608695</v>
      </c>
      <c r="AD317" s="31">
        <v>0</v>
      </c>
      <c r="AE317" s="31">
        <v>3.6902173913043477</v>
      </c>
      <c r="AF317" t="s">
        <v>132</v>
      </c>
      <c r="AG317" s="32">
        <v>5</v>
      </c>
      <c r="AH317"/>
    </row>
    <row r="318" spans="1:34" x14ac:dyDescent="0.25">
      <c r="A318" t="s">
        <v>1304</v>
      </c>
      <c r="B318" t="s">
        <v>842</v>
      </c>
      <c r="C318" t="s">
        <v>1042</v>
      </c>
      <c r="D318" t="s">
        <v>1246</v>
      </c>
      <c r="E318" s="31">
        <v>61.043478260869563</v>
      </c>
      <c r="F318" s="31">
        <v>3.7494747150997156</v>
      </c>
      <c r="G318" s="31">
        <v>3.5233725071225077</v>
      </c>
      <c r="H318" s="31">
        <v>0.44439280626780625</v>
      </c>
      <c r="I318" s="31">
        <v>0.29542378917378914</v>
      </c>
      <c r="J318" s="31">
        <v>228.8809782608696</v>
      </c>
      <c r="K318" s="31">
        <v>215.07891304347828</v>
      </c>
      <c r="L318" s="31">
        <v>27.127282608695651</v>
      </c>
      <c r="M318" s="31">
        <v>18.033695652173911</v>
      </c>
      <c r="N318" s="31">
        <v>4.516413043478261</v>
      </c>
      <c r="O318" s="31">
        <v>4.5771739130434801</v>
      </c>
      <c r="P318" s="31">
        <v>54.589130434782597</v>
      </c>
      <c r="Q318" s="31">
        <v>49.880652173913028</v>
      </c>
      <c r="R318" s="31">
        <v>4.7084782608695663</v>
      </c>
      <c r="S318" s="31">
        <v>147.16456521739133</v>
      </c>
      <c r="T318" s="31">
        <v>138.23413043478263</v>
      </c>
      <c r="U318" s="31">
        <v>0</v>
      </c>
      <c r="V318" s="31">
        <v>8.9304347826086925</v>
      </c>
      <c r="W318" s="31">
        <v>56.365760869565186</v>
      </c>
      <c r="X318" s="31">
        <v>4.8652173913043484</v>
      </c>
      <c r="Y318" s="31">
        <v>0</v>
      </c>
      <c r="Z318" s="31">
        <v>0</v>
      </c>
      <c r="AA318" s="31">
        <v>17.095652173913027</v>
      </c>
      <c r="AB318" s="31">
        <v>0</v>
      </c>
      <c r="AC318" s="31">
        <v>25.474456521739121</v>
      </c>
      <c r="AD318" s="31">
        <v>0</v>
      </c>
      <c r="AE318" s="31">
        <v>8.9304347826086925</v>
      </c>
      <c r="AF318" t="s">
        <v>352</v>
      </c>
      <c r="AG318" s="32">
        <v>5</v>
      </c>
      <c r="AH318"/>
    </row>
    <row r="319" spans="1:34" x14ac:dyDescent="0.25">
      <c r="A319" t="s">
        <v>1304</v>
      </c>
      <c r="B319" t="s">
        <v>894</v>
      </c>
      <c r="C319" t="s">
        <v>1076</v>
      </c>
      <c r="D319" t="s">
        <v>1259</v>
      </c>
      <c r="E319" s="31">
        <v>22.760869565217391</v>
      </c>
      <c r="F319" s="31">
        <v>4.962960840496657</v>
      </c>
      <c r="G319" s="31">
        <v>4.7040687679083089</v>
      </c>
      <c r="H319" s="31">
        <v>1.1996466093600766</v>
      </c>
      <c r="I319" s="31">
        <v>0.94075453677172904</v>
      </c>
      <c r="J319" s="31">
        <v>112.96130434782607</v>
      </c>
      <c r="K319" s="31">
        <v>107.0686956521739</v>
      </c>
      <c r="L319" s="31">
        <v>27.305000000000003</v>
      </c>
      <c r="M319" s="31">
        <v>21.412391304347832</v>
      </c>
      <c r="N319" s="31">
        <v>4.1806521739130442</v>
      </c>
      <c r="O319" s="31">
        <v>1.7119565217391304</v>
      </c>
      <c r="P319" s="31">
        <v>23.070108695652166</v>
      </c>
      <c r="Q319" s="31">
        <v>23.070108695652166</v>
      </c>
      <c r="R319" s="31">
        <v>0</v>
      </c>
      <c r="S319" s="31">
        <v>62.586195652173906</v>
      </c>
      <c r="T319" s="31">
        <v>53.03510869565217</v>
      </c>
      <c r="U319" s="31">
        <v>0</v>
      </c>
      <c r="V319" s="31">
        <v>9.5510869565217345</v>
      </c>
      <c r="W319" s="31">
        <v>25.449673913043483</v>
      </c>
      <c r="X319" s="31">
        <v>5.8258695652173911</v>
      </c>
      <c r="Y319" s="31">
        <v>0</v>
      </c>
      <c r="Z319" s="31">
        <v>0.1358695652173913</v>
      </c>
      <c r="AA319" s="31">
        <v>0.35130434782608694</v>
      </c>
      <c r="AB319" s="31">
        <v>0</v>
      </c>
      <c r="AC319" s="31">
        <v>19.136630434782614</v>
      </c>
      <c r="AD319" s="31">
        <v>0</v>
      </c>
      <c r="AE319" s="31">
        <v>0</v>
      </c>
      <c r="AF319" t="s">
        <v>404</v>
      </c>
      <c r="AG319" s="32">
        <v>5</v>
      </c>
      <c r="AH319"/>
    </row>
    <row r="320" spans="1:34" x14ac:dyDescent="0.25">
      <c r="A320" t="s">
        <v>1304</v>
      </c>
      <c r="B320" t="s">
        <v>665</v>
      </c>
      <c r="C320" t="s">
        <v>1117</v>
      </c>
      <c r="D320" t="s">
        <v>1208</v>
      </c>
      <c r="E320" s="31">
        <v>54.663043478260867</v>
      </c>
      <c r="F320" s="31">
        <v>3.1944402465698958</v>
      </c>
      <c r="G320" s="31">
        <v>2.9224756412805735</v>
      </c>
      <c r="H320" s="31">
        <v>0.59976138397295653</v>
      </c>
      <c r="I320" s="31">
        <v>0.3388884470073571</v>
      </c>
      <c r="J320" s="31">
        <v>174.61782608695657</v>
      </c>
      <c r="K320" s="31">
        <v>159.75141304347829</v>
      </c>
      <c r="L320" s="31">
        <v>32.784782608695636</v>
      </c>
      <c r="M320" s="31">
        <v>18.524673913043465</v>
      </c>
      <c r="N320" s="31">
        <v>11.113369565217392</v>
      </c>
      <c r="O320" s="31">
        <v>3.1467391304347827</v>
      </c>
      <c r="P320" s="31">
        <v>43.433804347826083</v>
      </c>
      <c r="Q320" s="31">
        <v>42.827499999999993</v>
      </c>
      <c r="R320" s="31">
        <v>0.606304347826087</v>
      </c>
      <c r="S320" s="31">
        <v>98.399239130434836</v>
      </c>
      <c r="T320" s="31">
        <v>73.021630434782651</v>
      </c>
      <c r="U320" s="31">
        <v>19.417173913043481</v>
      </c>
      <c r="V320" s="31">
        <v>5.9604347826086972</v>
      </c>
      <c r="W320" s="31">
        <v>8.1069565217391322</v>
      </c>
      <c r="X320" s="31">
        <v>0</v>
      </c>
      <c r="Y320" s="31">
        <v>0</v>
      </c>
      <c r="Z320" s="31">
        <v>0</v>
      </c>
      <c r="AA320" s="31">
        <v>3.4782608695652173</v>
      </c>
      <c r="AB320" s="31">
        <v>0</v>
      </c>
      <c r="AC320" s="31">
        <v>4.6286956521739144</v>
      </c>
      <c r="AD320" s="31">
        <v>0</v>
      </c>
      <c r="AE320" s="31">
        <v>0</v>
      </c>
      <c r="AF320" t="s">
        <v>157</v>
      </c>
      <c r="AG320" s="32">
        <v>5</v>
      </c>
      <c r="AH320"/>
    </row>
    <row r="321" spans="1:34" x14ac:dyDescent="0.25">
      <c r="A321" t="s">
        <v>1304</v>
      </c>
      <c r="B321" t="s">
        <v>570</v>
      </c>
      <c r="C321" t="s">
        <v>1017</v>
      </c>
      <c r="D321" t="s">
        <v>1219</v>
      </c>
      <c r="E321" s="31">
        <v>63.413043478260867</v>
      </c>
      <c r="F321" s="31">
        <v>3.4863729859444641</v>
      </c>
      <c r="G321" s="31">
        <v>3.0216403839561199</v>
      </c>
      <c r="H321" s="31">
        <v>0.53338189921151868</v>
      </c>
      <c r="I321" s="31">
        <v>0.13918409324648612</v>
      </c>
      <c r="J321" s="31">
        <v>221.08152173913047</v>
      </c>
      <c r="K321" s="31">
        <v>191.61141304347828</v>
      </c>
      <c r="L321" s="31">
        <v>33.823369565217391</v>
      </c>
      <c r="M321" s="31">
        <v>8.8260869565217384</v>
      </c>
      <c r="N321" s="31">
        <v>19.432065217391305</v>
      </c>
      <c r="O321" s="31">
        <v>5.5652173913043477</v>
      </c>
      <c r="P321" s="31">
        <v>63.956521739130437</v>
      </c>
      <c r="Q321" s="31">
        <v>59.483695652173914</v>
      </c>
      <c r="R321" s="31">
        <v>4.4728260869565215</v>
      </c>
      <c r="S321" s="31">
        <v>123.3016304347826</v>
      </c>
      <c r="T321" s="31">
        <v>115.02173913043478</v>
      </c>
      <c r="U321" s="31">
        <v>2.597826086956522</v>
      </c>
      <c r="V321" s="31">
        <v>5.6820652173913047</v>
      </c>
      <c r="W321" s="31">
        <v>0</v>
      </c>
      <c r="X321" s="31">
        <v>0</v>
      </c>
      <c r="Y321" s="31">
        <v>0</v>
      </c>
      <c r="Z321" s="31">
        <v>0</v>
      </c>
      <c r="AA321" s="31">
        <v>0</v>
      </c>
      <c r="AB321" s="31">
        <v>0</v>
      </c>
      <c r="AC321" s="31">
        <v>0</v>
      </c>
      <c r="AD321" s="31">
        <v>0</v>
      </c>
      <c r="AE321" s="31">
        <v>0</v>
      </c>
      <c r="AF321" t="s">
        <v>53</v>
      </c>
      <c r="AG321" s="32">
        <v>5</v>
      </c>
      <c r="AH321"/>
    </row>
    <row r="322" spans="1:34" x14ac:dyDescent="0.25">
      <c r="A322" t="s">
        <v>1304</v>
      </c>
      <c r="B322" t="s">
        <v>1006</v>
      </c>
      <c r="C322" t="s">
        <v>1197</v>
      </c>
      <c r="D322" t="s">
        <v>1202</v>
      </c>
      <c r="E322" s="31">
        <v>27.163043478260871</v>
      </c>
      <c r="F322" s="31">
        <v>3.0451180472188875</v>
      </c>
      <c r="G322" s="31">
        <v>2.5573229291716686</v>
      </c>
      <c r="H322" s="31">
        <v>0.5365146058423369</v>
      </c>
      <c r="I322" s="31">
        <v>0.37244897959183676</v>
      </c>
      <c r="J322" s="31">
        <v>82.714673913043484</v>
      </c>
      <c r="K322" s="31">
        <v>69.464673913043484</v>
      </c>
      <c r="L322" s="31">
        <v>14.573369565217391</v>
      </c>
      <c r="M322" s="31">
        <v>10.116847826086957</v>
      </c>
      <c r="N322" s="31">
        <v>0</v>
      </c>
      <c r="O322" s="31">
        <v>4.4565217391304346</v>
      </c>
      <c r="P322" s="31">
        <v>13.663043478260869</v>
      </c>
      <c r="Q322" s="31">
        <v>4.8695652173913047</v>
      </c>
      <c r="R322" s="31">
        <v>8.7934782608695645</v>
      </c>
      <c r="S322" s="31">
        <v>54.478260869565219</v>
      </c>
      <c r="T322" s="31">
        <v>30.293478260869566</v>
      </c>
      <c r="U322" s="31">
        <v>24.092391304347824</v>
      </c>
      <c r="V322" s="31">
        <v>9.2391304347826081E-2</v>
      </c>
      <c r="W322" s="31">
        <v>7.7527173913043486</v>
      </c>
      <c r="X322" s="31">
        <v>0</v>
      </c>
      <c r="Y322" s="31">
        <v>0</v>
      </c>
      <c r="Z322" s="31">
        <v>0</v>
      </c>
      <c r="AA322" s="31">
        <v>4.8695652173913047</v>
      </c>
      <c r="AB322" s="31">
        <v>0</v>
      </c>
      <c r="AC322" s="31">
        <v>0.2608695652173913</v>
      </c>
      <c r="AD322" s="31">
        <v>2.6222826086956523</v>
      </c>
      <c r="AE322" s="31">
        <v>0</v>
      </c>
      <c r="AF322" t="s">
        <v>518</v>
      </c>
      <c r="AG322" s="32">
        <v>5</v>
      </c>
      <c r="AH322"/>
    </row>
    <row r="323" spans="1:34" x14ac:dyDescent="0.25">
      <c r="A323" t="s">
        <v>1304</v>
      </c>
      <c r="B323" t="s">
        <v>841</v>
      </c>
      <c r="C323" t="s">
        <v>1096</v>
      </c>
      <c r="D323" t="s">
        <v>1240</v>
      </c>
      <c r="E323" s="31">
        <v>52.826086956521742</v>
      </c>
      <c r="F323" s="31">
        <v>3.5798251028806582</v>
      </c>
      <c r="G323" s="31">
        <v>3.3381069958847736</v>
      </c>
      <c r="H323" s="31">
        <v>0.64469135802469135</v>
      </c>
      <c r="I323" s="31">
        <v>0.40626543209876548</v>
      </c>
      <c r="J323" s="31">
        <v>189.10815217391306</v>
      </c>
      <c r="K323" s="31">
        <v>176.33913043478262</v>
      </c>
      <c r="L323" s="31">
        <v>34.056521739130439</v>
      </c>
      <c r="M323" s="31">
        <v>21.461413043478263</v>
      </c>
      <c r="N323" s="31">
        <v>6.8559782608695654</v>
      </c>
      <c r="O323" s="31">
        <v>5.7391304347826084</v>
      </c>
      <c r="P323" s="31">
        <v>31.192934782608695</v>
      </c>
      <c r="Q323" s="31">
        <v>31.019021739130434</v>
      </c>
      <c r="R323" s="31">
        <v>0.17391304347826086</v>
      </c>
      <c r="S323" s="31">
        <v>123.85869565217391</v>
      </c>
      <c r="T323" s="31">
        <v>105.39402173913044</v>
      </c>
      <c r="U323" s="31">
        <v>1.2934782608695652</v>
      </c>
      <c r="V323" s="31">
        <v>17.171195652173914</v>
      </c>
      <c r="W323" s="31">
        <v>0.11956521739130435</v>
      </c>
      <c r="X323" s="31">
        <v>0</v>
      </c>
      <c r="Y323" s="31">
        <v>0</v>
      </c>
      <c r="Z323" s="31">
        <v>0</v>
      </c>
      <c r="AA323" s="31">
        <v>0</v>
      </c>
      <c r="AB323" s="31">
        <v>0</v>
      </c>
      <c r="AC323" s="31">
        <v>0.11956521739130435</v>
      </c>
      <c r="AD323" s="31">
        <v>0</v>
      </c>
      <c r="AE323" s="31">
        <v>0</v>
      </c>
      <c r="AF323" t="s">
        <v>351</v>
      </c>
      <c r="AG323" s="32">
        <v>5</v>
      </c>
      <c r="AH323"/>
    </row>
    <row r="324" spans="1:34" x14ac:dyDescent="0.25">
      <c r="A324" t="s">
        <v>1304</v>
      </c>
      <c r="B324" t="s">
        <v>918</v>
      </c>
      <c r="C324" t="s">
        <v>1065</v>
      </c>
      <c r="D324" t="s">
        <v>1250</v>
      </c>
      <c r="E324" s="31">
        <v>49.5</v>
      </c>
      <c r="F324" s="31">
        <v>4.1542929292929287</v>
      </c>
      <c r="G324" s="31">
        <v>3.8035024154589374</v>
      </c>
      <c r="H324" s="31">
        <v>0.47031840140535797</v>
      </c>
      <c r="I324" s="31">
        <v>0.32994729907773396</v>
      </c>
      <c r="J324" s="31">
        <v>205.63749999999999</v>
      </c>
      <c r="K324" s="31">
        <v>188.27336956521739</v>
      </c>
      <c r="L324" s="31">
        <v>23.280760869565221</v>
      </c>
      <c r="M324" s="31">
        <v>16.33239130434783</v>
      </c>
      <c r="N324" s="31">
        <v>2.3016304347826089</v>
      </c>
      <c r="O324" s="31">
        <v>4.6467391304347823</v>
      </c>
      <c r="P324" s="31">
        <v>60.670543478260889</v>
      </c>
      <c r="Q324" s="31">
        <v>50.25478260869567</v>
      </c>
      <c r="R324" s="31">
        <v>10.415760869565217</v>
      </c>
      <c r="S324" s="31">
        <v>121.68619565217391</v>
      </c>
      <c r="T324" s="31">
        <v>65.9216304347826</v>
      </c>
      <c r="U324" s="31">
        <v>14.176630434782606</v>
      </c>
      <c r="V324" s="31">
        <v>41.587934782608698</v>
      </c>
      <c r="W324" s="31">
        <v>0</v>
      </c>
      <c r="X324" s="31">
        <v>0</v>
      </c>
      <c r="Y324" s="31">
        <v>0</v>
      </c>
      <c r="Z324" s="31">
        <v>0</v>
      </c>
      <c r="AA324" s="31">
        <v>0</v>
      </c>
      <c r="AB324" s="31">
        <v>0</v>
      </c>
      <c r="AC324" s="31">
        <v>0</v>
      </c>
      <c r="AD324" s="31">
        <v>0</v>
      </c>
      <c r="AE324" s="31">
        <v>0</v>
      </c>
      <c r="AF324" t="s">
        <v>429</v>
      </c>
      <c r="AG324" s="32">
        <v>5</v>
      </c>
      <c r="AH324"/>
    </row>
    <row r="325" spans="1:34" x14ac:dyDescent="0.25">
      <c r="A325" t="s">
        <v>1304</v>
      </c>
      <c r="B325" t="s">
        <v>856</v>
      </c>
      <c r="C325" t="s">
        <v>1181</v>
      </c>
      <c r="D325" t="s">
        <v>1209</v>
      </c>
      <c r="E325" s="31">
        <v>105</v>
      </c>
      <c r="F325" s="31">
        <v>3.0238581780538296</v>
      </c>
      <c r="G325" s="31">
        <v>2.9112681159420282</v>
      </c>
      <c r="H325" s="31">
        <v>0.62520289855072464</v>
      </c>
      <c r="I325" s="31">
        <v>0.5126128364389233</v>
      </c>
      <c r="J325" s="31">
        <v>317.5051086956521</v>
      </c>
      <c r="K325" s="31">
        <v>305.68315217391296</v>
      </c>
      <c r="L325" s="31">
        <v>65.646304347826089</v>
      </c>
      <c r="M325" s="31">
        <v>53.824347826086949</v>
      </c>
      <c r="N325" s="31">
        <v>6.9197826086956526</v>
      </c>
      <c r="O325" s="31">
        <v>4.9021739130434785</v>
      </c>
      <c r="P325" s="31">
        <v>64.393152173913052</v>
      </c>
      <c r="Q325" s="31">
        <v>64.393152173913052</v>
      </c>
      <c r="R325" s="31">
        <v>0</v>
      </c>
      <c r="S325" s="31">
        <v>187.46565217391301</v>
      </c>
      <c r="T325" s="31">
        <v>183.34836956521735</v>
      </c>
      <c r="U325" s="31">
        <v>0</v>
      </c>
      <c r="V325" s="31">
        <v>4.1172826086956524</v>
      </c>
      <c r="W325" s="31">
        <v>0</v>
      </c>
      <c r="X325" s="31">
        <v>0</v>
      </c>
      <c r="Y325" s="31">
        <v>0</v>
      </c>
      <c r="Z325" s="31">
        <v>0</v>
      </c>
      <c r="AA325" s="31">
        <v>0</v>
      </c>
      <c r="AB325" s="31">
        <v>0</v>
      </c>
      <c r="AC325" s="31">
        <v>0</v>
      </c>
      <c r="AD325" s="31">
        <v>0</v>
      </c>
      <c r="AE325" s="31">
        <v>0</v>
      </c>
      <c r="AF325" t="s">
        <v>366</v>
      </c>
      <c r="AG325" s="32">
        <v>5</v>
      </c>
      <c r="AH325"/>
    </row>
    <row r="326" spans="1:34" x14ac:dyDescent="0.25">
      <c r="A326" t="s">
        <v>1304</v>
      </c>
      <c r="B326" t="s">
        <v>679</v>
      </c>
      <c r="C326" t="s">
        <v>1056</v>
      </c>
      <c r="D326" t="s">
        <v>1280</v>
      </c>
      <c r="E326" s="31">
        <v>47.423913043478258</v>
      </c>
      <c r="F326" s="31">
        <v>3.1831881732752696</v>
      </c>
      <c r="G326" s="31">
        <v>2.9012720605088242</v>
      </c>
      <c r="H326" s="31">
        <v>0.63035755214302092</v>
      </c>
      <c r="I326" s="31">
        <v>0.42075406830162732</v>
      </c>
      <c r="J326" s="31">
        <v>150.95923913043478</v>
      </c>
      <c r="K326" s="31">
        <v>137.58967391304347</v>
      </c>
      <c r="L326" s="31">
        <v>29.894021739130434</v>
      </c>
      <c r="M326" s="31">
        <v>19.953804347826086</v>
      </c>
      <c r="N326" s="31">
        <v>9.1576086956521738</v>
      </c>
      <c r="O326" s="31">
        <v>0.78260869565217395</v>
      </c>
      <c r="P326" s="31">
        <v>37.5625</v>
      </c>
      <c r="Q326" s="31">
        <v>34.133152173913047</v>
      </c>
      <c r="R326" s="31">
        <v>3.4293478260869565</v>
      </c>
      <c r="S326" s="31">
        <v>83.502717391304344</v>
      </c>
      <c r="T326" s="31">
        <v>78.432065217391298</v>
      </c>
      <c r="U326" s="31">
        <v>0</v>
      </c>
      <c r="V326" s="31">
        <v>5.0706521739130439</v>
      </c>
      <c r="W326" s="31">
        <v>0</v>
      </c>
      <c r="X326" s="31">
        <v>0</v>
      </c>
      <c r="Y326" s="31">
        <v>0</v>
      </c>
      <c r="Z326" s="31">
        <v>0</v>
      </c>
      <c r="AA326" s="31">
        <v>0</v>
      </c>
      <c r="AB326" s="31">
        <v>0</v>
      </c>
      <c r="AC326" s="31">
        <v>0</v>
      </c>
      <c r="AD326" s="31">
        <v>0</v>
      </c>
      <c r="AE326" s="31">
        <v>0</v>
      </c>
      <c r="AF326" t="s">
        <v>171</v>
      </c>
      <c r="AG326" s="32">
        <v>5</v>
      </c>
      <c r="AH326"/>
    </row>
    <row r="327" spans="1:34" x14ac:dyDescent="0.25">
      <c r="A327" t="s">
        <v>1304</v>
      </c>
      <c r="B327" t="s">
        <v>801</v>
      </c>
      <c r="C327" t="s">
        <v>1169</v>
      </c>
      <c r="D327" t="s">
        <v>1246</v>
      </c>
      <c r="E327" s="31">
        <v>126.83695652173913</v>
      </c>
      <c r="F327" s="31">
        <v>3.3525957665609729</v>
      </c>
      <c r="G327" s="31">
        <v>3.2436344159739474</v>
      </c>
      <c r="H327" s="31">
        <v>0.61626960322221269</v>
      </c>
      <c r="I327" s="31">
        <v>0.57239266432427804</v>
      </c>
      <c r="J327" s="31">
        <v>425.23304347826075</v>
      </c>
      <c r="K327" s="31">
        <v>411.41271739130423</v>
      </c>
      <c r="L327" s="31">
        <v>78.165760869565219</v>
      </c>
      <c r="M327" s="31">
        <v>72.600543478260875</v>
      </c>
      <c r="N327" s="31">
        <v>0</v>
      </c>
      <c r="O327" s="31">
        <v>5.5652173913043477</v>
      </c>
      <c r="P327" s="31">
        <v>117.27413043478265</v>
      </c>
      <c r="Q327" s="31">
        <v>109.01902173913048</v>
      </c>
      <c r="R327" s="31">
        <v>8.255108695652174</v>
      </c>
      <c r="S327" s="31">
        <v>229.79315217391289</v>
      </c>
      <c r="T327" s="31">
        <v>229.79315217391289</v>
      </c>
      <c r="U327" s="31">
        <v>0</v>
      </c>
      <c r="V327" s="31">
        <v>0</v>
      </c>
      <c r="W327" s="31">
        <v>0</v>
      </c>
      <c r="X327" s="31">
        <v>0</v>
      </c>
      <c r="Y327" s="31">
        <v>0</v>
      </c>
      <c r="Z327" s="31">
        <v>0</v>
      </c>
      <c r="AA327" s="31">
        <v>0</v>
      </c>
      <c r="AB327" s="31">
        <v>0</v>
      </c>
      <c r="AC327" s="31">
        <v>0</v>
      </c>
      <c r="AD327" s="31">
        <v>0</v>
      </c>
      <c r="AE327" s="31">
        <v>0</v>
      </c>
      <c r="AF327" t="s">
        <v>309</v>
      </c>
      <c r="AG327" s="32">
        <v>5</v>
      </c>
      <c r="AH327"/>
    </row>
    <row r="328" spans="1:34" x14ac:dyDescent="0.25">
      <c r="A328" t="s">
        <v>1304</v>
      </c>
      <c r="B328" t="s">
        <v>558</v>
      </c>
      <c r="C328" t="s">
        <v>1083</v>
      </c>
      <c r="D328" t="s">
        <v>1234</v>
      </c>
      <c r="E328" s="31">
        <v>177.52173913043478</v>
      </c>
      <c r="F328" s="31">
        <v>3.3083670095517999</v>
      </c>
      <c r="G328" s="31">
        <v>2.8854702424687728</v>
      </c>
      <c r="H328" s="31">
        <v>0.25581373989713446</v>
      </c>
      <c r="I328" s="31">
        <v>0.11860764144011758</v>
      </c>
      <c r="J328" s="31">
        <v>587.30706521739125</v>
      </c>
      <c r="K328" s="31">
        <v>512.23369565217388</v>
      </c>
      <c r="L328" s="31">
        <v>45.412500000000001</v>
      </c>
      <c r="M328" s="31">
        <v>21.0554347826087</v>
      </c>
      <c r="N328" s="31">
        <v>18.704891304347822</v>
      </c>
      <c r="O328" s="31">
        <v>5.6521739130434785</v>
      </c>
      <c r="P328" s="31">
        <v>165.14771739130433</v>
      </c>
      <c r="Q328" s="31">
        <v>114.43141304347823</v>
      </c>
      <c r="R328" s="31">
        <v>50.716304347826096</v>
      </c>
      <c r="S328" s="31">
        <v>376.74684782608699</v>
      </c>
      <c r="T328" s="31">
        <v>349.99271739130438</v>
      </c>
      <c r="U328" s="31">
        <v>0</v>
      </c>
      <c r="V328" s="31">
        <v>26.754130434782599</v>
      </c>
      <c r="W328" s="31">
        <v>99.78478260869565</v>
      </c>
      <c r="X328" s="31">
        <v>0</v>
      </c>
      <c r="Y328" s="31">
        <v>2.2907608695652173</v>
      </c>
      <c r="Z328" s="31">
        <v>0</v>
      </c>
      <c r="AA328" s="31">
        <v>30.106413043478266</v>
      </c>
      <c r="AB328" s="31">
        <v>0</v>
      </c>
      <c r="AC328" s="31">
        <v>67.387608695652176</v>
      </c>
      <c r="AD328" s="31">
        <v>0</v>
      </c>
      <c r="AE328" s="31">
        <v>0</v>
      </c>
      <c r="AF328" t="s">
        <v>40</v>
      </c>
      <c r="AG328" s="32">
        <v>5</v>
      </c>
      <c r="AH328"/>
    </row>
    <row r="329" spans="1:34" x14ac:dyDescent="0.25">
      <c r="A329" t="s">
        <v>1304</v>
      </c>
      <c r="B329" t="s">
        <v>685</v>
      </c>
      <c r="C329" t="s">
        <v>1105</v>
      </c>
      <c r="D329" t="s">
        <v>1272</v>
      </c>
      <c r="E329" s="31">
        <v>67.75</v>
      </c>
      <c r="F329" s="31">
        <v>4.4487887052783579</v>
      </c>
      <c r="G329" s="31">
        <v>4.147226054869245</v>
      </c>
      <c r="H329" s="31">
        <v>0.91206321193646711</v>
      </c>
      <c r="I329" s="31">
        <v>0.69637413765442002</v>
      </c>
      <c r="J329" s="31">
        <v>301.40543478260872</v>
      </c>
      <c r="K329" s="31">
        <v>280.97456521739133</v>
      </c>
      <c r="L329" s="31">
        <v>61.792282608695643</v>
      </c>
      <c r="M329" s="31">
        <v>47.179347826086953</v>
      </c>
      <c r="N329" s="31">
        <v>9.2010869565217384</v>
      </c>
      <c r="O329" s="31">
        <v>5.411847826086956</v>
      </c>
      <c r="P329" s="31">
        <v>76.072499999999991</v>
      </c>
      <c r="Q329" s="31">
        <v>70.254565217391303</v>
      </c>
      <c r="R329" s="31">
        <v>5.8179347826086953</v>
      </c>
      <c r="S329" s="31">
        <v>163.54065217391303</v>
      </c>
      <c r="T329" s="31">
        <v>136.42380434782609</v>
      </c>
      <c r="U329" s="31">
        <v>4.1521739130434785</v>
      </c>
      <c r="V329" s="31">
        <v>22.964673913043477</v>
      </c>
      <c r="W329" s="31">
        <v>0</v>
      </c>
      <c r="X329" s="31">
        <v>0</v>
      </c>
      <c r="Y329" s="31">
        <v>0</v>
      </c>
      <c r="Z329" s="31">
        <v>0</v>
      </c>
      <c r="AA329" s="31">
        <v>0</v>
      </c>
      <c r="AB329" s="31">
        <v>0</v>
      </c>
      <c r="AC329" s="31">
        <v>0</v>
      </c>
      <c r="AD329" s="31">
        <v>0</v>
      </c>
      <c r="AE329" s="31">
        <v>0</v>
      </c>
      <c r="AF329" t="s">
        <v>178</v>
      </c>
      <c r="AG329" s="32">
        <v>5</v>
      </c>
      <c r="AH329"/>
    </row>
    <row r="330" spans="1:34" x14ac:dyDescent="0.25">
      <c r="A330" t="s">
        <v>1304</v>
      </c>
      <c r="B330" t="s">
        <v>616</v>
      </c>
      <c r="C330" t="s">
        <v>1061</v>
      </c>
      <c r="D330" t="s">
        <v>1210</v>
      </c>
      <c r="E330" s="31">
        <v>60.032608695652172</v>
      </c>
      <c r="F330" s="31">
        <v>3.6178707224334601</v>
      </c>
      <c r="G330" s="31">
        <v>3.2739453195726966</v>
      </c>
      <c r="H330" s="31">
        <v>0.67590077856237563</v>
      </c>
      <c r="I330" s="31">
        <v>0.33197537570161145</v>
      </c>
      <c r="J330" s="31">
        <v>217.19021739130434</v>
      </c>
      <c r="K330" s="31">
        <v>196.54347826086959</v>
      </c>
      <c r="L330" s="31">
        <v>40.576086956521742</v>
      </c>
      <c r="M330" s="31">
        <v>19.929347826086957</v>
      </c>
      <c r="N330" s="31">
        <v>16.078804347826086</v>
      </c>
      <c r="O330" s="31">
        <v>4.5679347826086953</v>
      </c>
      <c r="P330" s="31">
        <v>43.138586956521742</v>
      </c>
      <c r="Q330" s="31">
        <v>43.138586956521742</v>
      </c>
      <c r="R330" s="31">
        <v>0</v>
      </c>
      <c r="S330" s="31">
        <v>133.47554347826087</v>
      </c>
      <c r="T330" s="31">
        <v>108.45380434782609</v>
      </c>
      <c r="U330" s="31">
        <v>6.6847826086956523</v>
      </c>
      <c r="V330" s="31">
        <v>18.336956521739129</v>
      </c>
      <c r="W330" s="31">
        <v>13.538043478260869</v>
      </c>
      <c r="X330" s="31">
        <v>3.8858695652173911</v>
      </c>
      <c r="Y330" s="31">
        <v>0</v>
      </c>
      <c r="Z330" s="31">
        <v>0.30706521739130432</v>
      </c>
      <c r="AA330" s="31">
        <v>9.3451086956521738</v>
      </c>
      <c r="AB330" s="31">
        <v>0</v>
      </c>
      <c r="AC330" s="31">
        <v>0</v>
      </c>
      <c r="AD330" s="31">
        <v>0</v>
      </c>
      <c r="AE330" s="31">
        <v>0</v>
      </c>
      <c r="AF330" t="s">
        <v>100</v>
      </c>
      <c r="AG330" s="32">
        <v>5</v>
      </c>
      <c r="AH330"/>
    </row>
    <row r="331" spans="1:34" x14ac:dyDescent="0.25">
      <c r="A331" t="s">
        <v>1304</v>
      </c>
      <c r="B331" t="s">
        <v>568</v>
      </c>
      <c r="C331" t="s">
        <v>1077</v>
      </c>
      <c r="D331" t="s">
        <v>1260</v>
      </c>
      <c r="E331" s="31">
        <v>83.163043478260875</v>
      </c>
      <c r="F331" s="31">
        <v>3.0009149130832569</v>
      </c>
      <c r="G331" s="31">
        <v>2.6415827996340346</v>
      </c>
      <c r="H331" s="31">
        <v>0.56499150437851253</v>
      </c>
      <c r="I331" s="31">
        <v>0.38615867206901056</v>
      </c>
      <c r="J331" s="31">
        <v>249.56521739130434</v>
      </c>
      <c r="K331" s="31">
        <v>219.68206521739131</v>
      </c>
      <c r="L331" s="31">
        <v>46.986413043478258</v>
      </c>
      <c r="M331" s="31">
        <v>32.114130434782609</v>
      </c>
      <c r="N331" s="31">
        <v>9.741847826086957</v>
      </c>
      <c r="O331" s="31">
        <v>5.1304347826086953</v>
      </c>
      <c r="P331" s="31">
        <v>71.733695652173907</v>
      </c>
      <c r="Q331" s="31">
        <v>56.722826086956523</v>
      </c>
      <c r="R331" s="31">
        <v>15.010869565217391</v>
      </c>
      <c r="S331" s="31">
        <v>130.84510869565219</v>
      </c>
      <c r="T331" s="31">
        <v>93.282608695652172</v>
      </c>
      <c r="U331" s="31">
        <v>1.0788043478260869</v>
      </c>
      <c r="V331" s="31">
        <v>36.483695652173914</v>
      </c>
      <c r="W331" s="31">
        <v>0</v>
      </c>
      <c r="X331" s="31">
        <v>0</v>
      </c>
      <c r="Y331" s="31">
        <v>0</v>
      </c>
      <c r="Z331" s="31">
        <v>0</v>
      </c>
      <c r="AA331" s="31">
        <v>0</v>
      </c>
      <c r="AB331" s="31">
        <v>0</v>
      </c>
      <c r="AC331" s="31">
        <v>0</v>
      </c>
      <c r="AD331" s="31">
        <v>0</v>
      </c>
      <c r="AE331" s="31">
        <v>0</v>
      </c>
      <c r="AF331" t="s">
        <v>50</v>
      </c>
      <c r="AG331" s="32">
        <v>5</v>
      </c>
      <c r="AH331"/>
    </row>
    <row r="332" spans="1:34" x14ac:dyDescent="0.25">
      <c r="A332" t="s">
        <v>1304</v>
      </c>
      <c r="B332" t="s">
        <v>997</v>
      </c>
      <c r="C332" t="s">
        <v>1077</v>
      </c>
      <c r="D332" t="s">
        <v>1260</v>
      </c>
      <c r="E332" s="31">
        <v>39.217391304347828</v>
      </c>
      <c r="F332" s="31">
        <v>3.9056707317073172</v>
      </c>
      <c r="G332" s="31">
        <v>3.3309340354767185</v>
      </c>
      <c r="H332" s="31">
        <v>1.2469318181818181</v>
      </c>
      <c r="I332" s="31">
        <v>0.81172949002217276</v>
      </c>
      <c r="J332" s="31">
        <v>153.17021739130436</v>
      </c>
      <c r="K332" s="31">
        <v>130.63054347826088</v>
      </c>
      <c r="L332" s="31">
        <v>48.901413043478257</v>
      </c>
      <c r="M332" s="31">
        <v>31.833913043478255</v>
      </c>
      <c r="N332" s="31">
        <v>11.850108695652175</v>
      </c>
      <c r="O332" s="31">
        <v>5.2173913043478262</v>
      </c>
      <c r="P332" s="31">
        <v>19.158804347826084</v>
      </c>
      <c r="Q332" s="31">
        <v>13.686630434782607</v>
      </c>
      <c r="R332" s="31">
        <v>5.4721739130434779</v>
      </c>
      <c r="S332" s="31">
        <v>85.110000000000014</v>
      </c>
      <c r="T332" s="31">
        <v>54.615108695652197</v>
      </c>
      <c r="U332" s="31">
        <v>11.187065217391305</v>
      </c>
      <c r="V332" s="31">
        <v>19.307826086956517</v>
      </c>
      <c r="W332" s="31">
        <v>0</v>
      </c>
      <c r="X332" s="31">
        <v>0</v>
      </c>
      <c r="Y332" s="31">
        <v>0</v>
      </c>
      <c r="Z332" s="31">
        <v>0</v>
      </c>
      <c r="AA332" s="31">
        <v>0</v>
      </c>
      <c r="AB332" s="31">
        <v>0</v>
      </c>
      <c r="AC332" s="31">
        <v>0</v>
      </c>
      <c r="AD332" s="31">
        <v>0</v>
      </c>
      <c r="AE332" s="31">
        <v>0</v>
      </c>
      <c r="AF332" t="s">
        <v>509</v>
      </c>
      <c r="AG332" s="32">
        <v>5</v>
      </c>
      <c r="AH332"/>
    </row>
    <row r="333" spans="1:34" x14ac:dyDescent="0.25">
      <c r="A333" t="s">
        <v>1304</v>
      </c>
      <c r="B333" t="s">
        <v>565</v>
      </c>
      <c r="C333" t="s">
        <v>1070</v>
      </c>
      <c r="D333" t="s">
        <v>1222</v>
      </c>
      <c r="E333" s="31">
        <v>111.04347826086956</v>
      </c>
      <c r="F333" s="31">
        <v>3.2343382928739235</v>
      </c>
      <c r="G333" s="31">
        <v>2.8707419733750981</v>
      </c>
      <c r="H333" s="31">
        <v>0.60145849647611582</v>
      </c>
      <c r="I333" s="31">
        <v>0.37140270164447925</v>
      </c>
      <c r="J333" s="31">
        <v>359.1521739130435</v>
      </c>
      <c r="K333" s="31">
        <v>318.7771739130435</v>
      </c>
      <c r="L333" s="31">
        <v>66.78804347826086</v>
      </c>
      <c r="M333" s="31">
        <v>41.241847826086953</v>
      </c>
      <c r="N333" s="31">
        <v>20.763586956521738</v>
      </c>
      <c r="O333" s="31">
        <v>4.7826086956521738</v>
      </c>
      <c r="P333" s="31">
        <v>67.940217391304344</v>
      </c>
      <c r="Q333" s="31">
        <v>53.111413043478258</v>
      </c>
      <c r="R333" s="31">
        <v>14.828804347826088</v>
      </c>
      <c r="S333" s="31">
        <v>224.42391304347828</v>
      </c>
      <c r="T333" s="31">
        <v>168.2608695652174</v>
      </c>
      <c r="U333" s="31">
        <v>17.323369565217391</v>
      </c>
      <c r="V333" s="31">
        <v>38.839673913043477</v>
      </c>
      <c r="W333" s="31">
        <v>10.864130434782609</v>
      </c>
      <c r="X333" s="31">
        <v>3.4891304347826089</v>
      </c>
      <c r="Y333" s="31">
        <v>0</v>
      </c>
      <c r="Z333" s="31">
        <v>0</v>
      </c>
      <c r="AA333" s="31">
        <v>7.375</v>
      </c>
      <c r="AB333" s="31">
        <v>0</v>
      </c>
      <c r="AC333" s="31">
        <v>0</v>
      </c>
      <c r="AD333" s="31">
        <v>0</v>
      </c>
      <c r="AE333" s="31">
        <v>0</v>
      </c>
      <c r="AF333" t="s">
        <v>47</v>
      </c>
      <c r="AG333" s="32">
        <v>5</v>
      </c>
      <c r="AH333"/>
    </row>
    <row r="334" spans="1:34" x14ac:dyDescent="0.25">
      <c r="A334" t="s">
        <v>1304</v>
      </c>
      <c r="B334" t="s">
        <v>734</v>
      </c>
      <c r="C334" t="s">
        <v>1132</v>
      </c>
      <c r="D334" t="s">
        <v>1281</v>
      </c>
      <c r="E334" s="31">
        <v>64.989130434782609</v>
      </c>
      <c r="F334" s="31">
        <v>3.2954741595584549</v>
      </c>
      <c r="G334" s="31">
        <v>3.0824134470647269</v>
      </c>
      <c r="H334" s="31">
        <v>0.37121592239504936</v>
      </c>
      <c r="I334" s="31">
        <v>0.27818197022913527</v>
      </c>
      <c r="J334" s="31">
        <v>214.17000000000002</v>
      </c>
      <c r="K334" s="31">
        <v>200.3233695652174</v>
      </c>
      <c r="L334" s="31">
        <v>24.125</v>
      </c>
      <c r="M334" s="31">
        <v>18.078804347826086</v>
      </c>
      <c r="N334" s="31">
        <v>0.55706521739130432</v>
      </c>
      <c r="O334" s="31">
        <v>5.4891304347826084</v>
      </c>
      <c r="P334" s="31">
        <v>53.784130434782611</v>
      </c>
      <c r="Q334" s="31">
        <v>45.983695652173914</v>
      </c>
      <c r="R334" s="31">
        <v>7.8004347826086944</v>
      </c>
      <c r="S334" s="31">
        <v>136.2608695652174</v>
      </c>
      <c r="T334" s="31">
        <v>92.759239130434793</v>
      </c>
      <c r="U334" s="31">
        <v>29.8125</v>
      </c>
      <c r="V334" s="31">
        <v>13.68913043478261</v>
      </c>
      <c r="W334" s="31">
        <v>2.9661956521739135</v>
      </c>
      <c r="X334" s="31">
        <v>0</v>
      </c>
      <c r="Y334" s="31">
        <v>0.55706521739130432</v>
      </c>
      <c r="Z334" s="31">
        <v>0</v>
      </c>
      <c r="AA334" s="31">
        <v>0</v>
      </c>
      <c r="AB334" s="31">
        <v>2.4091304347826092</v>
      </c>
      <c r="AC334" s="31">
        <v>0</v>
      </c>
      <c r="AD334" s="31">
        <v>0</v>
      </c>
      <c r="AE334" s="31">
        <v>0</v>
      </c>
      <c r="AF334" t="s">
        <v>227</v>
      </c>
      <c r="AG334" s="32">
        <v>5</v>
      </c>
      <c r="AH334"/>
    </row>
    <row r="335" spans="1:34" x14ac:dyDescent="0.25">
      <c r="A335" t="s">
        <v>1304</v>
      </c>
      <c r="B335" t="s">
        <v>878</v>
      </c>
      <c r="C335" t="s">
        <v>1063</v>
      </c>
      <c r="D335" t="s">
        <v>1204</v>
      </c>
      <c r="E335" s="31">
        <v>68.163043478260875</v>
      </c>
      <c r="F335" s="31">
        <v>4.4398804018497842</v>
      </c>
      <c r="G335" s="31">
        <v>3.8340870674533565</v>
      </c>
      <c r="H335" s="31">
        <v>0.53253548078456381</v>
      </c>
      <c r="I335" s="31">
        <v>0.30299473768139046</v>
      </c>
      <c r="J335" s="31">
        <v>302.63576086956522</v>
      </c>
      <c r="K335" s="31">
        <v>261.34304347826088</v>
      </c>
      <c r="L335" s="31">
        <v>36.299239130434785</v>
      </c>
      <c r="M335" s="31">
        <v>20.653043478260866</v>
      </c>
      <c r="N335" s="31">
        <v>12.288260869565224</v>
      </c>
      <c r="O335" s="31">
        <v>3.3579347826086949</v>
      </c>
      <c r="P335" s="31">
        <v>107.72326086956521</v>
      </c>
      <c r="Q335" s="31">
        <v>82.076739130434774</v>
      </c>
      <c r="R335" s="31">
        <v>25.646521739130439</v>
      </c>
      <c r="S335" s="31">
        <v>158.61326086956521</v>
      </c>
      <c r="T335" s="31">
        <v>139.12152173913043</v>
      </c>
      <c r="U335" s="31">
        <v>6.4881521739130434</v>
      </c>
      <c r="V335" s="31">
        <v>13.003586956521739</v>
      </c>
      <c r="W335" s="31">
        <v>81.62065217391303</v>
      </c>
      <c r="X335" s="31">
        <v>3.0010869565217395</v>
      </c>
      <c r="Y335" s="31">
        <v>0.53260869565217395</v>
      </c>
      <c r="Z335" s="31">
        <v>0</v>
      </c>
      <c r="AA335" s="31">
        <v>18.868043478260866</v>
      </c>
      <c r="AB335" s="31">
        <v>0</v>
      </c>
      <c r="AC335" s="31">
        <v>56.632065217391293</v>
      </c>
      <c r="AD335" s="31">
        <v>0</v>
      </c>
      <c r="AE335" s="31">
        <v>2.5868478260869567</v>
      </c>
      <c r="AF335" t="s">
        <v>388</v>
      </c>
      <c r="AG335" s="32">
        <v>5</v>
      </c>
      <c r="AH335"/>
    </row>
    <row r="336" spans="1:34" x14ac:dyDescent="0.25">
      <c r="A336" t="s">
        <v>1304</v>
      </c>
      <c r="B336" t="s">
        <v>533</v>
      </c>
      <c r="C336" t="s">
        <v>1061</v>
      </c>
      <c r="D336" t="s">
        <v>1210</v>
      </c>
      <c r="E336" s="31">
        <v>87.021739130434781</v>
      </c>
      <c r="F336" s="31">
        <v>4.3356207844116907</v>
      </c>
      <c r="G336" s="31">
        <v>3.8748001498875833</v>
      </c>
      <c r="H336" s="31">
        <v>0.79188858356232816</v>
      </c>
      <c r="I336" s="31">
        <v>0.52910067449412934</v>
      </c>
      <c r="J336" s="31">
        <v>377.29326086956513</v>
      </c>
      <c r="K336" s="31">
        <v>337.19184782608687</v>
      </c>
      <c r="L336" s="31">
        <v>68.911521739130421</v>
      </c>
      <c r="M336" s="31">
        <v>46.043260869565209</v>
      </c>
      <c r="N336" s="31">
        <v>17.389999999999993</v>
      </c>
      <c r="O336" s="31">
        <v>5.4782608695652177</v>
      </c>
      <c r="P336" s="31">
        <v>99.069891304347834</v>
      </c>
      <c r="Q336" s="31">
        <v>81.836739130434793</v>
      </c>
      <c r="R336" s="31">
        <v>17.233152173913041</v>
      </c>
      <c r="S336" s="31">
        <v>209.3118478260869</v>
      </c>
      <c r="T336" s="31">
        <v>192.53565217391298</v>
      </c>
      <c r="U336" s="31">
        <v>0</v>
      </c>
      <c r="V336" s="31">
        <v>16.776195652173922</v>
      </c>
      <c r="W336" s="31">
        <v>0</v>
      </c>
      <c r="X336" s="31">
        <v>0</v>
      </c>
      <c r="Y336" s="31">
        <v>0</v>
      </c>
      <c r="Z336" s="31">
        <v>0</v>
      </c>
      <c r="AA336" s="31">
        <v>0</v>
      </c>
      <c r="AB336" s="31">
        <v>0</v>
      </c>
      <c r="AC336" s="31">
        <v>0</v>
      </c>
      <c r="AD336" s="31">
        <v>0</v>
      </c>
      <c r="AE336" s="31">
        <v>0</v>
      </c>
      <c r="AF336" t="s">
        <v>9</v>
      </c>
      <c r="AG336" s="32">
        <v>5</v>
      </c>
      <c r="AH336"/>
    </row>
    <row r="337" spans="1:34" x14ac:dyDescent="0.25">
      <c r="A337" t="s">
        <v>1304</v>
      </c>
      <c r="B337" t="s">
        <v>834</v>
      </c>
      <c r="C337" t="s">
        <v>1161</v>
      </c>
      <c r="D337" t="s">
        <v>1243</v>
      </c>
      <c r="E337" s="31">
        <v>48.402173913043477</v>
      </c>
      <c r="F337" s="31">
        <v>4.1776959353245005</v>
      </c>
      <c r="G337" s="31">
        <v>3.9292858746912205</v>
      </c>
      <c r="H337" s="31">
        <v>1.3337502807096338</v>
      </c>
      <c r="I337" s="31">
        <v>1.1127374803503254</v>
      </c>
      <c r="J337" s="31">
        <v>202.20956521739132</v>
      </c>
      <c r="K337" s="31">
        <v>190.1859782608696</v>
      </c>
      <c r="L337" s="31">
        <v>64.556413043478244</v>
      </c>
      <c r="M337" s="31">
        <v>53.858913043478246</v>
      </c>
      <c r="N337" s="31">
        <v>5.905760869565218</v>
      </c>
      <c r="O337" s="31">
        <v>4.7917391304347818</v>
      </c>
      <c r="P337" s="31">
        <v>24.119565217391305</v>
      </c>
      <c r="Q337" s="31">
        <v>22.793478260869566</v>
      </c>
      <c r="R337" s="31">
        <v>1.326086956521739</v>
      </c>
      <c r="S337" s="31">
        <v>113.53358695652179</v>
      </c>
      <c r="T337" s="31">
        <v>102.37652173913048</v>
      </c>
      <c r="U337" s="31">
        <v>0</v>
      </c>
      <c r="V337" s="31">
        <v>11.157065217391303</v>
      </c>
      <c r="W337" s="31">
        <v>1.3586956521739129</v>
      </c>
      <c r="X337" s="31">
        <v>3.2608695652173912E-2</v>
      </c>
      <c r="Y337" s="31">
        <v>0</v>
      </c>
      <c r="Z337" s="31">
        <v>0</v>
      </c>
      <c r="AA337" s="31">
        <v>0</v>
      </c>
      <c r="AB337" s="31">
        <v>1.326086956521739</v>
      </c>
      <c r="AC337" s="31">
        <v>0</v>
      </c>
      <c r="AD337" s="31">
        <v>0</v>
      </c>
      <c r="AE337" s="31">
        <v>0</v>
      </c>
      <c r="AF337" t="s">
        <v>344</v>
      </c>
      <c r="AG337" s="32">
        <v>5</v>
      </c>
      <c r="AH337"/>
    </row>
    <row r="338" spans="1:34" x14ac:dyDescent="0.25">
      <c r="A338" t="s">
        <v>1304</v>
      </c>
      <c r="B338" t="s">
        <v>874</v>
      </c>
      <c r="C338" t="s">
        <v>1184</v>
      </c>
      <c r="D338" t="s">
        <v>1244</v>
      </c>
      <c r="E338" s="31">
        <v>29.141304347826086</v>
      </c>
      <c r="F338" s="31">
        <v>3.5840171577769491</v>
      </c>
      <c r="G338" s="31">
        <v>3.2419806042521451</v>
      </c>
      <c r="H338" s="31">
        <v>0.62392763894069381</v>
      </c>
      <c r="I338" s="31">
        <v>0.44759418127564343</v>
      </c>
      <c r="J338" s="31">
        <v>104.4429347826087</v>
      </c>
      <c r="K338" s="31">
        <v>94.475543478260875</v>
      </c>
      <c r="L338" s="31">
        <v>18.182065217391305</v>
      </c>
      <c r="M338" s="31">
        <v>13.043478260869565</v>
      </c>
      <c r="N338" s="31">
        <v>0</v>
      </c>
      <c r="O338" s="31">
        <v>5.1385869565217392</v>
      </c>
      <c r="P338" s="31">
        <v>25.225543478260867</v>
      </c>
      <c r="Q338" s="31">
        <v>20.396739130434781</v>
      </c>
      <c r="R338" s="31">
        <v>4.8288043478260869</v>
      </c>
      <c r="S338" s="31">
        <v>61.035326086956523</v>
      </c>
      <c r="T338" s="31">
        <v>60.967391304347828</v>
      </c>
      <c r="U338" s="31">
        <v>6.7934782608695649E-2</v>
      </c>
      <c r="V338" s="31">
        <v>0</v>
      </c>
      <c r="W338" s="31">
        <v>7.2853260869565215</v>
      </c>
      <c r="X338" s="31">
        <v>0</v>
      </c>
      <c r="Y338" s="31">
        <v>0</v>
      </c>
      <c r="Z338" s="31">
        <v>0</v>
      </c>
      <c r="AA338" s="31">
        <v>3.4864130434782608</v>
      </c>
      <c r="AB338" s="31">
        <v>0</v>
      </c>
      <c r="AC338" s="31">
        <v>3.7989130434782608</v>
      </c>
      <c r="AD338" s="31">
        <v>0</v>
      </c>
      <c r="AE338" s="31">
        <v>0</v>
      </c>
      <c r="AF338" t="s">
        <v>384</v>
      </c>
      <c r="AG338" s="32">
        <v>5</v>
      </c>
      <c r="AH338"/>
    </row>
    <row r="339" spans="1:34" x14ac:dyDescent="0.25">
      <c r="A339" t="s">
        <v>1304</v>
      </c>
      <c r="B339" t="s">
        <v>781</v>
      </c>
      <c r="C339" t="s">
        <v>1067</v>
      </c>
      <c r="D339" t="s">
        <v>1253</v>
      </c>
      <c r="E339" s="31">
        <v>26.967391304347824</v>
      </c>
      <c r="F339" s="31">
        <v>3.0618823055219666</v>
      </c>
      <c r="G339" s="31">
        <v>2.8150463522773075</v>
      </c>
      <c r="H339" s="31">
        <v>0.28084643288996375</v>
      </c>
      <c r="I339" s="31">
        <v>3.4010479645304313E-2</v>
      </c>
      <c r="J339" s="31">
        <v>82.570978260869552</v>
      </c>
      <c r="K339" s="31">
        <v>75.914456521739126</v>
      </c>
      <c r="L339" s="31">
        <v>7.5736956521739129</v>
      </c>
      <c r="M339" s="31">
        <v>0.91717391304347817</v>
      </c>
      <c r="N339" s="31">
        <v>0.6035869565217391</v>
      </c>
      <c r="O339" s="31">
        <v>6.0529347826086957</v>
      </c>
      <c r="P339" s="31">
        <v>31.026739130434777</v>
      </c>
      <c r="Q339" s="31">
        <v>31.026739130434777</v>
      </c>
      <c r="R339" s="31">
        <v>0</v>
      </c>
      <c r="S339" s="31">
        <v>43.970543478260858</v>
      </c>
      <c r="T339" s="31">
        <v>40.555326086956512</v>
      </c>
      <c r="U339" s="31">
        <v>0.75869565217391288</v>
      </c>
      <c r="V339" s="31">
        <v>2.6565217391304357</v>
      </c>
      <c r="W339" s="31">
        <v>3.9163043478260868</v>
      </c>
      <c r="X339" s="31">
        <v>0.21630434782608693</v>
      </c>
      <c r="Y339" s="31">
        <v>0</v>
      </c>
      <c r="Z339" s="31">
        <v>0</v>
      </c>
      <c r="AA339" s="31">
        <v>0.80869565217391293</v>
      </c>
      <c r="AB339" s="31">
        <v>0</v>
      </c>
      <c r="AC339" s="31">
        <v>2.8913043478260869</v>
      </c>
      <c r="AD339" s="31">
        <v>0</v>
      </c>
      <c r="AE339" s="31">
        <v>0</v>
      </c>
      <c r="AF339" t="s">
        <v>275</v>
      </c>
      <c r="AG339" s="32">
        <v>5</v>
      </c>
      <c r="AH339"/>
    </row>
    <row r="340" spans="1:34" x14ac:dyDescent="0.25">
      <c r="A340" t="s">
        <v>1304</v>
      </c>
      <c r="B340" t="s">
        <v>837</v>
      </c>
      <c r="C340" t="s">
        <v>1126</v>
      </c>
      <c r="D340" t="s">
        <v>1203</v>
      </c>
      <c r="E340" s="31">
        <v>59.217391304347828</v>
      </c>
      <c r="F340" s="31">
        <v>3.4086215124816452</v>
      </c>
      <c r="G340" s="31">
        <v>3.1132121879588843</v>
      </c>
      <c r="H340" s="31">
        <v>0.7581204111600589</v>
      </c>
      <c r="I340" s="31">
        <v>0.57819750367107203</v>
      </c>
      <c r="J340" s="31">
        <v>201.84967391304352</v>
      </c>
      <c r="K340" s="31">
        <v>184.35630434782612</v>
      </c>
      <c r="L340" s="31">
        <v>44.893913043478271</v>
      </c>
      <c r="M340" s="31">
        <v>34.239347826086963</v>
      </c>
      <c r="N340" s="31">
        <v>5.9263043478260871</v>
      </c>
      <c r="O340" s="31">
        <v>4.7282608695652177</v>
      </c>
      <c r="P340" s="31">
        <v>38.076413043478269</v>
      </c>
      <c r="Q340" s="31">
        <v>31.237608695652181</v>
      </c>
      <c r="R340" s="31">
        <v>6.8388043478260894</v>
      </c>
      <c r="S340" s="31">
        <v>118.879347826087</v>
      </c>
      <c r="T340" s="31">
        <v>76.059347826086992</v>
      </c>
      <c r="U340" s="31">
        <v>13.971739130434784</v>
      </c>
      <c r="V340" s="31">
        <v>28.848260869565223</v>
      </c>
      <c r="W340" s="31">
        <v>0</v>
      </c>
      <c r="X340" s="31">
        <v>0</v>
      </c>
      <c r="Y340" s="31">
        <v>0</v>
      </c>
      <c r="Z340" s="31">
        <v>0</v>
      </c>
      <c r="AA340" s="31">
        <v>0</v>
      </c>
      <c r="AB340" s="31">
        <v>0</v>
      </c>
      <c r="AC340" s="31">
        <v>0</v>
      </c>
      <c r="AD340" s="31">
        <v>0</v>
      </c>
      <c r="AE340" s="31">
        <v>0</v>
      </c>
      <c r="AF340" t="s">
        <v>347</v>
      </c>
      <c r="AG340" s="32">
        <v>5</v>
      </c>
      <c r="AH340"/>
    </row>
    <row r="341" spans="1:34" x14ac:dyDescent="0.25">
      <c r="A341" t="s">
        <v>1304</v>
      </c>
      <c r="B341" t="s">
        <v>994</v>
      </c>
      <c r="C341" t="s">
        <v>1127</v>
      </c>
      <c r="D341" t="s">
        <v>1277</v>
      </c>
      <c r="E341" s="31">
        <v>47.945652173913047</v>
      </c>
      <c r="F341" s="31">
        <v>2.9461301292223991</v>
      </c>
      <c r="G341" s="31">
        <v>2.5986125595103151</v>
      </c>
      <c r="H341" s="31">
        <v>0.54622081160734526</v>
      </c>
      <c r="I341" s="31">
        <v>0.31065518023124011</v>
      </c>
      <c r="J341" s="31">
        <v>141.25413043478264</v>
      </c>
      <c r="K341" s="31">
        <v>124.5921739130435</v>
      </c>
      <c r="L341" s="31">
        <v>26.188913043478262</v>
      </c>
      <c r="M341" s="31">
        <v>14.894565217391307</v>
      </c>
      <c r="N341" s="31">
        <v>6.24</v>
      </c>
      <c r="O341" s="31">
        <v>5.0543478260869561</v>
      </c>
      <c r="P341" s="31">
        <v>43.799456521739131</v>
      </c>
      <c r="Q341" s="31">
        <v>38.431847826086958</v>
      </c>
      <c r="R341" s="31">
        <v>5.3676086956521729</v>
      </c>
      <c r="S341" s="31">
        <v>71.265760869565227</v>
      </c>
      <c r="T341" s="31">
        <v>52.480652173913057</v>
      </c>
      <c r="U341" s="31">
        <v>0</v>
      </c>
      <c r="V341" s="31">
        <v>18.785108695652173</v>
      </c>
      <c r="W341" s="31">
        <v>0</v>
      </c>
      <c r="X341" s="31">
        <v>0</v>
      </c>
      <c r="Y341" s="31">
        <v>0</v>
      </c>
      <c r="Z341" s="31">
        <v>0</v>
      </c>
      <c r="AA341" s="31">
        <v>0</v>
      </c>
      <c r="AB341" s="31">
        <v>0</v>
      </c>
      <c r="AC341" s="31">
        <v>0</v>
      </c>
      <c r="AD341" s="31">
        <v>0</v>
      </c>
      <c r="AE341" s="31">
        <v>0</v>
      </c>
      <c r="AF341" t="s">
        <v>506</v>
      </c>
      <c r="AG341" s="32">
        <v>5</v>
      </c>
      <c r="AH341"/>
    </row>
    <row r="342" spans="1:34" x14ac:dyDescent="0.25">
      <c r="A342" t="s">
        <v>1304</v>
      </c>
      <c r="B342" t="s">
        <v>675</v>
      </c>
      <c r="C342" t="s">
        <v>1120</v>
      </c>
      <c r="D342" t="s">
        <v>1279</v>
      </c>
      <c r="E342" s="31">
        <v>85.967391304347828</v>
      </c>
      <c r="F342" s="31">
        <v>3.93027563535213</v>
      </c>
      <c r="G342" s="31">
        <v>3.8304210393222911</v>
      </c>
      <c r="H342" s="31">
        <v>0.4200594259704134</v>
      </c>
      <c r="I342" s="31">
        <v>0.34229991149323558</v>
      </c>
      <c r="J342" s="31">
        <v>337.87554347826085</v>
      </c>
      <c r="K342" s="31">
        <v>329.2913043478261</v>
      </c>
      <c r="L342" s="31">
        <v>36.111413043478258</v>
      </c>
      <c r="M342" s="31">
        <v>29.426630434782609</v>
      </c>
      <c r="N342" s="31">
        <v>1.0326086956521738</v>
      </c>
      <c r="O342" s="31">
        <v>5.6521739130434785</v>
      </c>
      <c r="P342" s="31">
        <v>61.58532608695652</v>
      </c>
      <c r="Q342" s="31">
        <v>59.685869565217388</v>
      </c>
      <c r="R342" s="31">
        <v>1.8994565217391304</v>
      </c>
      <c r="S342" s="31">
        <v>240.17880434782609</v>
      </c>
      <c r="T342" s="31">
        <v>209.59021739130435</v>
      </c>
      <c r="U342" s="31">
        <v>17.092391304347824</v>
      </c>
      <c r="V342" s="31">
        <v>13.496195652173917</v>
      </c>
      <c r="W342" s="31">
        <v>68.467934782608694</v>
      </c>
      <c r="X342" s="31">
        <v>1.1657608695652173</v>
      </c>
      <c r="Y342" s="31">
        <v>0</v>
      </c>
      <c r="Z342" s="31">
        <v>0</v>
      </c>
      <c r="AA342" s="31">
        <v>5.6288043478260885</v>
      </c>
      <c r="AB342" s="31">
        <v>0</v>
      </c>
      <c r="AC342" s="31">
        <v>48.177173913043468</v>
      </c>
      <c r="AD342" s="31">
        <v>0</v>
      </c>
      <c r="AE342" s="31">
        <v>13.496195652173917</v>
      </c>
      <c r="AF342" t="s">
        <v>167</v>
      </c>
      <c r="AG342" s="32">
        <v>5</v>
      </c>
      <c r="AH342"/>
    </row>
    <row r="343" spans="1:34" x14ac:dyDescent="0.25">
      <c r="A343" t="s">
        <v>1304</v>
      </c>
      <c r="B343" t="s">
        <v>920</v>
      </c>
      <c r="C343" t="s">
        <v>1047</v>
      </c>
      <c r="D343" t="s">
        <v>1220</v>
      </c>
      <c r="E343" s="31">
        <v>134.7391304347826</v>
      </c>
      <c r="F343" s="31">
        <v>3.22127541142304</v>
      </c>
      <c r="G343" s="31">
        <v>2.9907373346240727</v>
      </c>
      <c r="H343" s="31">
        <v>0.52893594707970337</v>
      </c>
      <c r="I343" s="31">
        <v>0.41414085188770583</v>
      </c>
      <c r="J343" s="31">
        <v>434.03184782608696</v>
      </c>
      <c r="K343" s="31">
        <v>402.96934782608696</v>
      </c>
      <c r="L343" s="31">
        <v>71.268369565217412</v>
      </c>
      <c r="M343" s="31">
        <v>55.800978260869577</v>
      </c>
      <c r="N343" s="31">
        <v>11.032608695652174</v>
      </c>
      <c r="O343" s="31">
        <v>4.4347826086956523</v>
      </c>
      <c r="P343" s="31">
        <v>105.54847826086956</v>
      </c>
      <c r="Q343" s="31">
        <v>89.953369565217386</v>
      </c>
      <c r="R343" s="31">
        <v>15.595108695652174</v>
      </c>
      <c r="S343" s="31">
        <v>257.21500000000003</v>
      </c>
      <c r="T343" s="31">
        <v>192.53684782608696</v>
      </c>
      <c r="U343" s="31">
        <v>0</v>
      </c>
      <c r="V343" s="31">
        <v>64.678152173913048</v>
      </c>
      <c r="W343" s="31">
        <v>22.755978260869565</v>
      </c>
      <c r="X343" s="31">
        <v>3.5848913043478263</v>
      </c>
      <c r="Y343" s="31">
        <v>0</v>
      </c>
      <c r="Z343" s="31">
        <v>0</v>
      </c>
      <c r="AA343" s="31">
        <v>6.7034782608695647</v>
      </c>
      <c r="AB343" s="31">
        <v>0</v>
      </c>
      <c r="AC343" s="31">
        <v>12.467608695652174</v>
      </c>
      <c r="AD343" s="31">
        <v>0</v>
      </c>
      <c r="AE343" s="31">
        <v>0</v>
      </c>
      <c r="AF343" t="s">
        <v>431</v>
      </c>
      <c r="AG343" s="32">
        <v>5</v>
      </c>
      <c r="AH343"/>
    </row>
    <row r="344" spans="1:34" x14ac:dyDescent="0.25">
      <c r="A344" t="s">
        <v>1304</v>
      </c>
      <c r="B344" t="s">
        <v>830</v>
      </c>
      <c r="C344" t="s">
        <v>1174</v>
      </c>
      <c r="D344" t="s">
        <v>1287</v>
      </c>
      <c r="E344" s="31">
        <v>77.510869565217391</v>
      </c>
      <c r="F344" s="31">
        <v>2.5335240499228715</v>
      </c>
      <c r="G344" s="31">
        <v>2.2461548169962136</v>
      </c>
      <c r="H344" s="31">
        <v>0.69459402608329823</v>
      </c>
      <c r="I344" s="31">
        <v>0.40722479315664012</v>
      </c>
      <c r="J344" s="31">
        <v>196.37565217391301</v>
      </c>
      <c r="K344" s="31">
        <v>174.10141304347826</v>
      </c>
      <c r="L344" s="31">
        <v>53.838586956521738</v>
      </c>
      <c r="M344" s="31">
        <v>31.564347826086962</v>
      </c>
      <c r="N344" s="31">
        <v>17.480760869565213</v>
      </c>
      <c r="O344" s="31">
        <v>4.7934782608695654</v>
      </c>
      <c r="P344" s="31">
        <v>42.517391304347832</v>
      </c>
      <c r="Q344" s="31">
        <v>42.517391304347832</v>
      </c>
      <c r="R344" s="31">
        <v>0</v>
      </c>
      <c r="S344" s="31">
        <v>100.01967391304348</v>
      </c>
      <c r="T344" s="31">
        <v>78.861847826086958</v>
      </c>
      <c r="U344" s="31">
        <v>5.0904347826086953</v>
      </c>
      <c r="V344" s="31">
        <v>16.067391304347815</v>
      </c>
      <c r="W344" s="31">
        <v>0</v>
      </c>
      <c r="X344" s="31">
        <v>0</v>
      </c>
      <c r="Y344" s="31">
        <v>0</v>
      </c>
      <c r="Z344" s="31">
        <v>0</v>
      </c>
      <c r="AA344" s="31">
        <v>0</v>
      </c>
      <c r="AB344" s="31">
        <v>0</v>
      </c>
      <c r="AC344" s="31">
        <v>0</v>
      </c>
      <c r="AD344" s="31">
        <v>0</v>
      </c>
      <c r="AE344" s="31">
        <v>0</v>
      </c>
      <c r="AF344" t="s">
        <v>340</v>
      </c>
      <c r="AG344" s="32">
        <v>5</v>
      </c>
      <c r="AH344"/>
    </row>
    <row r="345" spans="1:34" x14ac:dyDescent="0.25">
      <c r="A345" t="s">
        <v>1304</v>
      </c>
      <c r="B345" t="s">
        <v>762</v>
      </c>
      <c r="C345" t="s">
        <v>1062</v>
      </c>
      <c r="D345" t="s">
        <v>1249</v>
      </c>
      <c r="E345" s="31">
        <v>53.010869565217391</v>
      </c>
      <c r="F345" s="31">
        <v>3.5352491285626426</v>
      </c>
      <c r="G345" s="31">
        <v>3.1522452327250376</v>
      </c>
      <c r="H345" s="31">
        <v>0.60838835349600162</v>
      </c>
      <c r="I345" s="31">
        <v>0.30558540086118519</v>
      </c>
      <c r="J345" s="31">
        <v>187.4066304347827</v>
      </c>
      <c r="K345" s="31">
        <v>167.1032608695653</v>
      </c>
      <c r="L345" s="31">
        <v>32.251195652173912</v>
      </c>
      <c r="M345" s="31">
        <v>16.199347826086957</v>
      </c>
      <c r="N345" s="31">
        <v>10.915978260869565</v>
      </c>
      <c r="O345" s="31">
        <v>5.1358695652173916</v>
      </c>
      <c r="P345" s="31">
        <v>56.410543478260877</v>
      </c>
      <c r="Q345" s="31">
        <v>52.159021739130445</v>
      </c>
      <c r="R345" s="31">
        <v>4.2515217391304354</v>
      </c>
      <c r="S345" s="31">
        <v>98.744891304347874</v>
      </c>
      <c r="T345" s="31">
        <v>68.622065217391352</v>
      </c>
      <c r="U345" s="31">
        <v>0</v>
      </c>
      <c r="V345" s="31">
        <v>30.122826086956529</v>
      </c>
      <c r="W345" s="31">
        <v>0</v>
      </c>
      <c r="X345" s="31">
        <v>0</v>
      </c>
      <c r="Y345" s="31">
        <v>0</v>
      </c>
      <c r="Z345" s="31">
        <v>0</v>
      </c>
      <c r="AA345" s="31">
        <v>0</v>
      </c>
      <c r="AB345" s="31">
        <v>0</v>
      </c>
      <c r="AC345" s="31">
        <v>0</v>
      </c>
      <c r="AD345" s="31">
        <v>0</v>
      </c>
      <c r="AE345" s="31">
        <v>0</v>
      </c>
      <c r="AF345" t="s">
        <v>255</v>
      </c>
      <c r="AG345" s="32">
        <v>5</v>
      </c>
      <c r="AH345"/>
    </row>
    <row r="346" spans="1:34" x14ac:dyDescent="0.25">
      <c r="A346" t="s">
        <v>1304</v>
      </c>
      <c r="B346" t="s">
        <v>673</v>
      </c>
      <c r="C346" t="s">
        <v>1119</v>
      </c>
      <c r="D346" t="s">
        <v>1232</v>
      </c>
      <c r="E346" s="31">
        <v>87.413043478260875</v>
      </c>
      <c r="F346" s="31">
        <v>2.9200559562297927</v>
      </c>
      <c r="G346" s="31">
        <v>2.7450795821934832</v>
      </c>
      <c r="H346" s="31">
        <v>0.41779532454613277</v>
      </c>
      <c r="I346" s="31">
        <v>0.31683660780900269</v>
      </c>
      <c r="J346" s="31">
        <v>255.25097826086949</v>
      </c>
      <c r="K346" s="31">
        <v>239.95576086956515</v>
      </c>
      <c r="L346" s="31">
        <v>36.520760869565216</v>
      </c>
      <c r="M346" s="31">
        <v>27.695652173913043</v>
      </c>
      <c r="N346" s="31">
        <v>2.8033695652173916</v>
      </c>
      <c r="O346" s="31">
        <v>6.0217391304347823</v>
      </c>
      <c r="P346" s="31">
        <v>70.751086956521746</v>
      </c>
      <c r="Q346" s="31">
        <v>64.280978260869574</v>
      </c>
      <c r="R346" s="31">
        <v>6.4701086956521738</v>
      </c>
      <c r="S346" s="31">
        <v>147.97913043478252</v>
      </c>
      <c r="T346" s="31">
        <v>126.9321739130434</v>
      </c>
      <c r="U346" s="31">
        <v>0</v>
      </c>
      <c r="V346" s="31">
        <v>21.046956521739133</v>
      </c>
      <c r="W346" s="31">
        <v>0</v>
      </c>
      <c r="X346" s="31">
        <v>0</v>
      </c>
      <c r="Y346" s="31">
        <v>0</v>
      </c>
      <c r="Z346" s="31">
        <v>0</v>
      </c>
      <c r="AA346" s="31">
        <v>0</v>
      </c>
      <c r="AB346" s="31">
        <v>0</v>
      </c>
      <c r="AC346" s="31">
        <v>0</v>
      </c>
      <c r="AD346" s="31">
        <v>0</v>
      </c>
      <c r="AE346" s="31">
        <v>0</v>
      </c>
      <c r="AF346" t="s">
        <v>165</v>
      </c>
      <c r="AG346" s="32">
        <v>5</v>
      </c>
      <c r="AH346"/>
    </row>
    <row r="347" spans="1:34" x14ac:dyDescent="0.25">
      <c r="A347" t="s">
        <v>1304</v>
      </c>
      <c r="B347" t="s">
        <v>996</v>
      </c>
      <c r="C347" t="s">
        <v>1195</v>
      </c>
      <c r="D347" t="s">
        <v>1234</v>
      </c>
      <c r="E347" s="31">
        <v>47.271739130434781</v>
      </c>
      <c r="F347" s="31">
        <v>5.0295539204414803</v>
      </c>
      <c r="G347" s="31">
        <v>4.7425914003219125</v>
      </c>
      <c r="H347" s="31">
        <v>1.0507105081627959</v>
      </c>
      <c r="I347" s="31">
        <v>0.7637479880432283</v>
      </c>
      <c r="J347" s="31">
        <v>237.75576086956519</v>
      </c>
      <c r="K347" s="31">
        <v>224.19054347826085</v>
      </c>
      <c r="L347" s="31">
        <v>49.668913043478256</v>
      </c>
      <c r="M347" s="31">
        <v>36.103695652173911</v>
      </c>
      <c r="N347" s="31">
        <v>8</v>
      </c>
      <c r="O347" s="31">
        <v>5.5652173913043477</v>
      </c>
      <c r="P347" s="31">
        <v>41.312499999999993</v>
      </c>
      <c r="Q347" s="31">
        <v>41.312499999999993</v>
      </c>
      <c r="R347" s="31">
        <v>0</v>
      </c>
      <c r="S347" s="31">
        <v>146.77434782608694</v>
      </c>
      <c r="T347" s="31">
        <v>146.77434782608694</v>
      </c>
      <c r="U347" s="31">
        <v>0</v>
      </c>
      <c r="V347" s="31">
        <v>0</v>
      </c>
      <c r="W347" s="31">
        <v>0</v>
      </c>
      <c r="X347" s="31">
        <v>0</v>
      </c>
      <c r="Y347" s="31">
        <v>0</v>
      </c>
      <c r="Z347" s="31">
        <v>0</v>
      </c>
      <c r="AA347" s="31">
        <v>0</v>
      </c>
      <c r="AB347" s="31">
        <v>0</v>
      </c>
      <c r="AC347" s="31">
        <v>0</v>
      </c>
      <c r="AD347" s="31">
        <v>0</v>
      </c>
      <c r="AE347" s="31">
        <v>0</v>
      </c>
      <c r="AF347" t="s">
        <v>508</v>
      </c>
      <c r="AG347" s="32">
        <v>5</v>
      </c>
      <c r="AH347"/>
    </row>
    <row r="348" spans="1:34" x14ac:dyDescent="0.25">
      <c r="A348" t="s">
        <v>1304</v>
      </c>
      <c r="B348" t="s">
        <v>668</v>
      </c>
      <c r="C348" t="s">
        <v>1077</v>
      </c>
      <c r="D348" t="s">
        <v>1260</v>
      </c>
      <c r="E348" s="31">
        <v>56.195652173913047</v>
      </c>
      <c r="F348" s="31">
        <v>3.2806576402321084</v>
      </c>
      <c r="G348" s="31">
        <v>2.8713733075435202</v>
      </c>
      <c r="H348" s="31">
        <v>0.75130560928433276</v>
      </c>
      <c r="I348" s="31">
        <v>0.43007736943907154</v>
      </c>
      <c r="J348" s="31">
        <v>184.35869565217394</v>
      </c>
      <c r="K348" s="31">
        <v>161.35869565217391</v>
      </c>
      <c r="L348" s="31">
        <v>42.220108695652179</v>
      </c>
      <c r="M348" s="31">
        <v>24.168478260869566</v>
      </c>
      <c r="N348" s="31">
        <v>12.964673913043478</v>
      </c>
      <c r="O348" s="31">
        <v>5.0869565217391308</v>
      </c>
      <c r="P348" s="31">
        <v>31.84782608695652</v>
      </c>
      <c r="Q348" s="31">
        <v>26.899456521739129</v>
      </c>
      <c r="R348" s="31">
        <v>4.9483695652173916</v>
      </c>
      <c r="S348" s="31">
        <v>110.29076086956522</v>
      </c>
      <c r="T348" s="31">
        <v>74.885869565217391</v>
      </c>
      <c r="U348" s="31">
        <v>0.36956521739130432</v>
      </c>
      <c r="V348" s="31">
        <v>35.035326086956523</v>
      </c>
      <c r="W348" s="31">
        <v>0</v>
      </c>
      <c r="X348" s="31">
        <v>0</v>
      </c>
      <c r="Y348" s="31">
        <v>0</v>
      </c>
      <c r="Z348" s="31">
        <v>0</v>
      </c>
      <c r="AA348" s="31">
        <v>0</v>
      </c>
      <c r="AB348" s="31">
        <v>0</v>
      </c>
      <c r="AC348" s="31">
        <v>0</v>
      </c>
      <c r="AD348" s="31">
        <v>0</v>
      </c>
      <c r="AE348" s="31">
        <v>0</v>
      </c>
      <c r="AF348" t="s">
        <v>160</v>
      </c>
      <c r="AG348" s="32">
        <v>5</v>
      </c>
      <c r="AH348"/>
    </row>
    <row r="349" spans="1:34" x14ac:dyDescent="0.25">
      <c r="A349" t="s">
        <v>1304</v>
      </c>
      <c r="B349" t="s">
        <v>757</v>
      </c>
      <c r="C349" t="s">
        <v>1138</v>
      </c>
      <c r="D349" t="s">
        <v>1207</v>
      </c>
      <c r="E349" s="31">
        <v>63.847826086956523</v>
      </c>
      <c r="F349" s="31">
        <v>4.132626830098741</v>
      </c>
      <c r="G349" s="31">
        <v>3.9394875723527418</v>
      </c>
      <c r="H349" s="31">
        <v>0.66812223357167189</v>
      </c>
      <c r="I349" s="31">
        <v>0.55678413346952682</v>
      </c>
      <c r="J349" s="31">
        <v>263.85923913043484</v>
      </c>
      <c r="K349" s="31">
        <v>251.52771739130441</v>
      </c>
      <c r="L349" s="31">
        <v>42.658152173913052</v>
      </c>
      <c r="M349" s="31">
        <v>35.549456521739138</v>
      </c>
      <c r="N349" s="31">
        <v>1.9130434782608696</v>
      </c>
      <c r="O349" s="31">
        <v>5.1956521739130439</v>
      </c>
      <c r="P349" s="31">
        <v>56.423369565217421</v>
      </c>
      <c r="Q349" s="31">
        <v>51.200543478260897</v>
      </c>
      <c r="R349" s="31">
        <v>5.2228260869565215</v>
      </c>
      <c r="S349" s="31">
        <v>164.77771739130435</v>
      </c>
      <c r="T349" s="31">
        <v>105.84021739130436</v>
      </c>
      <c r="U349" s="31">
        <v>10.410326086956522</v>
      </c>
      <c r="V349" s="31">
        <v>48.527173913043477</v>
      </c>
      <c r="W349" s="31">
        <v>72.117391304347834</v>
      </c>
      <c r="X349" s="31">
        <v>13.264130434782608</v>
      </c>
      <c r="Y349" s="31">
        <v>0</v>
      </c>
      <c r="Z349" s="31">
        <v>0</v>
      </c>
      <c r="AA349" s="31">
        <v>10.366304347826084</v>
      </c>
      <c r="AB349" s="31">
        <v>0</v>
      </c>
      <c r="AC349" s="31">
        <v>48.486956521739145</v>
      </c>
      <c r="AD349" s="31">
        <v>0</v>
      </c>
      <c r="AE349" s="31">
        <v>0</v>
      </c>
      <c r="AF349" t="s">
        <v>250</v>
      </c>
      <c r="AG349" s="32">
        <v>5</v>
      </c>
      <c r="AH349"/>
    </row>
    <row r="350" spans="1:34" x14ac:dyDescent="0.25">
      <c r="A350" t="s">
        <v>1304</v>
      </c>
      <c r="B350" t="s">
        <v>522</v>
      </c>
      <c r="C350" t="s">
        <v>1077</v>
      </c>
      <c r="D350" t="s">
        <v>1260</v>
      </c>
      <c r="E350" s="31">
        <v>56</v>
      </c>
      <c r="F350" s="31">
        <v>3.5977348602484471</v>
      </c>
      <c r="G350" s="31">
        <v>3.2334763198757766</v>
      </c>
      <c r="H350" s="31">
        <v>0.4246680900621117</v>
      </c>
      <c r="I350" s="31">
        <v>0.28040954968944093</v>
      </c>
      <c r="J350" s="31">
        <v>201.47315217391304</v>
      </c>
      <c r="K350" s="31">
        <v>181.07467391304348</v>
      </c>
      <c r="L350" s="31">
        <v>23.781413043478256</v>
      </c>
      <c r="M350" s="31">
        <v>15.702934782608692</v>
      </c>
      <c r="N350" s="31">
        <v>3.3828260869565212</v>
      </c>
      <c r="O350" s="31">
        <v>4.6956521739130439</v>
      </c>
      <c r="P350" s="31">
        <v>55.611413043478244</v>
      </c>
      <c r="Q350" s="31">
        <v>43.291413043478244</v>
      </c>
      <c r="R350" s="31">
        <v>12.32</v>
      </c>
      <c r="S350" s="31">
        <v>122.08032608695653</v>
      </c>
      <c r="T350" s="31">
        <v>119.86456521739132</v>
      </c>
      <c r="U350" s="31">
        <v>0</v>
      </c>
      <c r="V350" s="31">
        <v>2.2157608695652171</v>
      </c>
      <c r="W350" s="31">
        <v>16.724456521739135</v>
      </c>
      <c r="X350" s="31">
        <v>1.3635869565217391</v>
      </c>
      <c r="Y350" s="31">
        <v>0</v>
      </c>
      <c r="Z350" s="31">
        <v>0</v>
      </c>
      <c r="AA350" s="31">
        <v>13.423478260869569</v>
      </c>
      <c r="AB350" s="31">
        <v>0</v>
      </c>
      <c r="AC350" s="31">
        <v>1.9373913043478259</v>
      </c>
      <c r="AD350" s="31">
        <v>0</v>
      </c>
      <c r="AE350" s="31">
        <v>0</v>
      </c>
      <c r="AF350" t="s">
        <v>174</v>
      </c>
      <c r="AG350" s="32">
        <v>5</v>
      </c>
      <c r="AH350"/>
    </row>
    <row r="351" spans="1:34" x14ac:dyDescent="0.25">
      <c r="A351" t="s">
        <v>1304</v>
      </c>
      <c r="B351" t="s">
        <v>900</v>
      </c>
      <c r="C351" t="s">
        <v>1189</v>
      </c>
      <c r="D351" t="s">
        <v>1225</v>
      </c>
      <c r="E351" s="31">
        <v>29.423913043478262</v>
      </c>
      <c r="F351" s="31">
        <v>2.7926745474695225</v>
      </c>
      <c r="G351" s="31">
        <v>2.5339601034355366</v>
      </c>
      <c r="H351" s="31">
        <v>0.40756557074251942</v>
      </c>
      <c r="I351" s="31">
        <v>0.21842630217953457</v>
      </c>
      <c r="J351" s="31">
        <v>82.171413043478239</v>
      </c>
      <c r="K351" s="31">
        <v>74.559021739130415</v>
      </c>
      <c r="L351" s="31">
        <v>11.99217391304348</v>
      </c>
      <c r="M351" s="31">
        <v>6.4269565217391316</v>
      </c>
      <c r="N351" s="31">
        <v>5.5652173913043477</v>
      </c>
      <c r="O351" s="31">
        <v>0</v>
      </c>
      <c r="P351" s="31">
        <v>18.786847826086955</v>
      </c>
      <c r="Q351" s="31">
        <v>16.739673913043479</v>
      </c>
      <c r="R351" s="31">
        <v>2.0471739130434781</v>
      </c>
      <c r="S351" s="31">
        <v>51.392391304347797</v>
      </c>
      <c r="T351" s="31">
        <v>42.169130434782581</v>
      </c>
      <c r="U351" s="31">
        <v>0</v>
      </c>
      <c r="V351" s="31">
        <v>9.2232608695652178</v>
      </c>
      <c r="W351" s="31">
        <v>0.29347826086956524</v>
      </c>
      <c r="X351" s="31">
        <v>0</v>
      </c>
      <c r="Y351" s="31">
        <v>0</v>
      </c>
      <c r="Z351" s="31">
        <v>0</v>
      </c>
      <c r="AA351" s="31">
        <v>0</v>
      </c>
      <c r="AB351" s="31">
        <v>0</v>
      </c>
      <c r="AC351" s="31">
        <v>0.29347826086956524</v>
      </c>
      <c r="AD351" s="31">
        <v>0</v>
      </c>
      <c r="AE351" s="31">
        <v>0</v>
      </c>
      <c r="AF351" t="s">
        <v>411</v>
      </c>
      <c r="AG351" s="32">
        <v>5</v>
      </c>
      <c r="AH351"/>
    </row>
    <row r="352" spans="1:34" x14ac:dyDescent="0.25">
      <c r="A352" t="s">
        <v>1304</v>
      </c>
      <c r="B352" t="s">
        <v>824</v>
      </c>
      <c r="C352" t="s">
        <v>1176</v>
      </c>
      <c r="D352" t="s">
        <v>1245</v>
      </c>
      <c r="E352" s="31">
        <v>144.69565217391303</v>
      </c>
      <c r="F352" s="31">
        <v>3.4744027944711542</v>
      </c>
      <c r="G352" s="31">
        <v>3.2112567608173079</v>
      </c>
      <c r="H352" s="31">
        <v>0.35762845552884615</v>
      </c>
      <c r="I352" s="31">
        <v>0.29080904447115385</v>
      </c>
      <c r="J352" s="31">
        <v>502.73097826086956</v>
      </c>
      <c r="K352" s="31">
        <v>464.65489130434781</v>
      </c>
      <c r="L352" s="31">
        <v>51.747282608695649</v>
      </c>
      <c r="M352" s="31">
        <v>42.078804347826086</v>
      </c>
      <c r="N352" s="31">
        <v>4.7989130434782608</v>
      </c>
      <c r="O352" s="31">
        <v>4.8695652173913047</v>
      </c>
      <c r="P352" s="31">
        <v>101.69836956521739</v>
      </c>
      <c r="Q352" s="31">
        <v>73.290760869565219</v>
      </c>
      <c r="R352" s="31">
        <v>28.407608695652176</v>
      </c>
      <c r="S352" s="31">
        <v>349.2853260869565</v>
      </c>
      <c r="T352" s="31">
        <v>274.54891304347825</v>
      </c>
      <c r="U352" s="31">
        <v>0</v>
      </c>
      <c r="V352" s="31">
        <v>74.736413043478265</v>
      </c>
      <c r="W352" s="31">
        <v>10.695652173913043</v>
      </c>
      <c r="X352" s="31">
        <v>0.82336956521739135</v>
      </c>
      <c r="Y352" s="31">
        <v>0</v>
      </c>
      <c r="Z352" s="31">
        <v>0</v>
      </c>
      <c r="AA352" s="31">
        <v>3.4619565217391304</v>
      </c>
      <c r="AB352" s="31">
        <v>0</v>
      </c>
      <c r="AC352" s="31">
        <v>1.0679347826086956</v>
      </c>
      <c r="AD352" s="31">
        <v>0</v>
      </c>
      <c r="AE352" s="31">
        <v>5.3423913043478262</v>
      </c>
      <c r="AF352" t="s">
        <v>334</v>
      </c>
      <c r="AG352" s="32">
        <v>5</v>
      </c>
      <c r="AH352"/>
    </row>
    <row r="353" spans="1:34" x14ac:dyDescent="0.25">
      <c r="A353" t="s">
        <v>1304</v>
      </c>
      <c r="B353" t="s">
        <v>778</v>
      </c>
      <c r="C353" t="s">
        <v>1034</v>
      </c>
      <c r="D353" t="s">
        <v>1284</v>
      </c>
      <c r="E353" s="31">
        <v>61.489130434782609</v>
      </c>
      <c r="F353" s="31">
        <v>2.9190295209474986</v>
      </c>
      <c r="G353" s="31">
        <v>2.8327647162807139</v>
      </c>
      <c r="H353" s="31">
        <v>0.52731129573979163</v>
      </c>
      <c r="I353" s="31">
        <v>0.44104649107300714</v>
      </c>
      <c r="J353" s="31">
        <v>179.48858695652174</v>
      </c>
      <c r="K353" s="31">
        <v>174.18423913043478</v>
      </c>
      <c r="L353" s="31">
        <v>32.423913043478272</v>
      </c>
      <c r="M353" s="31">
        <v>27.119565217391319</v>
      </c>
      <c r="N353" s="31">
        <v>0</v>
      </c>
      <c r="O353" s="31">
        <v>5.3043478260869561</v>
      </c>
      <c r="P353" s="31">
        <v>49.838043478260865</v>
      </c>
      <c r="Q353" s="31">
        <v>49.838043478260865</v>
      </c>
      <c r="R353" s="31">
        <v>0</v>
      </c>
      <c r="S353" s="31">
        <v>97.226630434782592</v>
      </c>
      <c r="T353" s="31">
        <v>78.152717391304336</v>
      </c>
      <c r="U353" s="31">
        <v>11.721739130434781</v>
      </c>
      <c r="V353" s="31">
        <v>7.3521739130434778</v>
      </c>
      <c r="W353" s="31">
        <v>4.6728260869565226</v>
      </c>
      <c r="X353" s="31">
        <v>0.15543478260869567</v>
      </c>
      <c r="Y353" s="31">
        <v>0</v>
      </c>
      <c r="Z353" s="31">
        <v>0</v>
      </c>
      <c r="AA353" s="31">
        <v>0</v>
      </c>
      <c r="AB353" s="31">
        <v>0</v>
      </c>
      <c r="AC353" s="31">
        <v>4.4347826086956532</v>
      </c>
      <c r="AD353" s="31">
        <v>0</v>
      </c>
      <c r="AE353" s="31">
        <v>8.2608695652173908E-2</v>
      </c>
      <c r="AF353" t="s">
        <v>272</v>
      </c>
      <c r="AG353" s="32">
        <v>5</v>
      </c>
      <c r="AH353"/>
    </row>
    <row r="354" spans="1:34" x14ac:dyDescent="0.25">
      <c r="A354" t="s">
        <v>1304</v>
      </c>
      <c r="B354" t="s">
        <v>523</v>
      </c>
      <c r="C354" t="s">
        <v>1037</v>
      </c>
      <c r="D354" t="s">
        <v>1233</v>
      </c>
      <c r="E354" s="31">
        <v>50.347826086956523</v>
      </c>
      <c r="F354" s="31">
        <v>3.797171848013817</v>
      </c>
      <c r="G354" s="31">
        <v>3.5950993091537136</v>
      </c>
      <c r="H354" s="31">
        <v>0.92578799654576849</v>
      </c>
      <c r="I354" s="31">
        <v>0.72371545768566492</v>
      </c>
      <c r="J354" s="31">
        <v>191.17934782608697</v>
      </c>
      <c r="K354" s="31">
        <v>181.00543478260872</v>
      </c>
      <c r="L354" s="31">
        <v>46.611413043478258</v>
      </c>
      <c r="M354" s="31">
        <v>36.4375</v>
      </c>
      <c r="N354" s="31">
        <v>5.1304347826086953</v>
      </c>
      <c r="O354" s="31">
        <v>5.0434782608695654</v>
      </c>
      <c r="P354" s="31">
        <v>47.442934782608695</v>
      </c>
      <c r="Q354" s="31">
        <v>47.442934782608695</v>
      </c>
      <c r="R354" s="31">
        <v>0</v>
      </c>
      <c r="S354" s="31">
        <v>97.125</v>
      </c>
      <c r="T354" s="31">
        <v>66.301630434782609</v>
      </c>
      <c r="U354" s="31">
        <v>6.4483695652173916</v>
      </c>
      <c r="V354" s="31">
        <v>24.375</v>
      </c>
      <c r="W354" s="31">
        <v>3.5896739130434785</v>
      </c>
      <c r="X354" s="31">
        <v>0.16576086956521738</v>
      </c>
      <c r="Y354" s="31">
        <v>0</v>
      </c>
      <c r="Z354" s="31">
        <v>0</v>
      </c>
      <c r="AA354" s="31">
        <v>0.69836956521739135</v>
      </c>
      <c r="AB354" s="31">
        <v>0</v>
      </c>
      <c r="AC354" s="31">
        <v>1.8532608695652173</v>
      </c>
      <c r="AD354" s="31">
        <v>0</v>
      </c>
      <c r="AE354" s="31">
        <v>0.87228260869565222</v>
      </c>
      <c r="AF354" t="s">
        <v>20</v>
      </c>
      <c r="AG354" s="32">
        <v>5</v>
      </c>
      <c r="AH354"/>
    </row>
    <row r="355" spans="1:34" x14ac:dyDescent="0.25">
      <c r="A355" t="s">
        <v>1304</v>
      </c>
      <c r="B355" t="s">
        <v>779</v>
      </c>
      <c r="C355" t="s">
        <v>1059</v>
      </c>
      <c r="D355" t="s">
        <v>1207</v>
      </c>
      <c r="E355" s="31">
        <v>44.260869565217391</v>
      </c>
      <c r="F355" s="31">
        <v>3.3591846758349702</v>
      </c>
      <c r="G355" s="31">
        <v>3.2333497053045184</v>
      </c>
      <c r="H355" s="31">
        <v>0.44793713163064808</v>
      </c>
      <c r="I355" s="31">
        <v>0.32210216110019624</v>
      </c>
      <c r="J355" s="31">
        <v>148.68043478260867</v>
      </c>
      <c r="K355" s="31">
        <v>143.11086956521737</v>
      </c>
      <c r="L355" s="31">
        <v>19.826086956521728</v>
      </c>
      <c r="M355" s="31">
        <v>14.256521739130424</v>
      </c>
      <c r="N355" s="31">
        <v>0</v>
      </c>
      <c r="O355" s="31">
        <v>5.5695652173913057</v>
      </c>
      <c r="P355" s="31">
        <v>34.169565217391316</v>
      </c>
      <c r="Q355" s="31">
        <v>34.169565217391316</v>
      </c>
      <c r="R355" s="31">
        <v>0</v>
      </c>
      <c r="S355" s="31">
        <v>94.684782608695627</v>
      </c>
      <c r="T355" s="31">
        <v>79.941304347826076</v>
      </c>
      <c r="U355" s="31">
        <v>14.743478260869557</v>
      </c>
      <c r="V355" s="31">
        <v>0</v>
      </c>
      <c r="W355" s="31">
        <v>0.14239130434782607</v>
      </c>
      <c r="X355" s="31">
        <v>0.14239130434782607</v>
      </c>
      <c r="Y355" s="31">
        <v>0</v>
      </c>
      <c r="Z355" s="31">
        <v>0</v>
      </c>
      <c r="AA355" s="31">
        <v>0</v>
      </c>
      <c r="AB355" s="31">
        <v>0</v>
      </c>
      <c r="AC355" s="31">
        <v>0</v>
      </c>
      <c r="AD355" s="31">
        <v>0</v>
      </c>
      <c r="AE355" s="31">
        <v>0</v>
      </c>
      <c r="AF355" t="s">
        <v>273</v>
      </c>
      <c r="AG355" s="32">
        <v>5</v>
      </c>
      <c r="AH355"/>
    </row>
    <row r="356" spans="1:34" x14ac:dyDescent="0.25">
      <c r="A356" t="s">
        <v>1304</v>
      </c>
      <c r="B356" t="s">
        <v>607</v>
      </c>
      <c r="C356" t="s">
        <v>1032</v>
      </c>
      <c r="D356" t="s">
        <v>1264</v>
      </c>
      <c r="E356" s="31">
        <v>82.956521739130437</v>
      </c>
      <c r="F356" s="31">
        <v>3.2489530922431866</v>
      </c>
      <c r="G356" s="31">
        <v>3.0530673480083856</v>
      </c>
      <c r="H356" s="31">
        <v>0.43137447589098532</v>
      </c>
      <c r="I356" s="31">
        <v>0.31187762054507334</v>
      </c>
      <c r="J356" s="31">
        <v>269.52184782608697</v>
      </c>
      <c r="K356" s="31">
        <v>253.27184782608694</v>
      </c>
      <c r="L356" s="31">
        <v>35.785326086956523</v>
      </c>
      <c r="M356" s="31">
        <v>25.872282608695652</v>
      </c>
      <c r="N356" s="31">
        <v>3.3913043478260869</v>
      </c>
      <c r="O356" s="31">
        <v>6.5217391304347823</v>
      </c>
      <c r="P356" s="31">
        <v>81.222934782608689</v>
      </c>
      <c r="Q356" s="31">
        <v>74.885978260869564</v>
      </c>
      <c r="R356" s="31">
        <v>6.3369565217391308</v>
      </c>
      <c r="S356" s="31">
        <v>152.51358695652172</v>
      </c>
      <c r="T356" s="31">
        <v>146.02445652173913</v>
      </c>
      <c r="U356" s="31">
        <v>6.4891304347826084</v>
      </c>
      <c r="V356" s="31">
        <v>0</v>
      </c>
      <c r="W356" s="31">
        <v>24.231086956521743</v>
      </c>
      <c r="X356" s="31">
        <v>0</v>
      </c>
      <c r="Y356" s="31">
        <v>0</v>
      </c>
      <c r="Z356" s="31">
        <v>0</v>
      </c>
      <c r="AA356" s="31">
        <v>24.231086956521743</v>
      </c>
      <c r="AB356" s="31">
        <v>0</v>
      </c>
      <c r="AC356" s="31">
        <v>0</v>
      </c>
      <c r="AD356" s="31">
        <v>0</v>
      </c>
      <c r="AE356" s="31">
        <v>0</v>
      </c>
      <c r="AF356" t="s">
        <v>91</v>
      </c>
      <c r="AG356" s="32">
        <v>5</v>
      </c>
      <c r="AH356"/>
    </row>
    <row r="357" spans="1:34" x14ac:dyDescent="0.25">
      <c r="A357" t="s">
        <v>1304</v>
      </c>
      <c r="B357" t="s">
        <v>795</v>
      </c>
      <c r="C357" t="s">
        <v>1159</v>
      </c>
      <c r="D357" t="s">
        <v>1241</v>
      </c>
      <c r="E357" s="31">
        <v>18.217391304347824</v>
      </c>
      <c r="F357" s="31">
        <v>5.4743854415274473</v>
      </c>
      <c r="G357" s="31">
        <v>5.1663305489260152</v>
      </c>
      <c r="H357" s="31">
        <v>0.69803102625298341</v>
      </c>
      <c r="I357" s="31">
        <v>0.54934367541766127</v>
      </c>
      <c r="J357" s="31">
        <v>99.729021739130445</v>
      </c>
      <c r="K357" s="31">
        <v>94.117065217391314</v>
      </c>
      <c r="L357" s="31">
        <v>12.716304347826089</v>
      </c>
      <c r="M357" s="31">
        <v>10.007608695652177</v>
      </c>
      <c r="N357" s="31">
        <v>0</v>
      </c>
      <c r="O357" s="31">
        <v>2.7086956521739127</v>
      </c>
      <c r="P357" s="31">
        <v>22.390217391304347</v>
      </c>
      <c r="Q357" s="31">
        <v>19.486956521739131</v>
      </c>
      <c r="R357" s="31">
        <v>2.9032608695652176</v>
      </c>
      <c r="S357" s="31">
        <v>64.622500000000002</v>
      </c>
      <c r="T357" s="31">
        <v>60.185543478260875</v>
      </c>
      <c r="U357" s="31">
        <v>0</v>
      </c>
      <c r="V357" s="31">
        <v>4.4369565217391305</v>
      </c>
      <c r="W357" s="31">
        <v>0</v>
      </c>
      <c r="X357" s="31">
        <v>0</v>
      </c>
      <c r="Y357" s="31">
        <v>0</v>
      </c>
      <c r="Z357" s="31">
        <v>0</v>
      </c>
      <c r="AA357" s="31">
        <v>0</v>
      </c>
      <c r="AB357" s="31">
        <v>0</v>
      </c>
      <c r="AC357" s="31">
        <v>0</v>
      </c>
      <c r="AD357" s="31">
        <v>0</v>
      </c>
      <c r="AE357" s="31">
        <v>0</v>
      </c>
      <c r="AF357" t="s">
        <v>292</v>
      </c>
      <c r="AG357" s="32">
        <v>5</v>
      </c>
      <c r="AH357"/>
    </row>
    <row r="358" spans="1:34" x14ac:dyDescent="0.25">
      <c r="A358" t="s">
        <v>1304</v>
      </c>
      <c r="B358" t="s">
        <v>926</v>
      </c>
      <c r="C358" t="s">
        <v>1078</v>
      </c>
      <c r="D358" t="s">
        <v>1237</v>
      </c>
      <c r="E358" s="31">
        <v>56.815217391304351</v>
      </c>
      <c r="F358" s="31">
        <v>2.896123971685479</v>
      </c>
      <c r="G358" s="31">
        <v>2.6370671513296342</v>
      </c>
      <c r="H358" s="31">
        <v>0.56776544863210232</v>
      </c>
      <c r="I358" s="31">
        <v>0.37499713028505827</v>
      </c>
      <c r="J358" s="31">
        <v>164.54391304347826</v>
      </c>
      <c r="K358" s="31">
        <v>149.82554347826087</v>
      </c>
      <c r="L358" s="31">
        <v>32.25771739130434</v>
      </c>
      <c r="M358" s="31">
        <v>21.305543478260866</v>
      </c>
      <c r="N358" s="31">
        <v>6.9576086956521728</v>
      </c>
      <c r="O358" s="31">
        <v>3.9945652173913042</v>
      </c>
      <c r="P358" s="31">
        <v>42.215217391304343</v>
      </c>
      <c r="Q358" s="31">
        <v>38.44902173913043</v>
      </c>
      <c r="R358" s="31">
        <v>3.7661956521739133</v>
      </c>
      <c r="S358" s="31">
        <v>90.070978260869566</v>
      </c>
      <c r="T358" s="31">
        <v>65.423695652173919</v>
      </c>
      <c r="U358" s="31">
        <v>0</v>
      </c>
      <c r="V358" s="31">
        <v>24.647282608695651</v>
      </c>
      <c r="W358" s="31">
        <v>0</v>
      </c>
      <c r="X358" s="31">
        <v>0</v>
      </c>
      <c r="Y358" s="31">
        <v>0</v>
      </c>
      <c r="Z358" s="31">
        <v>0</v>
      </c>
      <c r="AA358" s="31">
        <v>0</v>
      </c>
      <c r="AB358" s="31">
        <v>0</v>
      </c>
      <c r="AC358" s="31">
        <v>0</v>
      </c>
      <c r="AD358" s="31">
        <v>0</v>
      </c>
      <c r="AE358" s="31">
        <v>0</v>
      </c>
      <c r="AF358" t="s">
        <v>437</v>
      </c>
      <c r="AG358" s="32">
        <v>5</v>
      </c>
      <c r="AH358"/>
    </row>
    <row r="359" spans="1:34" x14ac:dyDescent="0.25">
      <c r="A359" t="s">
        <v>1304</v>
      </c>
      <c r="B359" t="s">
        <v>737</v>
      </c>
      <c r="C359" t="s">
        <v>1041</v>
      </c>
      <c r="D359" t="s">
        <v>1268</v>
      </c>
      <c r="E359" s="31">
        <v>43.5</v>
      </c>
      <c r="F359" s="31">
        <v>4.1980259870064973</v>
      </c>
      <c r="G359" s="31">
        <v>3.4585207396301851</v>
      </c>
      <c r="H359" s="31">
        <v>0.8330209895052475</v>
      </c>
      <c r="I359" s="31">
        <v>0.44633933033483258</v>
      </c>
      <c r="J359" s="31">
        <v>182.61413043478262</v>
      </c>
      <c r="K359" s="31">
        <v>150.44565217391306</v>
      </c>
      <c r="L359" s="31">
        <v>36.236413043478265</v>
      </c>
      <c r="M359" s="31">
        <v>19.415760869565219</v>
      </c>
      <c r="N359" s="31">
        <v>11.385869565217391</v>
      </c>
      <c r="O359" s="31">
        <v>5.4347826086956523</v>
      </c>
      <c r="P359" s="31">
        <v>51.296195652173914</v>
      </c>
      <c r="Q359" s="31">
        <v>35.948369565217391</v>
      </c>
      <c r="R359" s="31">
        <v>15.347826086956522</v>
      </c>
      <c r="S359" s="31">
        <v>95.081521739130437</v>
      </c>
      <c r="T359" s="31">
        <v>94.913043478260875</v>
      </c>
      <c r="U359" s="31">
        <v>0.16847826086956522</v>
      </c>
      <c r="V359" s="31">
        <v>0</v>
      </c>
      <c r="W359" s="31">
        <v>0.32880434782608697</v>
      </c>
      <c r="X359" s="31">
        <v>0</v>
      </c>
      <c r="Y359" s="31">
        <v>0.32880434782608697</v>
      </c>
      <c r="Z359" s="31">
        <v>0</v>
      </c>
      <c r="AA359" s="31">
        <v>0</v>
      </c>
      <c r="AB359" s="31">
        <v>0</v>
      </c>
      <c r="AC359" s="31">
        <v>0</v>
      </c>
      <c r="AD359" s="31">
        <v>0</v>
      </c>
      <c r="AE359" s="31">
        <v>0</v>
      </c>
      <c r="AF359" t="s">
        <v>230</v>
      </c>
      <c r="AG359" s="32">
        <v>5</v>
      </c>
      <c r="AH359"/>
    </row>
    <row r="360" spans="1:34" x14ac:dyDescent="0.25">
      <c r="A360" t="s">
        <v>1304</v>
      </c>
      <c r="B360" t="s">
        <v>696</v>
      </c>
      <c r="C360" t="s">
        <v>1124</v>
      </c>
      <c r="D360" t="s">
        <v>1280</v>
      </c>
      <c r="E360" s="31">
        <v>41.793478260869563</v>
      </c>
      <c r="F360" s="31">
        <v>3.3709362808842651</v>
      </c>
      <c r="G360" s="31">
        <v>3.1350923276983091</v>
      </c>
      <c r="H360" s="31">
        <v>0.33283485045513655</v>
      </c>
      <c r="I360" s="31">
        <v>0.26248374512353706</v>
      </c>
      <c r="J360" s="31">
        <v>140.88315217391303</v>
      </c>
      <c r="K360" s="31">
        <v>131.02641304347824</v>
      </c>
      <c r="L360" s="31">
        <v>13.910326086956522</v>
      </c>
      <c r="M360" s="31">
        <v>10.970108695652174</v>
      </c>
      <c r="N360" s="31">
        <v>0</v>
      </c>
      <c r="O360" s="31">
        <v>2.9402173913043477</v>
      </c>
      <c r="P360" s="31">
        <v>42.453804347826093</v>
      </c>
      <c r="Q360" s="31">
        <v>35.537282608695655</v>
      </c>
      <c r="R360" s="31">
        <v>6.9165217391304354</v>
      </c>
      <c r="S360" s="31">
        <v>84.519021739130423</v>
      </c>
      <c r="T360" s="31">
        <v>74.864130434782595</v>
      </c>
      <c r="U360" s="31">
        <v>0</v>
      </c>
      <c r="V360" s="31">
        <v>9.6548913043478262</v>
      </c>
      <c r="W360" s="31">
        <v>0</v>
      </c>
      <c r="X360" s="31">
        <v>0</v>
      </c>
      <c r="Y360" s="31">
        <v>0</v>
      </c>
      <c r="Z360" s="31">
        <v>0</v>
      </c>
      <c r="AA360" s="31">
        <v>0</v>
      </c>
      <c r="AB360" s="31">
        <v>0</v>
      </c>
      <c r="AC360" s="31">
        <v>0</v>
      </c>
      <c r="AD360" s="31">
        <v>0</v>
      </c>
      <c r="AE360" s="31">
        <v>0</v>
      </c>
      <c r="AF360" t="s">
        <v>189</v>
      </c>
      <c r="AG360" s="32">
        <v>5</v>
      </c>
      <c r="AH360"/>
    </row>
    <row r="361" spans="1:34" x14ac:dyDescent="0.25">
      <c r="A361" t="s">
        <v>1304</v>
      </c>
      <c r="B361" t="s">
        <v>946</v>
      </c>
      <c r="C361" t="s">
        <v>1007</v>
      </c>
      <c r="D361" t="s">
        <v>1267</v>
      </c>
      <c r="E361" s="31">
        <v>61.826086956521742</v>
      </c>
      <c r="F361" s="31">
        <v>4.6445270745428973</v>
      </c>
      <c r="G361" s="31">
        <v>4.1786744022503512</v>
      </c>
      <c r="H361" s="31">
        <v>1.3011638537271448</v>
      </c>
      <c r="I361" s="31">
        <v>0.94074894514767937</v>
      </c>
      <c r="J361" s="31">
        <v>287.15293478260872</v>
      </c>
      <c r="K361" s="31">
        <v>258.35108695652173</v>
      </c>
      <c r="L361" s="31">
        <v>80.445869565217393</v>
      </c>
      <c r="M361" s="31">
        <v>58.162826086956528</v>
      </c>
      <c r="N361" s="31">
        <v>22.283043478260868</v>
      </c>
      <c r="O361" s="31">
        <v>0</v>
      </c>
      <c r="P361" s="31">
        <v>42.543369565217404</v>
      </c>
      <c r="Q361" s="31">
        <v>36.024565217391313</v>
      </c>
      <c r="R361" s="31">
        <v>6.5188043478260882</v>
      </c>
      <c r="S361" s="31">
        <v>164.16369565217391</v>
      </c>
      <c r="T361" s="31">
        <v>164.16369565217391</v>
      </c>
      <c r="U361" s="31">
        <v>0</v>
      </c>
      <c r="V361" s="31">
        <v>0</v>
      </c>
      <c r="W361" s="31">
        <v>0</v>
      </c>
      <c r="X361" s="31">
        <v>0</v>
      </c>
      <c r="Y361" s="31">
        <v>0</v>
      </c>
      <c r="Z361" s="31">
        <v>0</v>
      </c>
      <c r="AA361" s="31">
        <v>0</v>
      </c>
      <c r="AB361" s="31">
        <v>0</v>
      </c>
      <c r="AC361" s="31">
        <v>0</v>
      </c>
      <c r="AD361" s="31">
        <v>0</v>
      </c>
      <c r="AE361" s="31">
        <v>0</v>
      </c>
      <c r="AF361" t="s">
        <v>458</v>
      </c>
      <c r="AG361" s="32">
        <v>5</v>
      </c>
      <c r="AH361"/>
    </row>
    <row r="362" spans="1:34" x14ac:dyDescent="0.25">
      <c r="A362" t="s">
        <v>1304</v>
      </c>
      <c r="B362" t="s">
        <v>829</v>
      </c>
      <c r="C362" t="s">
        <v>1130</v>
      </c>
      <c r="D362" t="s">
        <v>1225</v>
      </c>
      <c r="E362" s="31">
        <v>38.043478260869563</v>
      </c>
      <c r="F362" s="31">
        <v>3.8674314285714289</v>
      </c>
      <c r="G362" s="31">
        <v>3.5737628571428584</v>
      </c>
      <c r="H362" s="31">
        <v>0.90708000000000044</v>
      </c>
      <c r="I362" s="31">
        <v>0.77679428571428621</v>
      </c>
      <c r="J362" s="31">
        <v>147.13054347826088</v>
      </c>
      <c r="K362" s="31">
        <v>135.95836956521742</v>
      </c>
      <c r="L362" s="31">
        <v>34.50847826086958</v>
      </c>
      <c r="M362" s="31">
        <v>29.551956521739147</v>
      </c>
      <c r="N362" s="31">
        <v>0</v>
      </c>
      <c r="O362" s="31">
        <v>4.9565217391304346</v>
      </c>
      <c r="P362" s="31">
        <v>26.688152173913043</v>
      </c>
      <c r="Q362" s="31">
        <v>20.4725</v>
      </c>
      <c r="R362" s="31">
        <v>6.2156521739130426</v>
      </c>
      <c r="S362" s="31">
        <v>85.933913043478256</v>
      </c>
      <c r="T362" s="31">
        <v>72.566195652173917</v>
      </c>
      <c r="U362" s="31">
        <v>0</v>
      </c>
      <c r="V362" s="31">
        <v>13.367717391304344</v>
      </c>
      <c r="W362" s="31">
        <v>0</v>
      </c>
      <c r="X362" s="31">
        <v>0</v>
      </c>
      <c r="Y362" s="31">
        <v>0</v>
      </c>
      <c r="Z362" s="31">
        <v>0</v>
      </c>
      <c r="AA362" s="31">
        <v>0</v>
      </c>
      <c r="AB362" s="31">
        <v>0</v>
      </c>
      <c r="AC362" s="31">
        <v>0</v>
      </c>
      <c r="AD362" s="31">
        <v>0</v>
      </c>
      <c r="AE362" s="31">
        <v>0</v>
      </c>
      <c r="AF362" t="s">
        <v>339</v>
      </c>
      <c r="AG362" s="32">
        <v>5</v>
      </c>
      <c r="AH362"/>
    </row>
    <row r="363" spans="1:34" x14ac:dyDescent="0.25">
      <c r="A363" t="s">
        <v>1304</v>
      </c>
      <c r="B363" t="s">
        <v>620</v>
      </c>
      <c r="C363" t="s">
        <v>1059</v>
      </c>
      <c r="D363" t="s">
        <v>1207</v>
      </c>
      <c r="E363" s="31">
        <v>47.554347826086953</v>
      </c>
      <c r="F363" s="31">
        <v>3.2937142857142856</v>
      </c>
      <c r="G363" s="31">
        <v>2.9802857142857144</v>
      </c>
      <c r="H363" s="31">
        <v>1.2109714285714286</v>
      </c>
      <c r="I363" s="31">
        <v>0.8975428571428572</v>
      </c>
      <c r="J363" s="31">
        <v>156.63043478260869</v>
      </c>
      <c r="K363" s="31">
        <v>141.72554347826087</v>
      </c>
      <c r="L363" s="31">
        <v>57.586956521739133</v>
      </c>
      <c r="M363" s="31">
        <v>42.682065217391305</v>
      </c>
      <c r="N363" s="31">
        <v>10.078804347826088</v>
      </c>
      <c r="O363" s="31">
        <v>4.8260869565217392</v>
      </c>
      <c r="P363" s="31">
        <v>44.769021739130437</v>
      </c>
      <c r="Q363" s="31">
        <v>44.769021739130437</v>
      </c>
      <c r="R363" s="31">
        <v>0</v>
      </c>
      <c r="S363" s="31">
        <v>54.274456521739133</v>
      </c>
      <c r="T363" s="31">
        <v>45.546195652173914</v>
      </c>
      <c r="U363" s="31">
        <v>8.7282608695652169</v>
      </c>
      <c r="V363" s="31">
        <v>0</v>
      </c>
      <c r="W363" s="31">
        <v>0</v>
      </c>
      <c r="X363" s="31">
        <v>0</v>
      </c>
      <c r="Y363" s="31">
        <v>0</v>
      </c>
      <c r="Z363" s="31">
        <v>0</v>
      </c>
      <c r="AA363" s="31">
        <v>0</v>
      </c>
      <c r="AB363" s="31">
        <v>0</v>
      </c>
      <c r="AC363" s="31">
        <v>0</v>
      </c>
      <c r="AD363" s="31">
        <v>0</v>
      </c>
      <c r="AE363" s="31">
        <v>0</v>
      </c>
      <c r="AF363" t="s">
        <v>104</v>
      </c>
      <c r="AG363" s="32">
        <v>5</v>
      </c>
      <c r="AH363"/>
    </row>
    <row r="364" spans="1:34" x14ac:dyDescent="0.25">
      <c r="A364" t="s">
        <v>1304</v>
      </c>
      <c r="B364" t="s">
        <v>687</v>
      </c>
      <c r="C364" t="s">
        <v>1121</v>
      </c>
      <c r="D364" t="s">
        <v>1204</v>
      </c>
      <c r="E364" s="31">
        <v>85.423913043478265</v>
      </c>
      <c r="F364" s="31">
        <v>3.2874080671841193</v>
      </c>
      <c r="G364" s="31">
        <v>3.1195571955719545</v>
      </c>
      <c r="H364" s="31">
        <v>0.89796793485176241</v>
      </c>
      <c r="I364" s="31">
        <v>0.73062603384654534</v>
      </c>
      <c r="J364" s="31">
        <v>280.82326086956516</v>
      </c>
      <c r="K364" s="31">
        <v>266.48478260869558</v>
      </c>
      <c r="L364" s="31">
        <v>76.707934782608703</v>
      </c>
      <c r="M364" s="31">
        <v>62.412934782608694</v>
      </c>
      <c r="N364" s="31">
        <v>8.8167391304347831</v>
      </c>
      <c r="O364" s="31">
        <v>5.4782608695652177</v>
      </c>
      <c r="P364" s="31">
        <v>56.194347826086933</v>
      </c>
      <c r="Q364" s="31">
        <v>56.15086956521737</v>
      </c>
      <c r="R364" s="31">
        <v>4.3478260869565216E-2</v>
      </c>
      <c r="S364" s="31">
        <v>147.9209782608695</v>
      </c>
      <c r="T364" s="31">
        <v>102.40413043478256</v>
      </c>
      <c r="U364" s="31">
        <v>0</v>
      </c>
      <c r="V364" s="31">
        <v>45.516847826086959</v>
      </c>
      <c r="W364" s="31">
        <v>0</v>
      </c>
      <c r="X364" s="31">
        <v>0</v>
      </c>
      <c r="Y364" s="31">
        <v>0</v>
      </c>
      <c r="Z364" s="31">
        <v>0</v>
      </c>
      <c r="AA364" s="31">
        <v>0</v>
      </c>
      <c r="AB364" s="31">
        <v>0</v>
      </c>
      <c r="AC364" s="31">
        <v>0</v>
      </c>
      <c r="AD364" s="31">
        <v>0</v>
      </c>
      <c r="AE364" s="31">
        <v>0</v>
      </c>
      <c r="AF364" t="s">
        <v>180</v>
      </c>
      <c r="AG364" s="32">
        <v>5</v>
      </c>
      <c r="AH364"/>
    </row>
    <row r="365" spans="1:34" x14ac:dyDescent="0.25">
      <c r="A365" t="s">
        <v>1304</v>
      </c>
      <c r="B365" t="s">
        <v>831</v>
      </c>
      <c r="C365" t="s">
        <v>1083</v>
      </c>
      <c r="D365" t="s">
        <v>1234</v>
      </c>
      <c r="E365" s="31">
        <v>93.043478260869563</v>
      </c>
      <c r="F365" s="31">
        <v>4.2675385514018691</v>
      </c>
      <c r="G365" s="31">
        <v>3.8428598130841127</v>
      </c>
      <c r="H365" s="31">
        <v>0.94635163551401891</v>
      </c>
      <c r="I365" s="31">
        <v>0.52167289719626186</v>
      </c>
      <c r="J365" s="31">
        <v>397.06663043478261</v>
      </c>
      <c r="K365" s="31">
        <v>357.55304347826092</v>
      </c>
      <c r="L365" s="31">
        <v>88.05184782608697</v>
      </c>
      <c r="M365" s="31">
        <v>48.538260869565235</v>
      </c>
      <c r="N365" s="31">
        <v>34.209239130434781</v>
      </c>
      <c r="O365" s="31">
        <v>5.3043478260869561</v>
      </c>
      <c r="P365" s="31">
        <v>106.29815217391302</v>
      </c>
      <c r="Q365" s="31">
        <v>106.29815217391302</v>
      </c>
      <c r="R365" s="31">
        <v>0</v>
      </c>
      <c r="S365" s="31">
        <v>202.71663043478264</v>
      </c>
      <c r="T365" s="31">
        <v>202.71663043478264</v>
      </c>
      <c r="U365" s="31">
        <v>0</v>
      </c>
      <c r="V365" s="31">
        <v>0</v>
      </c>
      <c r="W365" s="31">
        <v>137.01673913043476</v>
      </c>
      <c r="X365" s="31">
        <v>9.0165217391304342</v>
      </c>
      <c r="Y365" s="31">
        <v>0</v>
      </c>
      <c r="Z365" s="31">
        <v>0</v>
      </c>
      <c r="AA365" s="31">
        <v>11.438478260869564</v>
      </c>
      <c r="AB365" s="31">
        <v>0</v>
      </c>
      <c r="AC365" s="31">
        <v>116.56173913043474</v>
      </c>
      <c r="AD365" s="31">
        <v>0</v>
      </c>
      <c r="AE365" s="31">
        <v>0</v>
      </c>
      <c r="AF365" t="s">
        <v>341</v>
      </c>
      <c r="AG365" s="32">
        <v>5</v>
      </c>
      <c r="AH365"/>
    </row>
    <row r="366" spans="1:34" x14ac:dyDescent="0.25">
      <c r="A366" t="s">
        <v>1304</v>
      </c>
      <c r="B366" t="s">
        <v>653</v>
      </c>
      <c r="C366" t="s">
        <v>1113</v>
      </c>
      <c r="D366" t="s">
        <v>1243</v>
      </c>
      <c r="E366" s="31">
        <v>68.619565217391298</v>
      </c>
      <c r="F366" s="31">
        <v>3.3681751940440368</v>
      </c>
      <c r="G366" s="31">
        <v>3.0215935371455735</v>
      </c>
      <c r="H366" s="31">
        <v>0.46452083003326483</v>
      </c>
      <c r="I366" s="31">
        <v>0.30785363535561544</v>
      </c>
      <c r="J366" s="31">
        <v>231.12271739130438</v>
      </c>
      <c r="K366" s="31">
        <v>207.34043478260872</v>
      </c>
      <c r="L366" s="31">
        <v>31.875217391304353</v>
      </c>
      <c r="M366" s="31">
        <v>21.124782608695654</v>
      </c>
      <c r="N366" s="31">
        <v>5.0535869565217393</v>
      </c>
      <c r="O366" s="31">
        <v>5.6968478260869571</v>
      </c>
      <c r="P366" s="31">
        <v>64.042934782608697</v>
      </c>
      <c r="Q366" s="31">
        <v>51.011086956521737</v>
      </c>
      <c r="R366" s="31">
        <v>13.031847826086958</v>
      </c>
      <c r="S366" s="31">
        <v>135.20456521739132</v>
      </c>
      <c r="T366" s="31">
        <v>88.105326086956552</v>
      </c>
      <c r="U366" s="31">
        <v>27.278043478260869</v>
      </c>
      <c r="V366" s="31">
        <v>19.821195652173905</v>
      </c>
      <c r="W366" s="31">
        <v>21.553913043478261</v>
      </c>
      <c r="X366" s="31">
        <v>10.646304347826087</v>
      </c>
      <c r="Y366" s="31">
        <v>0</v>
      </c>
      <c r="Z366" s="31">
        <v>0</v>
      </c>
      <c r="AA366" s="31">
        <v>1.6331521739130435</v>
      </c>
      <c r="AB366" s="31">
        <v>0</v>
      </c>
      <c r="AC366" s="31">
        <v>9.2744565217391308</v>
      </c>
      <c r="AD366" s="31">
        <v>0</v>
      </c>
      <c r="AE366" s="31">
        <v>0</v>
      </c>
      <c r="AF366" t="s">
        <v>142</v>
      </c>
      <c r="AG366" s="32">
        <v>5</v>
      </c>
      <c r="AH366"/>
    </row>
    <row r="367" spans="1:34" x14ac:dyDescent="0.25">
      <c r="A367" t="s">
        <v>1304</v>
      </c>
      <c r="B367" t="s">
        <v>1001</v>
      </c>
      <c r="C367" t="s">
        <v>1196</v>
      </c>
      <c r="D367" t="s">
        <v>1224</v>
      </c>
      <c r="E367" s="31">
        <v>64.945652173913047</v>
      </c>
      <c r="F367" s="31">
        <v>4.3682108786610883</v>
      </c>
      <c r="G367" s="31">
        <v>4.1071230125523019</v>
      </c>
      <c r="H367" s="31">
        <v>0.34853723849372392</v>
      </c>
      <c r="I367" s="31">
        <v>0.13966694560669463</v>
      </c>
      <c r="J367" s="31">
        <v>283.69630434782613</v>
      </c>
      <c r="K367" s="31">
        <v>266.73978260869569</v>
      </c>
      <c r="L367" s="31">
        <v>22.635978260869571</v>
      </c>
      <c r="M367" s="31">
        <v>9.0707608695652215</v>
      </c>
      <c r="N367" s="31">
        <v>8.4347826086956523</v>
      </c>
      <c r="O367" s="31">
        <v>5.1304347826086953</v>
      </c>
      <c r="P367" s="31">
        <v>72.948152173913016</v>
      </c>
      <c r="Q367" s="31">
        <v>69.556847826086923</v>
      </c>
      <c r="R367" s="31">
        <v>3.3913043478260869</v>
      </c>
      <c r="S367" s="31">
        <v>188.11217391304353</v>
      </c>
      <c r="T367" s="31">
        <v>185.84597826086963</v>
      </c>
      <c r="U367" s="31">
        <v>0.82543478260869563</v>
      </c>
      <c r="V367" s="31">
        <v>1.4407608695652172</v>
      </c>
      <c r="W367" s="31">
        <v>0</v>
      </c>
      <c r="X367" s="31">
        <v>0</v>
      </c>
      <c r="Y367" s="31">
        <v>0</v>
      </c>
      <c r="Z367" s="31">
        <v>0</v>
      </c>
      <c r="AA367" s="31">
        <v>0</v>
      </c>
      <c r="AB367" s="31">
        <v>0</v>
      </c>
      <c r="AC367" s="31">
        <v>0</v>
      </c>
      <c r="AD367" s="31">
        <v>0</v>
      </c>
      <c r="AE367" s="31">
        <v>0</v>
      </c>
      <c r="AF367" t="s">
        <v>513</v>
      </c>
      <c r="AG367" s="32">
        <v>5</v>
      </c>
      <c r="AH367"/>
    </row>
    <row r="368" spans="1:34" x14ac:dyDescent="0.25">
      <c r="A368" t="s">
        <v>1304</v>
      </c>
      <c r="B368" t="s">
        <v>775</v>
      </c>
      <c r="C368" t="s">
        <v>1149</v>
      </c>
      <c r="D368" t="s">
        <v>1215</v>
      </c>
      <c r="E368" s="31">
        <v>41.543478260869563</v>
      </c>
      <c r="F368" s="31">
        <v>3.0218472004186294</v>
      </c>
      <c r="G368" s="31">
        <v>2.7581109366823653</v>
      </c>
      <c r="H368" s="31">
        <v>0.69498953427524868</v>
      </c>
      <c r="I368" s="31">
        <v>0.43125327053898488</v>
      </c>
      <c r="J368" s="31">
        <v>125.53804347826087</v>
      </c>
      <c r="K368" s="31">
        <v>114.58152173913044</v>
      </c>
      <c r="L368" s="31">
        <v>28.872282608695656</v>
      </c>
      <c r="M368" s="31">
        <v>17.915760869565219</v>
      </c>
      <c r="N368" s="31">
        <v>5.7391304347826084</v>
      </c>
      <c r="O368" s="31">
        <v>5.2173913043478262</v>
      </c>
      <c r="P368" s="31">
        <v>36.815217391304351</v>
      </c>
      <c r="Q368" s="31">
        <v>36.815217391304351</v>
      </c>
      <c r="R368" s="31">
        <v>0</v>
      </c>
      <c r="S368" s="31">
        <v>59.850543478260867</v>
      </c>
      <c r="T368" s="31">
        <v>43.869565217391305</v>
      </c>
      <c r="U368" s="31">
        <v>6.25E-2</v>
      </c>
      <c r="V368" s="31">
        <v>15.918478260869565</v>
      </c>
      <c r="W368" s="31">
        <v>0</v>
      </c>
      <c r="X368" s="31">
        <v>0</v>
      </c>
      <c r="Y368" s="31">
        <v>0</v>
      </c>
      <c r="Z368" s="31">
        <v>0</v>
      </c>
      <c r="AA368" s="31">
        <v>0</v>
      </c>
      <c r="AB368" s="31">
        <v>0</v>
      </c>
      <c r="AC368" s="31">
        <v>0</v>
      </c>
      <c r="AD368" s="31">
        <v>0</v>
      </c>
      <c r="AE368" s="31">
        <v>0</v>
      </c>
      <c r="AF368" t="s">
        <v>269</v>
      </c>
      <c r="AG368" s="32">
        <v>5</v>
      </c>
      <c r="AH368"/>
    </row>
    <row r="369" spans="1:34" x14ac:dyDescent="0.25">
      <c r="A369" t="s">
        <v>1304</v>
      </c>
      <c r="B369" t="s">
        <v>935</v>
      </c>
      <c r="C369" t="s">
        <v>1068</v>
      </c>
      <c r="D369" t="s">
        <v>1254</v>
      </c>
      <c r="E369" s="31">
        <v>66.336956521739125</v>
      </c>
      <c r="F369" s="31">
        <v>3.2320170407996076</v>
      </c>
      <c r="G369" s="31">
        <v>2.9175929870555475</v>
      </c>
      <c r="H369" s="31">
        <v>0.82948713747337399</v>
      </c>
      <c r="I369" s="31">
        <v>0.61850565295756221</v>
      </c>
      <c r="J369" s="31">
        <v>214.40217391304353</v>
      </c>
      <c r="K369" s="31">
        <v>193.54423913043485</v>
      </c>
      <c r="L369" s="31">
        <v>55.025652173913059</v>
      </c>
      <c r="M369" s="31">
        <v>41.029782608695676</v>
      </c>
      <c r="N369" s="31">
        <v>9.2604347826086943</v>
      </c>
      <c r="O369" s="31">
        <v>4.7354347826086949</v>
      </c>
      <c r="P369" s="31">
        <v>50.200760869565194</v>
      </c>
      <c r="Q369" s="31">
        <v>43.33869565217389</v>
      </c>
      <c r="R369" s="31">
        <v>6.8620652173913035</v>
      </c>
      <c r="S369" s="31">
        <v>109.17576086956528</v>
      </c>
      <c r="T369" s="31">
        <v>86.011847826087021</v>
      </c>
      <c r="U369" s="31">
        <v>10.385652173913037</v>
      </c>
      <c r="V369" s="31">
        <v>12.778260869565221</v>
      </c>
      <c r="W369" s="31">
        <v>0</v>
      </c>
      <c r="X369" s="31">
        <v>0</v>
      </c>
      <c r="Y369" s="31">
        <v>0</v>
      </c>
      <c r="Z369" s="31">
        <v>0</v>
      </c>
      <c r="AA369" s="31">
        <v>0</v>
      </c>
      <c r="AB369" s="31">
        <v>0</v>
      </c>
      <c r="AC369" s="31">
        <v>0</v>
      </c>
      <c r="AD369" s="31">
        <v>0</v>
      </c>
      <c r="AE369" s="31">
        <v>0</v>
      </c>
      <c r="AF369" t="s">
        <v>446</v>
      </c>
      <c r="AG369" s="32">
        <v>5</v>
      </c>
      <c r="AH369"/>
    </row>
    <row r="370" spans="1:34" x14ac:dyDescent="0.25">
      <c r="A370" t="s">
        <v>1304</v>
      </c>
      <c r="B370" t="s">
        <v>888</v>
      </c>
      <c r="C370" t="s">
        <v>1187</v>
      </c>
      <c r="D370" t="s">
        <v>1271</v>
      </c>
      <c r="E370" s="31">
        <v>79.347826086956516</v>
      </c>
      <c r="F370" s="31">
        <v>3.9407000000000001</v>
      </c>
      <c r="G370" s="31">
        <v>3.702069863013699</v>
      </c>
      <c r="H370" s="31">
        <v>0.60238082191780828</v>
      </c>
      <c r="I370" s="31">
        <v>0.42607945205479453</v>
      </c>
      <c r="J370" s="31">
        <v>312.68597826086955</v>
      </c>
      <c r="K370" s="31">
        <v>293.75119565217392</v>
      </c>
      <c r="L370" s="31">
        <v>47.797608695652173</v>
      </c>
      <c r="M370" s="31">
        <v>33.808478260869563</v>
      </c>
      <c r="N370" s="31">
        <v>9.3804347826086953</v>
      </c>
      <c r="O370" s="31">
        <v>4.6086956521739131</v>
      </c>
      <c r="P370" s="31">
        <v>75.179347826086953</v>
      </c>
      <c r="Q370" s="31">
        <v>70.233695652173907</v>
      </c>
      <c r="R370" s="31">
        <v>4.9456521739130439</v>
      </c>
      <c r="S370" s="31">
        <v>189.70902173913041</v>
      </c>
      <c r="T370" s="31">
        <v>151.55847826086955</v>
      </c>
      <c r="U370" s="31">
        <v>7.2527173913043477</v>
      </c>
      <c r="V370" s="31">
        <v>30.89782608695652</v>
      </c>
      <c r="W370" s="31">
        <v>0</v>
      </c>
      <c r="X370" s="31">
        <v>0</v>
      </c>
      <c r="Y370" s="31">
        <v>0</v>
      </c>
      <c r="Z370" s="31">
        <v>0</v>
      </c>
      <c r="AA370" s="31">
        <v>0</v>
      </c>
      <c r="AB370" s="31">
        <v>0</v>
      </c>
      <c r="AC370" s="31">
        <v>0</v>
      </c>
      <c r="AD370" s="31">
        <v>0</v>
      </c>
      <c r="AE370" s="31">
        <v>0</v>
      </c>
      <c r="AF370" t="s">
        <v>398</v>
      </c>
      <c r="AG370" s="32">
        <v>5</v>
      </c>
      <c r="AH370"/>
    </row>
    <row r="371" spans="1:34" x14ac:dyDescent="0.25">
      <c r="A371" t="s">
        <v>1304</v>
      </c>
      <c r="B371" t="s">
        <v>810</v>
      </c>
      <c r="C371" t="s">
        <v>1077</v>
      </c>
      <c r="D371" t="s">
        <v>1260</v>
      </c>
      <c r="E371" s="31">
        <v>72.065217391304344</v>
      </c>
      <c r="F371" s="31">
        <v>3.3532051282051283</v>
      </c>
      <c r="G371" s="31">
        <v>3.1915158371040726</v>
      </c>
      <c r="H371" s="31">
        <v>0.62322775263951735</v>
      </c>
      <c r="I371" s="31">
        <v>0.46444193061840122</v>
      </c>
      <c r="J371" s="31">
        <v>241.64945652173913</v>
      </c>
      <c r="K371" s="31">
        <v>229.99728260869566</v>
      </c>
      <c r="L371" s="31">
        <v>44.913043478260867</v>
      </c>
      <c r="M371" s="31">
        <v>33.470108695652172</v>
      </c>
      <c r="N371" s="31">
        <v>7.2853260869565215</v>
      </c>
      <c r="O371" s="31">
        <v>4.1576086956521738</v>
      </c>
      <c r="P371" s="31">
        <v>41.695652173913039</v>
      </c>
      <c r="Q371" s="31">
        <v>41.486413043478258</v>
      </c>
      <c r="R371" s="31">
        <v>0.20923913043478262</v>
      </c>
      <c r="S371" s="31">
        <v>155.04076086956522</v>
      </c>
      <c r="T371" s="31">
        <v>136.98369565217391</v>
      </c>
      <c r="U371" s="31">
        <v>3.9782608695652173</v>
      </c>
      <c r="V371" s="31">
        <v>14.078804347826088</v>
      </c>
      <c r="W371" s="31">
        <v>34.195652173913047</v>
      </c>
      <c r="X371" s="31">
        <v>1.9945652173913044</v>
      </c>
      <c r="Y371" s="31">
        <v>0</v>
      </c>
      <c r="Z371" s="31">
        <v>0</v>
      </c>
      <c r="AA371" s="31">
        <v>4.2336956521739131</v>
      </c>
      <c r="AB371" s="31">
        <v>0</v>
      </c>
      <c r="AC371" s="31">
        <v>25.035326086956523</v>
      </c>
      <c r="AD371" s="31">
        <v>0</v>
      </c>
      <c r="AE371" s="31">
        <v>2.9320652173913042</v>
      </c>
      <c r="AF371" t="s">
        <v>319</v>
      </c>
      <c r="AG371" s="32">
        <v>5</v>
      </c>
      <c r="AH371"/>
    </row>
    <row r="372" spans="1:34" x14ac:dyDescent="0.25">
      <c r="A372" t="s">
        <v>1304</v>
      </c>
      <c r="B372" t="s">
        <v>881</v>
      </c>
      <c r="C372" t="s">
        <v>1077</v>
      </c>
      <c r="D372" t="s">
        <v>1260</v>
      </c>
      <c r="E372" s="31">
        <v>44.804347826086953</v>
      </c>
      <c r="F372" s="31">
        <v>4.8297598253275114</v>
      </c>
      <c r="G372" s="31">
        <v>4.4004682193110156</v>
      </c>
      <c r="H372" s="31">
        <v>1.4674648229015042</v>
      </c>
      <c r="I372" s="31">
        <v>1.0381732168850073</v>
      </c>
      <c r="J372" s="31">
        <v>216.39423913043478</v>
      </c>
      <c r="K372" s="31">
        <v>197.16010869565221</v>
      </c>
      <c r="L372" s="31">
        <v>65.748804347826081</v>
      </c>
      <c r="M372" s="31">
        <v>46.514673913043474</v>
      </c>
      <c r="N372" s="31">
        <v>16.625434782608696</v>
      </c>
      <c r="O372" s="31">
        <v>2.6086956521739131</v>
      </c>
      <c r="P372" s="31">
        <v>39.485326086956519</v>
      </c>
      <c r="Q372" s="31">
        <v>39.485326086956519</v>
      </c>
      <c r="R372" s="31">
        <v>0</v>
      </c>
      <c r="S372" s="31">
        <v>111.1601086956522</v>
      </c>
      <c r="T372" s="31">
        <v>78.905978260869574</v>
      </c>
      <c r="U372" s="31">
        <v>14.285869565217396</v>
      </c>
      <c r="V372" s="31">
        <v>17.968260869565224</v>
      </c>
      <c r="W372" s="31">
        <v>0</v>
      </c>
      <c r="X372" s="31">
        <v>0</v>
      </c>
      <c r="Y372" s="31">
        <v>0</v>
      </c>
      <c r="Z372" s="31">
        <v>0</v>
      </c>
      <c r="AA372" s="31">
        <v>0</v>
      </c>
      <c r="AB372" s="31">
        <v>0</v>
      </c>
      <c r="AC372" s="31">
        <v>0</v>
      </c>
      <c r="AD372" s="31">
        <v>0</v>
      </c>
      <c r="AE372" s="31">
        <v>0</v>
      </c>
      <c r="AF372" t="s">
        <v>391</v>
      </c>
      <c r="AG372" s="32">
        <v>5</v>
      </c>
      <c r="AH372"/>
    </row>
    <row r="373" spans="1:34" x14ac:dyDescent="0.25">
      <c r="A373" t="s">
        <v>1304</v>
      </c>
      <c r="B373" t="s">
        <v>992</v>
      </c>
      <c r="C373" t="s">
        <v>1013</v>
      </c>
      <c r="D373" t="s">
        <v>1198</v>
      </c>
      <c r="E373" s="31">
        <v>35.652173913043477</v>
      </c>
      <c r="F373" s="31">
        <v>3.3411859756097568</v>
      </c>
      <c r="G373" s="31">
        <v>2.8231676829268295</v>
      </c>
      <c r="H373" s="31">
        <v>0.9788841463414637</v>
      </c>
      <c r="I373" s="31">
        <v>0.59542987804878078</v>
      </c>
      <c r="J373" s="31">
        <v>119.12054347826088</v>
      </c>
      <c r="K373" s="31">
        <v>100.65206521739131</v>
      </c>
      <c r="L373" s="31">
        <v>34.899347826086967</v>
      </c>
      <c r="M373" s="31">
        <v>21.228369565217399</v>
      </c>
      <c r="N373" s="31">
        <v>9.2525000000000031</v>
      </c>
      <c r="O373" s="31">
        <v>4.4184782608695654</v>
      </c>
      <c r="P373" s="31">
        <v>27.766739130434782</v>
      </c>
      <c r="Q373" s="31">
        <v>22.969239130434783</v>
      </c>
      <c r="R373" s="31">
        <v>4.7975000000000003</v>
      </c>
      <c r="S373" s="31">
        <v>56.454456521739125</v>
      </c>
      <c r="T373" s="31">
        <v>52.966304347826082</v>
      </c>
      <c r="U373" s="31">
        <v>3.3577173913043477</v>
      </c>
      <c r="V373" s="31">
        <v>0.13043478260869565</v>
      </c>
      <c r="W373" s="31">
        <v>0</v>
      </c>
      <c r="X373" s="31">
        <v>0</v>
      </c>
      <c r="Y373" s="31">
        <v>0</v>
      </c>
      <c r="Z373" s="31">
        <v>0</v>
      </c>
      <c r="AA373" s="31">
        <v>0</v>
      </c>
      <c r="AB373" s="31">
        <v>0</v>
      </c>
      <c r="AC373" s="31">
        <v>0</v>
      </c>
      <c r="AD373" s="31">
        <v>0</v>
      </c>
      <c r="AE373" s="31">
        <v>0</v>
      </c>
      <c r="AF373" t="s">
        <v>504</v>
      </c>
      <c r="AG373" s="32">
        <v>5</v>
      </c>
      <c r="AH373"/>
    </row>
    <row r="374" spans="1:34" x14ac:dyDescent="0.25">
      <c r="A374" t="s">
        <v>1304</v>
      </c>
      <c r="B374" t="s">
        <v>884</v>
      </c>
      <c r="C374" t="s">
        <v>1183</v>
      </c>
      <c r="D374" t="s">
        <v>1279</v>
      </c>
      <c r="E374" s="31">
        <v>26.141304347826086</v>
      </c>
      <c r="F374" s="31">
        <v>3.4858544698544702</v>
      </c>
      <c r="G374" s="31">
        <v>3.1487442827442824</v>
      </c>
      <c r="H374" s="31">
        <v>0.65726819126819136</v>
      </c>
      <c r="I374" s="31">
        <v>0.32015800415800416</v>
      </c>
      <c r="J374" s="31">
        <v>91.124782608695654</v>
      </c>
      <c r="K374" s="31">
        <v>82.312282608695639</v>
      </c>
      <c r="L374" s="31">
        <v>17.181847826086958</v>
      </c>
      <c r="M374" s="31">
        <v>8.3693478260869565</v>
      </c>
      <c r="N374" s="31">
        <v>3.6820652173913042</v>
      </c>
      <c r="O374" s="31">
        <v>5.1304347826086953</v>
      </c>
      <c r="P374" s="31">
        <v>21.105978260869566</v>
      </c>
      <c r="Q374" s="31">
        <v>21.105978260869566</v>
      </c>
      <c r="R374" s="31">
        <v>0</v>
      </c>
      <c r="S374" s="31">
        <v>52.836956521739133</v>
      </c>
      <c r="T374" s="31">
        <v>42.953804347826086</v>
      </c>
      <c r="U374" s="31">
        <v>4.619565217391304E-2</v>
      </c>
      <c r="V374" s="31">
        <v>9.8369565217391308</v>
      </c>
      <c r="W374" s="31">
        <v>24.081521739130434</v>
      </c>
      <c r="X374" s="31">
        <v>7.3858695652173916</v>
      </c>
      <c r="Y374" s="31">
        <v>0</v>
      </c>
      <c r="Z374" s="31">
        <v>0</v>
      </c>
      <c r="AA374" s="31">
        <v>3.214673913043478</v>
      </c>
      <c r="AB374" s="31">
        <v>0</v>
      </c>
      <c r="AC374" s="31">
        <v>11.478260869565217</v>
      </c>
      <c r="AD374" s="31">
        <v>0</v>
      </c>
      <c r="AE374" s="31">
        <v>2.0027173913043477</v>
      </c>
      <c r="AF374" t="s">
        <v>394</v>
      </c>
      <c r="AG374" s="32">
        <v>5</v>
      </c>
      <c r="AH374"/>
    </row>
    <row r="375" spans="1:34" x14ac:dyDescent="0.25">
      <c r="A375" t="s">
        <v>1304</v>
      </c>
      <c r="B375" t="s">
        <v>889</v>
      </c>
      <c r="C375" t="s">
        <v>1053</v>
      </c>
      <c r="D375" t="s">
        <v>1275</v>
      </c>
      <c r="E375" s="31">
        <v>47.847826086956523</v>
      </c>
      <c r="F375" s="31">
        <v>3.0127373920945031</v>
      </c>
      <c r="G375" s="31">
        <v>2.6041685597455704</v>
      </c>
      <c r="H375" s="31">
        <v>1.1627464788732396</v>
      </c>
      <c r="I375" s="31">
        <v>0.75417764652430719</v>
      </c>
      <c r="J375" s="31">
        <v>144.15293478260872</v>
      </c>
      <c r="K375" s="31">
        <v>124.6038043478261</v>
      </c>
      <c r="L375" s="31">
        <v>55.634891304347832</v>
      </c>
      <c r="M375" s="31">
        <v>36.08576086956522</v>
      </c>
      <c r="N375" s="31">
        <v>14.925978260869567</v>
      </c>
      <c r="O375" s="31">
        <v>4.6231521739130441</v>
      </c>
      <c r="P375" s="31">
        <v>33.024999999999999</v>
      </c>
      <c r="Q375" s="31">
        <v>33.024999999999999</v>
      </c>
      <c r="R375" s="31">
        <v>0</v>
      </c>
      <c r="S375" s="31">
        <v>55.493043478260887</v>
      </c>
      <c r="T375" s="31">
        <v>44.70500000000002</v>
      </c>
      <c r="U375" s="31">
        <v>3.8896739130434765</v>
      </c>
      <c r="V375" s="31">
        <v>6.8983695652173909</v>
      </c>
      <c r="W375" s="31">
        <v>0</v>
      </c>
      <c r="X375" s="31">
        <v>0</v>
      </c>
      <c r="Y375" s="31">
        <v>0</v>
      </c>
      <c r="Z375" s="31">
        <v>0</v>
      </c>
      <c r="AA375" s="31">
        <v>0</v>
      </c>
      <c r="AB375" s="31">
        <v>0</v>
      </c>
      <c r="AC375" s="31">
        <v>0</v>
      </c>
      <c r="AD375" s="31">
        <v>0</v>
      </c>
      <c r="AE375" s="31">
        <v>0</v>
      </c>
      <c r="AF375" t="s">
        <v>399</v>
      </c>
      <c r="AG375" s="32">
        <v>5</v>
      </c>
      <c r="AH375"/>
    </row>
    <row r="376" spans="1:34" x14ac:dyDescent="0.25">
      <c r="A376" t="s">
        <v>1304</v>
      </c>
      <c r="B376" t="s">
        <v>860</v>
      </c>
      <c r="C376" t="s">
        <v>1073</v>
      </c>
      <c r="D376" t="s">
        <v>1256</v>
      </c>
      <c r="E376" s="31">
        <v>69.315217391304344</v>
      </c>
      <c r="F376" s="31">
        <v>3.3899952955935388</v>
      </c>
      <c r="G376" s="31">
        <v>2.9581699858867809</v>
      </c>
      <c r="H376" s="31">
        <v>0.67343578485181121</v>
      </c>
      <c r="I376" s="31">
        <v>0.40583346401129061</v>
      </c>
      <c r="J376" s="31">
        <v>234.97826086956519</v>
      </c>
      <c r="K376" s="31">
        <v>205.04619565217394</v>
      </c>
      <c r="L376" s="31">
        <v>46.679347826086953</v>
      </c>
      <c r="M376" s="31">
        <v>28.130434782608695</v>
      </c>
      <c r="N376" s="31">
        <v>12.983695652173912</v>
      </c>
      <c r="O376" s="31">
        <v>5.5652173913043477</v>
      </c>
      <c r="P376" s="31">
        <v>57.709239130434781</v>
      </c>
      <c r="Q376" s="31">
        <v>46.326086956521742</v>
      </c>
      <c r="R376" s="31">
        <v>11.383152173913043</v>
      </c>
      <c r="S376" s="31">
        <v>130.5896739130435</v>
      </c>
      <c r="T376" s="31">
        <v>97.527173913043484</v>
      </c>
      <c r="U376" s="31">
        <v>12.739130434782609</v>
      </c>
      <c r="V376" s="31">
        <v>20.323369565217391</v>
      </c>
      <c r="W376" s="31">
        <v>0</v>
      </c>
      <c r="X376" s="31">
        <v>0</v>
      </c>
      <c r="Y376" s="31">
        <v>0</v>
      </c>
      <c r="Z376" s="31">
        <v>0</v>
      </c>
      <c r="AA376" s="31">
        <v>0</v>
      </c>
      <c r="AB376" s="31">
        <v>0</v>
      </c>
      <c r="AC376" s="31">
        <v>0</v>
      </c>
      <c r="AD376" s="31">
        <v>0</v>
      </c>
      <c r="AE376" s="31">
        <v>0</v>
      </c>
      <c r="AF376" t="s">
        <v>370</v>
      </c>
      <c r="AG376" s="32">
        <v>5</v>
      </c>
      <c r="AH376"/>
    </row>
    <row r="377" spans="1:34" x14ac:dyDescent="0.25">
      <c r="A377" t="s">
        <v>1304</v>
      </c>
      <c r="B377" t="s">
        <v>579</v>
      </c>
      <c r="C377" t="s">
        <v>1016</v>
      </c>
      <c r="D377" t="s">
        <v>1226</v>
      </c>
      <c r="E377" s="31">
        <v>76.902173913043484</v>
      </c>
      <c r="F377" s="31">
        <v>3.1582685512367492</v>
      </c>
      <c r="G377" s="31">
        <v>2.8703886925795055</v>
      </c>
      <c r="H377" s="31">
        <v>0.30141342756183742</v>
      </c>
      <c r="I377" s="31">
        <v>0.1699293286219081</v>
      </c>
      <c r="J377" s="31">
        <v>242.87771739130437</v>
      </c>
      <c r="K377" s="31">
        <v>220.73913043478262</v>
      </c>
      <c r="L377" s="31">
        <v>23.179347826086957</v>
      </c>
      <c r="M377" s="31">
        <v>13.067934782608695</v>
      </c>
      <c r="N377" s="31">
        <v>5.0679347826086953</v>
      </c>
      <c r="O377" s="31">
        <v>5.0434782608695654</v>
      </c>
      <c r="P377" s="31">
        <v>96.279891304347828</v>
      </c>
      <c r="Q377" s="31">
        <v>84.252717391304344</v>
      </c>
      <c r="R377" s="31">
        <v>12.027173913043478</v>
      </c>
      <c r="S377" s="31">
        <v>123.41847826086956</v>
      </c>
      <c r="T377" s="31">
        <v>113.46739130434783</v>
      </c>
      <c r="U377" s="31">
        <v>0</v>
      </c>
      <c r="V377" s="31">
        <v>9.9510869565217384</v>
      </c>
      <c r="W377" s="31">
        <v>0.35054347826086957</v>
      </c>
      <c r="X377" s="31">
        <v>0</v>
      </c>
      <c r="Y377" s="31">
        <v>0.35054347826086957</v>
      </c>
      <c r="Z377" s="31">
        <v>0</v>
      </c>
      <c r="AA377" s="31">
        <v>0</v>
      </c>
      <c r="AB377" s="31">
        <v>0</v>
      </c>
      <c r="AC377" s="31">
        <v>0</v>
      </c>
      <c r="AD377" s="31">
        <v>0</v>
      </c>
      <c r="AE377" s="31">
        <v>0</v>
      </c>
      <c r="AF377" t="s">
        <v>62</v>
      </c>
      <c r="AG377" s="32">
        <v>5</v>
      </c>
      <c r="AH377"/>
    </row>
    <row r="378" spans="1:34" x14ac:dyDescent="0.25">
      <c r="A378" t="s">
        <v>1304</v>
      </c>
      <c r="B378" t="s">
        <v>550</v>
      </c>
      <c r="C378" t="s">
        <v>1078</v>
      </c>
      <c r="D378" t="s">
        <v>1237</v>
      </c>
      <c r="E378" s="31">
        <v>133.89130434782609</v>
      </c>
      <c r="F378" s="31">
        <v>3.0512664393570383</v>
      </c>
      <c r="G378" s="31">
        <v>2.6535557720409155</v>
      </c>
      <c r="H378" s="31">
        <v>0.46395518753044318</v>
      </c>
      <c r="I378" s="31">
        <v>0.27333982789413863</v>
      </c>
      <c r="J378" s="31">
        <v>408.53804347826087</v>
      </c>
      <c r="K378" s="31">
        <v>355.28804347826087</v>
      </c>
      <c r="L378" s="31">
        <v>62.119565217391298</v>
      </c>
      <c r="M378" s="31">
        <v>36.597826086956523</v>
      </c>
      <c r="N378" s="31">
        <v>21.081521739130434</v>
      </c>
      <c r="O378" s="31">
        <v>4.4402173913043477</v>
      </c>
      <c r="P378" s="31">
        <v>147.82880434782609</v>
      </c>
      <c r="Q378" s="31">
        <v>120.10054347826087</v>
      </c>
      <c r="R378" s="31">
        <v>27.728260869565219</v>
      </c>
      <c r="S378" s="31">
        <v>198.58967391304347</v>
      </c>
      <c r="T378" s="31">
        <v>168.25815217391303</v>
      </c>
      <c r="U378" s="31">
        <v>0</v>
      </c>
      <c r="V378" s="31">
        <v>30.331521739130434</v>
      </c>
      <c r="W378" s="31">
        <v>11.513586956521738</v>
      </c>
      <c r="X378" s="31">
        <v>0</v>
      </c>
      <c r="Y378" s="31">
        <v>0</v>
      </c>
      <c r="Z378" s="31">
        <v>0</v>
      </c>
      <c r="AA378" s="31">
        <v>5.6983695652173916</v>
      </c>
      <c r="AB378" s="31">
        <v>0</v>
      </c>
      <c r="AC378" s="31">
        <v>5.8152173913043477</v>
      </c>
      <c r="AD378" s="31">
        <v>0</v>
      </c>
      <c r="AE378" s="31">
        <v>0</v>
      </c>
      <c r="AF378" t="s">
        <v>31</v>
      </c>
      <c r="AG378" s="32">
        <v>5</v>
      </c>
      <c r="AH378"/>
    </row>
    <row r="379" spans="1:34" x14ac:dyDescent="0.25">
      <c r="A379" t="s">
        <v>1304</v>
      </c>
      <c r="B379" t="s">
        <v>766</v>
      </c>
      <c r="C379" t="s">
        <v>1061</v>
      </c>
      <c r="D379" t="s">
        <v>1210</v>
      </c>
      <c r="E379" s="31">
        <v>41.391304347826086</v>
      </c>
      <c r="F379" s="31">
        <v>2.4075630252100844</v>
      </c>
      <c r="G379" s="31">
        <v>2.0758272058823528</v>
      </c>
      <c r="H379" s="31">
        <v>0.42003676470588236</v>
      </c>
      <c r="I379" s="31">
        <v>0.26444327731092437</v>
      </c>
      <c r="J379" s="31">
        <v>99.652173913043484</v>
      </c>
      <c r="K379" s="31">
        <v>85.921195652173907</v>
      </c>
      <c r="L379" s="31">
        <v>17.385869565217391</v>
      </c>
      <c r="M379" s="31">
        <v>10.945652173913043</v>
      </c>
      <c r="N379" s="31">
        <v>3.1793478260869565</v>
      </c>
      <c r="O379" s="31">
        <v>3.2608695652173911</v>
      </c>
      <c r="P379" s="31">
        <v>27.597826086956523</v>
      </c>
      <c r="Q379" s="31">
        <v>20.307065217391305</v>
      </c>
      <c r="R379" s="31">
        <v>7.2907608695652177</v>
      </c>
      <c r="S379" s="31">
        <v>54.668478260869563</v>
      </c>
      <c r="T379" s="31">
        <v>47.616847826086953</v>
      </c>
      <c r="U379" s="31">
        <v>7.0516304347826084</v>
      </c>
      <c r="V379" s="31">
        <v>0</v>
      </c>
      <c r="W379" s="31">
        <v>0.16304347826086957</v>
      </c>
      <c r="X379" s="31">
        <v>0.16304347826086957</v>
      </c>
      <c r="Y379" s="31">
        <v>0</v>
      </c>
      <c r="Z379" s="31">
        <v>0</v>
      </c>
      <c r="AA379" s="31">
        <v>0</v>
      </c>
      <c r="AB379" s="31">
        <v>0</v>
      </c>
      <c r="AC379" s="31">
        <v>0</v>
      </c>
      <c r="AD379" s="31">
        <v>0</v>
      </c>
      <c r="AE379" s="31">
        <v>0</v>
      </c>
      <c r="AF379" t="s">
        <v>259</v>
      </c>
      <c r="AG379" s="32">
        <v>5</v>
      </c>
      <c r="AH379"/>
    </row>
    <row r="380" spans="1:34" x14ac:dyDescent="0.25">
      <c r="A380" t="s">
        <v>1304</v>
      </c>
      <c r="B380" t="s">
        <v>756</v>
      </c>
      <c r="C380" t="s">
        <v>1071</v>
      </c>
      <c r="D380" t="s">
        <v>1238</v>
      </c>
      <c r="E380" s="31">
        <v>105.6304347826087</v>
      </c>
      <c r="F380" s="31">
        <v>3.021530150236674</v>
      </c>
      <c r="G380" s="31">
        <v>2.5689277629141793</v>
      </c>
      <c r="H380" s="31">
        <v>0.34670405433216711</v>
      </c>
      <c r="I380" s="31">
        <v>0.23932599300267543</v>
      </c>
      <c r="J380" s="31">
        <v>319.16554347826087</v>
      </c>
      <c r="K380" s="31">
        <v>271.35695652173911</v>
      </c>
      <c r="L380" s="31">
        <v>36.622500000000002</v>
      </c>
      <c r="M380" s="31">
        <v>25.280108695652174</v>
      </c>
      <c r="N380" s="31">
        <v>3.8043478260869568E-2</v>
      </c>
      <c r="O380" s="31">
        <v>11.304347826086957</v>
      </c>
      <c r="P380" s="31">
        <v>100.81499999999998</v>
      </c>
      <c r="Q380" s="31">
        <v>64.348804347826075</v>
      </c>
      <c r="R380" s="31">
        <v>36.466195652173909</v>
      </c>
      <c r="S380" s="31">
        <v>181.72804347826082</v>
      </c>
      <c r="T380" s="31">
        <v>153.18423913043475</v>
      </c>
      <c r="U380" s="31">
        <v>13.833478260869564</v>
      </c>
      <c r="V380" s="31">
        <v>14.710326086956526</v>
      </c>
      <c r="W380" s="31">
        <v>0</v>
      </c>
      <c r="X380" s="31">
        <v>0</v>
      </c>
      <c r="Y380" s="31">
        <v>0</v>
      </c>
      <c r="Z380" s="31">
        <v>0</v>
      </c>
      <c r="AA380" s="31">
        <v>0</v>
      </c>
      <c r="AB380" s="31">
        <v>0</v>
      </c>
      <c r="AC380" s="31">
        <v>0</v>
      </c>
      <c r="AD380" s="31">
        <v>0</v>
      </c>
      <c r="AE380" s="31">
        <v>0</v>
      </c>
      <c r="AF380" t="s">
        <v>249</v>
      </c>
      <c r="AG380" s="32">
        <v>5</v>
      </c>
      <c r="AH380"/>
    </row>
    <row r="381" spans="1:34" x14ac:dyDescent="0.25">
      <c r="A381" t="s">
        <v>1304</v>
      </c>
      <c r="B381" t="s">
        <v>789</v>
      </c>
      <c r="C381" t="s">
        <v>1154</v>
      </c>
      <c r="D381" t="s">
        <v>1245</v>
      </c>
      <c r="E381" s="31">
        <v>78.195652173913047</v>
      </c>
      <c r="F381" s="31">
        <v>3.3944328607172647</v>
      </c>
      <c r="G381" s="31">
        <v>3.1803308312482623</v>
      </c>
      <c r="H381" s="31">
        <v>0.5584862385321101</v>
      </c>
      <c r="I381" s="31">
        <v>0.41093272171253825</v>
      </c>
      <c r="J381" s="31">
        <v>265.42989130434785</v>
      </c>
      <c r="K381" s="31">
        <v>248.68804347826088</v>
      </c>
      <c r="L381" s="31">
        <v>43.671195652173914</v>
      </c>
      <c r="M381" s="31">
        <v>32.133152173913047</v>
      </c>
      <c r="N381" s="31">
        <v>6.2336956521739131</v>
      </c>
      <c r="O381" s="31">
        <v>5.3043478260869561</v>
      </c>
      <c r="P381" s="31">
        <v>62.092391304347828</v>
      </c>
      <c r="Q381" s="31">
        <v>56.888586956521742</v>
      </c>
      <c r="R381" s="31">
        <v>5.2038043478260869</v>
      </c>
      <c r="S381" s="31">
        <v>159.6663043478261</v>
      </c>
      <c r="T381" s="31">
        <v>94.810326086956536</v>
      </c>
      <c r="U381" s="31">
        <v>24.942934782608695</v>
      </c>
      <c r="V381" s="31">
        <v>39.913043478260867</v>
      </c>
      <c r="W381" s="31">
        <v>4.5793478260869565</v>
      </c>
      <c r="X381" s="31">
        <v>0</v>
      </c>
      <c r="Y381" s="31">
        <v>0</v>
      </c>
      <c r="Z381" s="31">
        <v>0</v>
      </c>
      <c r="AA381" s="31">
        <v>0</v>
      </c>
      <c r="AB381" s="31">
        <v>0</v>
      </c>
      <c r="AC381" s="31">
        <v>4.5793478260869565</v>
      </c>
      <c r="AD381" s="31">
        <v>0</v>
      </c>
      <c r="AE381" s="31">
        <v>0</v>
      </c>
      <c r="AF381" t="s">
        <v>283</v>
      </c>
      <c r="AG381" s="32">
        <v>5</v>
      </c>
      <c r="AH381"/>
    </row>
    <row r="382" spans="1:34" x14ac:dyDescent="0.25">
      <c r="A382" t="s">
        <v>1304</v>
      </c>
      <c r="B382" t="s">
        <v>619</v>
      </c>
      <c r="C382" t="s">
        <v>1028</v>
      </c>
      <c r="D382" t="s">
        <v>1242</v>
      </c>
      <c r="E382" s="31">
        <v>74.097826086956516</v>
      </c>
      <c r="F382" s="31">
        <v>3.3665835411471319</v>
      </c>
      <c r="G382" s="31">
        <v>3.0037773214023766</v>
      </c>
      <c r="H382" s="31">
        <v>0.77251723632096236</v>
      </c>
      <c r="I382" s="31">
        <v>0.43112806219744759</v>
      </c>
      <c r="J382" s="31">
        <v>249.45652173913041</v>
      </c>
      <c r="K382" s="31">
        <v>222.57336956521738</v>
      </c>
      <c r="L382" s="31">
        <v>57.241847826086961</v>
      </c>
      <c r="M382" s="31">
        <v>31.945652173913043</v>
      </c>
      <c r="N382" s="31">
        <v>22.165760869565219</v>
      </c>
      <c r="O382" s="31">
        <v>3.1304347826086958</v>
      </c>
      <c r="P382" s="31">
        <v>49.138586956521742</v>
      </c>
      <c r="Q382" s="31">
        <v>47.551630434782609</v>
      </c>
      <c r="R382" s="31">
        <v>1.5869565217391304</v>
      </c>
      <c r="S382" s="31">
        <v>143.07608695652172</v>
      </c>
      <c r="T382" s="31">
        <v>124.04347826086956</v>
      </c>
      <c r="U382" s="31">
        <v>2.6277173913043477</v>
      </c>
      <c r="V382" s="31">
        <v>16.404891304347824</v>
      </c>
      <c r="W382" s="31">
        <v>0</v>
      </c>
      <c r="X382" s="31">
        <v>0</v>
      </c>
      <c r="Y382" s="31">
        <v>0</v>
      </c>
      <c r="Z382" s="31">
        <v>0</v>
      </c>
      <c r="AA382" s="31">
        <v>0</v>
      </c>
      <c r="AB382" s="31">
        <v>0</v>
      </c>
      <c r="AC382" s="31">
        <v>0</v>
      </c>
      <c r="AD382" s="31">
        <v>0</v>
      </c>
      <c r="AE382" s="31">
        <v>0</v>
      </c>
      <c r="AF382" t="s">
        <v>103</v>
      </c>
      <c r="AG382" s="32">
        <v>5</v>
      </c>
      <c r="AH382"/>
    </row>
    <row r="383" spans="1:34" x14ac:dyDescent="0.25">
      <c r="A383" t="s">
        <v>1304</v>
      </c>
      <c r="B383" t="s">
        <v>907</v>
      </c>
      <c r="C383" t="s">
        <v>1061</v>
      </c>
      <c r="D383" t="s">
        <v>1210</v>
      </c>
      <c r="E383" s="31">
        <v>137.40217391304347</v>
      </c>
      <c r="F383" s="31">
        <v>3.0408591092476862</v>
      </c>
      <c r="G383" s="31">
        <v>2.7191282335258293</v>
      </c>
      <c r="H383" s="31">
        <v>0.57220552171505423</v>
      </c>
      <c r="I383" s="31">
        <v>0.39808954987738315</v>
      </c>
      <c r="J383" s="31">
        <v>417.82065217391306</v>
      </c>
      <c r="K383" s="31">
        <v>373.61413043478268</v>
      </c>
      <c r="L383" s="31">
        <v>78.622282608695656</v>
      </c>
      <c r="M383" s="31">
        <v>54.698369565217391</v>
      </c>
      <c r="N383" s="31">
        <v>19.228260869565219</v>
      </c>
      <c r="O383" s="31">
        <v>4.6956521739130439</v>
      </c>
      <c r="P383" s="31">
        <v>101.83967391304347</v>
      </c>
      <c r="Q383" s="31">
        <v>81.557065217391298</v>
      </c>
      <c r="R383" s="31">
        <v>20.282608695652176</v>
      </c>
      <c r="S383" s="31">
        <v>237.35869565217394</v>
      </c>
      <c r="T383" s="31">
        <v>193.3858695652174</v>
      </c>
      <c r="U383" s="31">
        <v>8.7201086956521738</v>
      </c>
      <c r="V383" s="31">
        <v>35.252717391304351</v>
      </c>
      <c r="W383" s="31">
        <v>0.1766304347826087</v>
      </c>
      <c r="X383" s="31">
        <v>0</v>
      </c>
      <c r="Y383" s="31">
        <v>0.14945652173913043</v>
      </c>
      <c r="Z383" s="31">
        <v>0</v>
      </c>
      <c r="AA383" s="31">
        <v>0</v>
      </c>
      <c r="AB383" s="31">
        <v>0</v>
      </c>
      <c r="AC383" s="31">
        <v>2.717391304347826E-2</v>
      </c>
      <c r="AD383" s="31">
        <v>0</v>
      </c>
      <c r="AE383" s="31">
        <v>0</v>
      </c>
      <c r="AF383" t="s">
        <v>418</v>
      </c>
      <c r="AG383" s="32">
        <v>5</v>
      </c>
      <c r="AH383"/>
    </row>
    <row r="384" spans="1:34" x14ac:dyDescent="0.25">
      <c r="A384" t="s">
        <v>1304</v>
      </c>
      <c r="B384" t="s">
        <v>669</v>
      </c>
      <c r="C384" t="s">
        <v>1061</v>
      </c>
      <c r="D384" t="s">
        <v>1210</v>
      </c>
      <c r="E384" s="31">
        <v>95.347826086956516</v>
      </c>
      <c r="F384" s="31">
        <v>3.564865481076152</v>
      </c>
      <c r="G384" s="31">
        <v>3.2526789785681713</v>
      </c>
      <c r="H384" s="31">
        <v>0.5371637026903785</v>
      </c>
      <c r="I384" s="31">
        <v>0.30888052895576834</v>
      </c>
      <c r="J384" s="31">
        <v>339.9021739130435</v>
      </c>
      <c r="K384" s="31">
        <v>310.13586956521738</v>
      </c>
      <c r="L384" s="31">
        <v>51.217391304347821</v>
      </c>
      <c r="M384" s="31">
        <v>29.451086956521738</v>
      </c>
      <c r="N384" s="31">
        <v>16.375</v>
      </c>
      <c r="O384" s="31">
        <v>5.3913043478260869</v>
      </c>
      <c r="P384" s="31">
        <v>78.548913043478265</v>
      </c>
      <c r="Q384" s="31">
        <v>70.548913043478265</v>
      </c>
      <c r="R384" s="31">
        <v>8</v>
      </c>
      <c r="S384" s="31">
        <v>210.1358695652174</v>
      </c>
      <c r="T384" s="31">
        <v>152.4375</v>
      </c>
      <c r="U384" s="31">
        <v>26.301630434782609</v>
      </c>
      <c r="V384" s="31">
        <v>31.396739130434781</v>
      </c>
      <c r="W384" s="31">
        <v>16.182065217391305</v>
      </c>
      <c r="X384" s="31">
        <v>8.383152173913043</v>
      </c>
      <c r="Y384" s="31">
        <v>0</v>
      </c>
      <c r="Z384" s="31">
        <v>0</v>
      </c>
      <c r="AA384" s="31">
        <v>3.6711956521739131</v>
      </c>
      <c r="AB384" s="31">
        <v>0</v>
      </c>
      <c r="AC384" s="31">
        <v>4.1277173913043477</v>
      </c>
      <c r="AD384" s="31">
        <v>0</v>
      </c>
      <c r="AE384" s="31">
        <v>0</v>
      </c>
      <c r="AF384" t="s">
        <v>161</v>
      </c>
      <c r="AG384" s="32">
        <v>5</v>
      </c>
      <c r="AH384"/>
    </row>
    <row r="385" spans="1:34" x14ac:dyDescent="0.25">
      <c r="A385" t="s">
        <v>1304</v>
      </c>
      <c r="B385" t="s">
        <v>554</v>
      </c>
      <c r="C385" t="s">
        <v>1012</v>
      </c>
      <c r="D385" t="s">
        <v>1257</v>
      </c>
      <c r="E385" s="31">
        <v>105.92391304347827</v>
      </c>
      <c r="F385" s="31">
        <v>2.9958183683940485</v>
      </c>
      <c r="G385" s="31">
        <v>2.7193175987685994</v>
      </c>
      <c r="H385" s="31">
        <v>0.3737301180092355</v>
      </c>
      <c r="I385" s="31">
        <v>0.27567983581323752</v>
      </c>
      <c r="J385" s="31">
        <v>317.32880434782612</v>
      </c>
      <c r="K385" s="31">
        <v>288.04076086956525</v>
      </c>
      <c r="L385" s="31">
        <v>39.586956521739133</v>
      </c>
      <c r="M385" s="31">
        <v>29.201086956521738</v>
      </c>
      <c r="N385" s="31">
        <v>4.9483695652173916</v>
      </c>
      <c r="O385" s="31">
        <v>5.4375</v>
      </c>
      <c r="P385" s="31">
        <v>105.17934782608697</v>
      </c>
      <c r="Q385" s="31">
        <v>86.277173913043484</v>
      </c>
      <c r="R385" s="31">
        <v>18.902173913043477</v>
      </c>
      <c r="S385" s="31">
        <v>172.56249999999997</v>
      </c>
      <c r="T385" s="31">
        <v>103.59782608695652</v>
      </c>
      <c r="U385" s="31">
        <v>38.230978260869563</v>
      </c>
      <c r="V385" s="31">
        <v>30.733695652173914</v>
      </c>
      <c r="W385" s="31">
        <v>2</v>
      </c>
      <c r="X385" s="31">
        <v>0</v>
      </c>
      <c r="Y385" s="31">
        <v>0</v>
      </c>
      <c r="Z385" s="31">
        <v>1.1766304347826086</v>
      </c>
      <c r="AA385" s="31">
        <v>0</v>
      </c>
      <c r="AB385" s="31">
        <v>0</v>
      </c>
      <c r="AC385" s="31">
        <v>0.82336956521739135</v>
      </c>
      <c r="AD385" s="31">
        <v>0</v>
      </c>
      <c r="AE385" s="31">
        <v>0</v>
      </c>
      <c r="AF385" t="s">
        <v>36</v>
      </c>
      <c r="AG385" s="32">
        <v>5</v>
      </c>
      <c r="AH385"/>
    </row>
    <row r="386" spans="1:34" x14ac:dyDescent="0.25">
      <c r="A386" t="s">
        <v>1304</v>
      </c>
      <c r="B386" t="s">
        <v>951</v>
      </c>
      <c r="C386" t="s">
        <v>1061</v>
      </c>
      <c r="D386" t="s">
        <v>1210</v>
      </c>
      <c r="E386" s="31">
        <v>38.75</v>
      </c>
      <c r="F386" s="31">
        <v>2.3809032258064513</v>
      </c>
      <c r="G386" s="31">
        <v>2.0941683029453011</v>
      </c>
      <c r="H386" s="31">
        <v>0.29714446002805045</v>
      </c>
      <c r="I386" s="31">
        <v>0.1809565217391304</v>
      </c>
      <c r="J386" s="31">
        <v>92.259999999999991</v>
      </c>
      <c r="K386" s="31">
        <v>81.149021739130418</v>
      </c>
      <c r="L386" s="31">
        <v>11.514347826086954</v>
      </c>
      <c r="M386" s="31">
        <v>7.012065217391303</v>
      </c>
      <c r="N386" s="31">
        <v>0</v>
      </c>
      <c r="O386" s="31">
        <v>4.5022826086956522</v>
      </c>
      <c r="P386" s="31">
        <v>18.97282608695652</v>
      </c>
      <c r="Q386" s="31">
        <v>12.364130434782606</v>
      </c>
      <c r="R386" s="31">
        <v>6.6086956521739131</v>
      </c>
      <c r="S386" s="31">
        <v>61.772826086956513</v>
      </c>
      <c r="T386" s="31">
        <v>61.772826086956513</v>
      </c>
      <c r="U386" s="31">
        <v>0</v>
      </c>
      <c r="V386" s="31">
        <v>0</v>
      </c>
      <c r="W386" s="31">
        <v>1.0217391304347827</v>
      </c>
      <c r="X386" s="31">
        <v>1.0217391304347827</v>
      </c>
      <c r="Y386" s="31">
        <v>0</v>
      </c>
      <c r="Z386" s="31">
        <v>0</v>
      </c>
      <c r="AA386" s="31">
        <v>0</v>
      </c>
      <c r="AB386" s="31">
        <v>0</v>
      </c>
      <c r="AC386" s="31">
        <v>0</v>
      </c>
      <c r="AD386" s="31">
        <v>0</v>
      </c>
      <c r="AE386" s="31">
        <v>0</v>
      </c>
      <c r="AF386" t="s">
        <v>463</v>
      </c>
      <c r="AG386" s="32">
        <v>5</v>
      </c>
      <c r="AH386"/>
    </row>
    <row r="387" spans="1:34" x14ac:dyDescent="0.25">
      <c r="A387" t="s">
        <v>1304</v>
      </c>
      <c r="B387" t="s">
        <v>771</v>
      </c>
      <c r="C387" t="s">
        <v>1146</v>
      </c>
      <c r="D387" t="s">
        <v>1277</v>
      </c>
      <c r="E387" s="31">
        <v>85.119565217391298</v>
      </c>
      <c r="F387" s="31">
        <v>3.8885097688673227</v>
      </c>
      <c r="G387" s="31">
        <v>3.6484382582045725</v>
      </c>
      <c r="H387" s="31">
        <v>0.91568126676031159</v>
      </c>
      <c r="I387" s="31">
        <v>0.67560975609756113</v>
      </c>
      <c r="J387" s="31">
        <v>330.98826086956524</v>
      </c>
      <c r="K387" s="31">
        <v>310.55347826086961</v>
      </c>
      <c r="L387" s="31">
        <v>77.942391304347822</v>
      </c>
      <c r="M387" s="31">
        <v>57.507608695652181</v>
      </c>
      <c r="N387" s="31">
        <v>15.826086956521738</v>
      </c>
      <c r="O387" s="31">
        <v>4.6086956521739131</v>
      </c>
      <c r="P387" s="31">
        <v>50.027608695652155</v>
      </c>
      <c r="Q387" s="31">
        <v>50.027608695652155</v>
      </c>
      <c r="R387" s="31">
        <v>0</v>
      </c>
      <c r="S387" s="31">
        <v>203.01826086956524</v>
      </c>
      <c r="T387" s="31">
        <v>168.10706521739132</v>
      </c>
      <c r="U387" s="31">
        <v>0</v>
      </c>
      <c r="V387" s="31">
        <v>34.911195652173923</v>
      </c>
      <c r="W387" s="31">
        <v>113.09880434782609</v>
      </c>
      <c r="X387" s="31">
        <v>13.266304347826088</v>
      </c>
      <c r="Y387" s="31">
        <v>0</v>
      </c>
      <c r="Z387" s="31">
        <v>0</v>
      </c>
      <c r="AA387" s="31">
        <v>9.0978260869565215</v>
      </c>
      <c r="AB387" s="31">
        <v>0</v>
      </c>
      <c r="AC387" s="31">
        <v>90.73467391304348</v>
      </c>
      <c r="AD387" s="31">
        <v>0</v>
      </c>
      <c r="AE387" s="31">
        <v>0</v>
      </c>
      <c r="AF387" t="s">
        <v>264</v>
      </c>
      <c r="AG387" s="32">
        <v>5</v>
      </c>
      <c r="AH387"/>
    </row>
    <row r="388" spans="1:34" x14ac:dyDescent="0.25">
      <c r="A388" t="s">
        <v>1304</v>
      </c>
      <c r="B388" t="s">
        <v>971</v>
      </c>
      <c r="C388" t="s">
        <v>1074</v>
      </c>
      <c r="D388" t="s">
        <v>1258</v>
      </c>
      <c r="E388" s="31">
        <v>54.054347826086953</v>
      </c>
      <c r="F388" s="31">
        <v>3.6081560426302031</v>
      </c>
      <c r="G388" s="31">
        <v>3.2601769555600244</v>
      </c>
      <c r="H388" s="31">
        <v>0.63030162879549578</v>
      </c>
      <c r="I388" s="31">
        <v>0.32450030162879556</v>
      </c>
      <c r="J388" s="31">
        <v>195.03652173913042</v>
      </c>
      <c r="K388" s="31">
        <v>176.22673913043479</v>
      </c>
      <c r="L388" s="31">
        <v>34.070543478260873</v>
      </c>
      <c r="M388" s="31">
        <v>17.540652173913045</v>
      </c>
      <c r="N388" s="31">
        <v>9.4864130434782616</v>
      </c>
      <c r="O388" s="31">
        <v>7.0434782608695654</v>
      </c>
      <c r="P388" s="31">
        <v>47.563478260869566</v>
      </c>
      <c r="Q388" s="31">
        <v>45.283586956521738</v>
      </c>
      <c r="R388" s="31">
        <v>2.2798913043478262</v>
      </c>
      <c r="S388" s="31">
        <v>113.4025</v>
      </c>
      <c r="T388" s="31">
        <v>113.4025</v>
      </c>
      <c r="U388" s="31">
        <v>0</v>
      </c>
      <c r="V388" s="31">
        <v>0</v>
      </c>
      <c r="W388" s="31">
        <v>44.096304347826084</v>
      </c>
      <c r="X388" s="31">
        <v>5.6330434782608698</v>
      </c>
      <c r="Y388" s="31">
        <v>0</v>
      </c>
      <c r="Z388" s="31">
        <v>0</v>
      </c>
      <c r="AA388" s="31">
        <v>9.4058695652173903</v>
      </c>
      <c r="AB388" s="31">
        <v>0</v>
      </c>
      <c r="AC388" s="31">
        <v>29.057391304347824</v>
      </c>
      <c r="AD388" s="31">
        <v>0</v>
      </c>
      <c r="AE388" s="31">
        <v>0</v>
      </c>
      <c r="AF388" t="s">
        <v>483</v>
      </c>
      <c r="AG388" s="32">
        <v>5</v>
      </c>
      <c r="AH388"/>
    </row>
    <row r="389" spans="1:34" x14ac:dyDescent="0.25">
      <c r="A389" t="s">
        <v>1304</v>
      </c>
      <c r="B389" t="s">
        <v>682</v>
      </c>
      <c r="C389" t="s">
        <v>1074</v>
      </c>
      <c r="D389" t="s">
        <v>1258</v>
      </c>
      <c r="E389" s="31">
        <v>113.19565217391305</v>
      </c>
      <c r="F389" s="31">
        <v>3.7391213750720191</v>
      </c>
      <c r="G389" s="31">
        <v>3.3988304205876712</v>
      </c>
      <c r="H389" s="31">
        <v>0.42830900710581904</v>
      </c>
      <c r="I389" s="31">
        <v>0.34920683695025923</v>
      </c>
      <c r="J389" s="31">
        <v>423.25228260869574</v>
      </c>
      <c r="K389" s="31">
        <v>384.73282608695661</v>
      </c>
      <c r="L389" s="31">
        <v>48.482717391304341</v>
      </c>
      <c r="M389" s="31">
        <v>39.528695652173909</v>
      </c>
      <c r="N389" s="31">
        <v>4.345326086956522</v>
      </c>
      <c r="O389" s="31">
        <v>4.6086956521739131</v>
      </c>
      <c r="P389" s="31">
        <v>92.333478260869555</v>
      </c>
      <c r="Q389" s="31">
        <v>62.768043478260857</v>
      </c>
      <c r="R389" s="31">
        <v>29.565434782608694</v>
      </c>
      <c r="S389" s="31">
        <v>282.43608695652188</v>
      </c>
      <c r="T389" s="31">
        <v>211.81228260869577</v>
      </c>
      <c r="U389" s="31">
        <v>21.551413043478266</v>
      </c>
      <c r="V389" s="31">
        <v>49.072391304347803</v>
      </c>
      <c r="W389" s="31">
        <v>147.26282608695649</v>
      </c>
      <c r="X389" s="31">
        <v>6.6001086956521728</v>
      </c>
      <c r="Y389" s="31">
        <v>0</v>
      </c>
      <c r="Z389" s="31">
        <v>0</v>
      </c>
      <c r="AA389" s="31">
        <v>1.7554347826086956</v>
      </c>
      <c r="AB389" s="31">
        <v>2.6041304347826086</v>
      </c>
      <c r="AC389" s="31">
        <v>103.79630434782607</v>
      </c>
      <c r="AD389" s="31">
        <v>20.153804347826089</v>
      </c>
      <c r="AE389" s="31">
        <v>12.353043478260867</v>
      </c>
      <c r="AF389" t="s">
        <v>175</v>
      </c>
      <c r="AG389" s="32">
        <v>5</v>
      </c>
      <c r="AH389"/>
    </row>
    <row r="390" spans="1:34" x14ac:dyDescent="0.25">
      <c r="A390" t="s">
        <v>1304</v>
      </c>
      <c r="B390" t="s">
        <v>606</v>
      </c>
      <c r="C390" t="s">
        <v>1097</v>
      </c>
      <c r="D390" t="s">
        <v>1234</v>
      </c>
      <c r="E390" s="31">
        <v>160.5</v>
      </c>
      <c r="F390" s="31">
        <v>3.1981003657049989</v>
      </c>
      <c r="G390" s="31">
        <v>2.8908417987268051</v>
      </c>
      <c r="H390" s="31">
        <v>0.47815183529730465</v>
      </c>
      <c r="I390" s="31">
        <v>0.34442977109576056</v>
      </c>
      <c r="J390" s="31">
        <v>513.29510869565229</v>
      </c>
      <c r="K390" s="31">
        <v>463.98010869565223</v>
      </c>
      <c r="L390" s="31">
        <v>76.743369565217392</v>
      </c>
      <c r="M390" s="31">
        <v>55.280978260869567</v>
      </c>
      <c r="N390" s="31">
        <v>15.636304347826089</v>
      </c>
      <c r="O390" s="31">
        <v>5.8260869565217392</v>
      </c>
      <c r="P390" s="31">
        <v>95.118043478260887</v>
      </c>
      <c r="Q390" s="31">
        <v>67.265434782608708</v>
      </c>
      <c r="R390" s="31">
        <v>27.852608695652176</v>
      </c>
      <c r="S390" s="31">
        <v>341.43369565217398</v>
      </c>
      <c r="T390" s="31">
        <v>286.06782608695659</v>
      </c>
      <c r="U390" s="31">
        <v>0</v>
      </c>
      <c r="V390" s="31">
        <v>55.365869565217402</v>
      </c>
      <c r="W390" s="31">
        <v>138.99913043478267</v>
      </c>
      <c r="X390" s="31">
        <v>9.5139130434782633</v>
      </c>
      <c r="Y390" s="31">
        <v>0</v>
      </c>
      <c r="Z390" s="31">
        <v>4</v>
      </c>
      <c r="AA390" s="31">
        <v>12.836630434782609</v>
      </c>
      <c r="AB390" s="31">
        <v>0</v>
      </c>
      <c r="AC390" s="31">
        <v>86.331847826086999</v>
      </c>
      <c r="AD390" s="31">
        <v>0</v>
      </c>
      <c r="AE390" s="31">
        <v>26.316739130434787</v>
      </c>
      <c r="AF390" t="s">
        <v>90</v>
      </c>
      <c r="AG390" s="32">
        <v>5</v>
      </c>
      <c r="AH390"/>
    </row>
    <row r="391" spans="1:34" x14ac:dyDescent="0.25">
      <c r="A391" t="s">
        <v>1304</v>
      </c>
      <c r="B391" t="s">
        <v>802</v>
      </c>
      <c r="C391" t="s">
        <v>1012</v>
      </c>
      <c r="D391" t="s">
        <v>1257</v>
      </c>
      <c r="E391" s="31">
        <v>72.315217391304344</v>
      </c>
      <c r="F391" s="31">
        <v>3.6851345257778449</v>
      </c>
      <c r="G391" s="31">
        <v>3.0680820682398919</v>
      </c>
      <c r="H391" s="31">
        <v>0.48091086727791976</v>
      </c>
      <c r="I391" s="31">
        <v>0.41161881857808508</v>
      </c>
      <c r="J391" s="31">
        <v>266.49130434782609</v>
      </c>
      <c r="K391" s="31">
        <v>221.86902173913043</v>
      </c>
      <c r="L391" s="31">
        <v>34.777173913043477</v>
      </c>
      <c r="M391" s="31">
        <v>29.766304347826086</v>
      </c>
      <c r="N391" s="31">
        <v>0</v>
      </c>
      <c r="O391" s="31">
        <v>5.0108695652173916</v>
      </c>
      <c r="P391" s="31">
        <v>101.86902173913043</v>
      </c>
      <c r="Q391" s="31">
        <v>62.257608695652173</v>
      </c>
      <c r="R391" s="31">
        <v>39.611413043478258</v>
      </c>
      <c r="S391" s="31">
        <v>129.84510869565219</v>
      </c>
      <c r="T391" s="31">
        <v>83.361413043478265</v>
      </c>
      <c r="U391" s="31">
        <v>0</v>
      </c>
      <c r="V391" s="31">
        <v>46.483695652173914</v>
      </c>
      <c r="W391" s="31">
        <v>0</v>
      </c>
      <c r="X391" s="31">
        <v>0</v>
      </c>
      <c r="Y391" s="31">
        <v>0</v>
      </c>
      <c r="Z391" s="31">
        <v>0</v>
      </c>
      <c r="AA391" s="31">
        <v>0</v>
      </c>
      <c r="AB391" s="31">
        <v>0</v>
      </c>
      <c r="AC391" s="31">
        <v>0</v>
      </c>
      <c r="AD391" s="31">
        <v>0</v>
      </c>
      <c r="AE391" s="31">
        <v>0</v>
      </c>
      <c r="AF391" t="s">
        <v>310</v>
      </c>
      <c r="AG391" s="32">
        <v>5</v>
      </c>
      <c r="AH391"/>
    </row>
    <row r="392" spans="1:34" x14ac:dyDescent="0.25">
      <c r="A392" t="s">
        <v>1304</v>
      </c>
      <c r="B392" t="s">
        <v>670</v>
      </c>
      <c r="C392" t="s">
        <v>1021</v>
      </c>
      <c r="D392" t="s">
        <v>1205</v>
      </c>
      <c r="E392" s="31">
        <v>84.619565217391298</v>
      </c>
      <c r="F392" s="31">
        <v>3.0148362235067441</v>
      </c>
      <c r="G392" s="31">
        <v>2.708702633269108</v>
      </c>
      <c r="H392" s="31">
        <v>0.48281952472703921</v>
      </c>
      <c r="I392" s="31">
        <v>0.28892100192678227</v>
      </c>
      <c r="J392" s="31">
        <v>255.11413043478262</v>
      </c>
      <c r="K392" s="31">
        <v>229.20923913043481</v>
      </c>
      <c r="L392" s="31">
        <v>40.855978260869563</v>
      </c>
      <c r="M392" s="31">
        <v>24.448369565217391</v>
      </c>
      <c r="N392" s="31">
        <v>10.842391304347826</v>
      </c>
      <c r="O392" s="31">
        <v>5.5652173913043477</v>
      </c>
      <c r="P392" s="31">
        <v>79.519021739130437</v>
      </c>
      <c r="Q392" s="31">
        <v>70.021739130434781</v>
      </c>
      <c r="R392" s="31">
        <v>9.4972826086956523</v>
      </c>
      <c r="S392" s="31">
        <v>134.73913043478262</v>
      </c>
      <c r="T392" s="31">
        <v>129.32608695652175</v>
      </c>
      <c r="U392" s="31">
        <v>5.3885869565217392</v>
      </c>
      <c r="V392" s="31">
        <v>2.4456521739130436E-2</v>
      </c>
      <c r="W392" s="31">
        <v>0.22282608695652173</v>
      </c>
      <c r="X392" s="31">
        <v>0</v>
      </c>
      <c r="Y392" s="31">
        <v>0.22282608695652173</v>
      </c>
      <c r="Z392" s="31">
        <v>0</v>
      </c>
      <c r="AA392" s="31">
        <v>0</v>
      </c>
      <c r="AB392" s="31">
        <v>0</v>
      </c>
      <c r="AC392" s="31">
        <v>0</v>
      </c>
      <c r="AD392" s="31">
        <v>0</v>
      </c>
      <c r="AE392" s="31">
        <v>0</v>
      </c>
      <c r="AF392" t="s">
        <v>162</v>
      </c>
      <c r="AG392" s="32">
        <v>5</v>
      </c>
      <c r="AH392"/>
    </row>
    <row r="393" spans="1:34" x14ac:dyDescent="0.25">
      <c r="A393" t="s">
        <v>1304</v>
      </c>
      <c r="B393" t="s">
        <v>767</v>
      </c>
      <c r="C393" t="s">
        <v>1076</v>
      </c>
      <c r="D393" t="s">
        <v>1259</v>
      </c>
      <c r="E393" s="31">
        <v>76.804347826086953</v>
      </c>
      <c r="F393" s="31">
        <v>3.9679351825643945</v>
      </c>
      <c r="G393" s="31">
        <v>3.6530186810076435</v>
      </c>
      <c r="H393" s="31">
        <v>0.78876309085762819</v>
      </c>
      <c r="I393" s="31">
        <v>0.47384658930087764</v>
      </c>
      <c r="J393" s="31">
        <v>304.75467391304358</v>
      </c>
      <c r="K393" s="31">
        <v>280.56771739130443</v>
      </c>
      <c r="L393" s="31">
        <v>60.580434782608705</v>
      </c>
      <c r="M393" s="31">
        <v>36.393478260869578</v>
      </c>
      <c r="N393" s="31">
        <v>18.621739130434783</v>
      </c>
      <c r="O393" s="31">
        <v>5.5652173913043477</v>
      </c>
      <c r="P393" s="31">
        <v>98.016304347826122</v>
      </c>
      <c r="Q393" s="31">
        <v>98.016304347826122</v>
      </c>
      <c r="R393" s="31">
        <v>0</v>
      </c>
      <c r="S393" s="31">
        <v>146.15793478260872</v>
      </c>
      <c r="T393" s="31">
        <v>146.15793478260872</v>
      </c>
      <c r="U393" s="31">
        <v>0</v>
      </c>
      <c r="V393" s="31">
        <v>0</v>
      </c>
      <c r="W393" s="31">
        <v>4.8804347826086953</v>
      </c>
      <c r="X393" s="31">
        <v>1.5652173913043479</v>
      </c>
      <c r="Y393" s="31">
        <v>0.875</v>
      </c>
      <c r="Z393" s="31">
        <v>0</v>
      </c>
      <c r="AA393" s="31">
        <v>2.4402173913043477</v>
      </c>
      <c r="AB393" s="31">
        <v>0</v>
      </c>
      <c r="AC393" s="31">
        <v>0</v>
      </c>
      <c r="AD393" s="31">
        <v>0</v>
      </c>
      <c r="AE393" s="31">
        <v>0</v>
      </c>
      <c r="AF393" t="s">
        <v>260</v>
      </c>
      <c r="AG393" s="32">
        <v>5</v>
      </c>
      <c r="AH393"/>
    </row>
    <row r="394" spans="1:34" x14ac:dyDescent="0.25">
      <c r="A394" t="s">
        <v>1304</v>
      </c>
      <c r="B394" t="s">
        <v>760</v>
      </c>
      <c r="C394" t="s">
        <v>1140</v>
      </c>
      <c r="D394" t="s">
        <v>1269</v>
      </c>
      <c r="E394" s="31">
        <v>70.641304347826093</v>
      </c>
      <c r="F394" s="31">
        <v>3.1921664871518711</v>
      </c>
      <c r="G394" s="31">
        <v>2.8887198030466235</v>
      </c>
      <c r="H394" s="31">
        <v>0.71144022157254949</v>
      </c>
      <c r="I394" s="31">
        <v>0.47577319587628858</v>
      </c>
      <c r="J394" s="31">
        <v>225.49880434782622</v>
      </c>
      <c r="K394" s="31">
        <v>204.06293478260878</v>
      </c>
      <c r="L394" s="31">
        <v>50.2570652173913</v>
      </c>
      <c r="M394" s="31">
        <v>33.60923913043478</v>
      </c>
      <c r="N394" s="31">
        <v>12.164130434782608</v>
      </c>
      <c r="O394" s="31">
        <v>4.4836956521739131</v>
      </c>
      <c r="P394" s="31">
        <v>49.328043478260874</v>
      </c>
      <c r="Q394" s="31">
        <v>44.540000000000006</v>
      </c>
      <c r="R394" s="31">
        <v>4.7880434782608701</v>
      </c>
      <c r="S394" s="31">
        <v>125.91369565217401</v>
      </c>
      <c r="T394" s="31">
        <v>75.149456521739225</v>
      </c>
      <c r="U394" s="31">
        <v>23.079565217391306</v>
      </c>
      <c r="V394" s="31">
        <v>27.684673913043486</v>
      </c>
      <c r="W394" s="31">
        <v>0</v>
      </c>
      <c r="X394" s="31">
        <v>0</v>
      </c>
      <c r="Y394" s="31">
        <v>0</v>
      </c>
      <c r="Z394" s="31">
        <v>0</v>
      </c>
      <c r="AA394" s="31">
        <v>0</v>
      </c>
      <c r="AB394" s="31">
        <v>0</v>
      </c>
      <c r="AC394" s="31">
        <v>0</v>
      </c>
      <c r="AD394" s="31">
        <v>0</v>
      </c>
      <c r="AE394" s="31">
        <v>0</v>
      </c>
      <c r="AF394" t="s">
        <v>253</v>
      </c>
      <c r="AG394" s="32">
        <v>5</v>
      </c>
      <c r="AH394"/>
    </row>
    <row r="395" spans="1:34" x14ac:dyDescent="0.25">
      <c r="A395" t="s">
        <v>1304</v>
      </c>
      <c r="B395" t="s">
        <v>828</v>
      </c>
      <c r="C395" t="s">
        <v>1177</v>
      </c>
      <c r="D395" t="s">
        <v>1226</v>
      </c>
      <c r="E395" s="31">
        <v>97.554347826086953</v>
      </c>
      <c r="F395" s="31">
        <v>2.6566328690807799</v>
      </c>
      <c r="G395" s="31">
        <v>2.4482484679665735</v>
      </c>
      <c r="H395" s="31">
        <v>0.54687688022284131</v>
      </c>
      <c r="I395" s="31">
        <v>0.43311643454039006</v>
      </c>
      <c r="J395" s="31">
        <v>259.16608695652172</v>
      </c>
      <c r="K395" s="31">
        <v>238.83728260869563</v>
      </c>
      <c r="L395" s="31">
        <v>53.350217391304355</v>
      </c>
      <c r="M395" s="31">
        <v>42.252391304347832</v>
      </c>
      <c r="N395" s="31">
        <v>5.7065217391304346</v>
      </c>
      <c r="O395" s="31">
        <v>5.3913043478260869</v>
      </c>
      <c r="P395" s="31">
        <v>82.714673913043484</v>
      </c>
      <c r="Q395" s="31">
        <v>73.483695652173921</v>
      </c>
      <c r="R395" s="31">
        <v>9.2309782608695645</v>
      </c>
      <c r="S395" s="31">
        <v>123.10119565217391</v>
      </c>
      <c r="T395" s="31">
        <v>109.46673913043477</v>
      </c>
      <c r="U395" s="31">
        <v>9.8593478260869549</v>
      </c>
      <c r="V395" s="31">
        <v>3.775108695652174</v>
      </c>
      <c r="W395" s="31">
        <v>21.628478260869564</v>
      </c>
      <c r="X395" s="31">
        <v>0</v>
      </c>
      <c r="Y395" s="31">
        <v>0</v>
      </c>
      <c r="Z395" s="31">
        <v>0</v>
      </c>
      <c r="AA395" s="31">
        <v>12.336521739130434</v>
      </c>
      <c r="AB395" s="31">
        <v>0</v>
      </c>
      <c r="AC395" s="31">
        <v>9.0528260869565216</v>
      </c>
      <c r="AD395" s="31">
        <v>0</v>
      </c>
      <c r="AE395" s="31">
        <v>0.2391304347826087</v>
      </c>
      <c r="AF395" t="s">
        <v>338</v>
      </c>
      <c r="AG395" s="32">
        <v>5</v>
      </c>
      <c r="AH395"/>
    </row>
    <row r="396" spans="1:34" x14ac:dyDescent="0.25">
      <c r="A396" t="s">
        <v>1304</v>
      </c>
      <c r="B396" t="s">
        <v>700</v>
      </c>
      <c r="C396" t="s">
        <v>1038</v>
      </c>
      <c r="D396" t="s">
        <v>1213</v>
      </c>
      <c r="E396" s="31">
        <v>68.336956521739125</v>
      </c>
      <c r="F396" s="31">
        <v>3.696437092412916</v>
      </c>
      <c r="G396" s="31">
        <v>3.1988627326228727</v>
      </c>
      <c r="H396" s="31">
        <v>0.45124860823922386</v>
      </c>
      <c r="I396" s="31">
        <v>0.22061396532527439</v>
      </c>
      <c r="J396" s="31">
        <v>252.60326086956522</v>
      </c>
      <c r="K396" s="31">
        <v>218.60054347826087</v>
      </c>
      <c r="L396" s="31">
        <v>30.836956521739133</v>
      </c>
      <c r="M396" s="31">
        <v>15.076086956521738</v>
      </c>
      <c r="N396" s="31">
        <v>10.923913043478262</v>
      </c>
      <c r="O396" s="31">
        <v>4.8369565217391308</v>
      </c>
      <c r="P396" s="31">
        <v>74.961956521739125</v>
      </c>
      <c r="Q396" s="31">
        <v>56.720108695652172</v>
      </c>
      <c r="R396" s="31">
        <v>18.241847826086957</v>
      </c>
      <c r="S396" s="31">
        <v>146.80434782608694</v>
      </c>
      <c r="T396" s="31">
        <v>116.84782608695652</v>
      </c>
      <c r="U396" s="31">
        <v>0.21195652173913043</v>
      </c>
      <c r="V396" s="31">
        <v>29.744565217391305</v>
      </c>
      <c r="W396" s="31">
        <v>7.0652173913043473E-2</v>
      </c>
      <c r="X396" s="31">
        <v>0</v>
      </c>
      <c r="Y396" s="31">
        <v>7.0652173913043473E-2</v>
      </c>
      <c r="Z396" s="31">
        <v>0</v>
      </c>
      <c r="AA396" s="31">
        <v>0</v>
      </c>
      <c r="AB396" s="31">
        <v>0</v>
      </c>
      <c r="AC396" s="31">
        <v>0</v>
      </c>
      <c r="AD396" s="31">
        <v>0</v>
      </c>
      <c r="AE396" s="31">
        <v>0</v>
      </c>
      <c r="AF396" t="s">
        <v>193</v>
      </c>
      <c r="AG396" s="32">
        <v>5</v>
      </c>
      <c r="AH396"/>
    </row>
    <row r="397" spans="1:34" x14ac:dyDescent="0.25">
      <c r="A397" t="s">
        <v>1304</v>
      </c>
      <c r="B397" t="s">
        <v>777</v>
      </c>
      <c r="C397" t="s">
        <v>1068</v>
      </c>
      <c r="D397" t="s">
        <v>1254</v>
      </c>
      <c r="E397" s="31">
        <v>72.25</v>
      </c>
      <c r="F397" s="31">
        <v>2.2742966751918159</v>
      </c>
      <c r="G397" s="31">
        <v>2.0580713103655781</v>
      </c>
      <c r="H397" s="31">
        <v>0.42929140965849261</v>
      </c>
      <c r="I397" s="31">
        <v>0.26113284188355651</v>
      </c>
      <c r="J397" s="31">
        <v>164.31793478260869</v>
      </c>
      <c r="K397" s="31">
        <v>148.69565217391303</v>
      </c>
      <c r="L397" s="31">
        <v>31.01630434782609</v>
      </c>
      <c r="M397" s="31">
        <v>18.866847826086957</v>
      </c>
      <c r="N397" s="31">
        <v>6.8451086956521738</v>
      </c>
      <c r="O397" s="31">
        <v>5.3043478260869561</v>
      </c>
      <c r="P397" s="31">
        <v>27.524456521739133</v>
      </c>
      <c r="Q397" s="31">
        <v>24.051630434782609</v>
      </c>
      <c r="R397" s="31">
        <v>3.472826086956522</v>
      </c>
      <c r="S397" s="31">
        <v>105.77717391304347</v>
      </c>
      <c r="T397" s="31">
        <v>88.543478260869563</v>
      </c>
      <c r="U397" s="31">
        <v>17.233695652173914</v>
      </c>
      <c r="V397" s="31">
        <v>0</v>
      </c>
      <c r="W397" s="31">
        <v>6.4402173913043477</v>
      </c>
      <c r="X397" s="31">
        <v>0</v>
      </c>
      <c r="Y397" s="31">
        <v>0</v>
      </c>
      <c r="Z397" s="31">
        <v>0</v>
      </c>
      <c r="AA397" s="31">
        <v>6.4402173913043477</v>
      </c>
      <c r="AB397" s="31">
        <v>0</v>
      </c>
      <c r="AC397" s="31">
        <v>0</v>
      </c>
      <c r="AD397" s="31">
        <v>0</v>
      </c>
      <c r="AE397" s="31">
        <v>0</v>
      </c>
      <c r="AF397" t="s">
        <v>271</v>
      </c>
      <c r="AG397" s="32">
        <v>5</v>
      </c>
      <c r="AH397"/>
    </row>
    <row r="398" spans="1:34" x14ac:dyDescent="0.25">
      <c r="A398" t="s">
        <v>1304</v>
      </c>
      <c r="B398" t="s">
        <v>701</v>
      </c>
      <c r="C398" t="s">
        <v>1057</v>
      </c>
      <c r="D398" t="s">
        <v>1224</v>
      </c>
      <c r="E398" s="31">
        <v>65.619565217391298</v>
      </c>
      <c r="F398" s="31">
        <v>4.2999784661255598</v>
      </c>
      <c r="G398" s="31">
        <v>3.8252459831041916</v>
      </c>
      <c r="H398" s="31">
        <v>0.90398211031969544</v>
      </c>
      <c r="I398" s="31">
        <v>0.50912373695544155</v>
      </c>
      <c r="J398" s="31">
        <v>282.16271739130434</v>
      </c>
      <c r="K398" s="31">
        <v>251.01097826086959</v>
      </c>
      <c r="L398" s="31">
        <v>59.318913043478268</v>
      </c>
      <c r="M398" s="31">
        <v>33.408478260869572</v>
      </c>
      <c r="N398" s="31">
        <v>20.693043478260869</v>
      </c>
      <c r="O398" s="31">
        <v>5.2173913043478262</v>
      </c>
      <c r="P398" s="31">
        <v>53.917934782608718</v>
      </c>
      <c r="Q398" s="31">
        <v>48.676630434782631</v>
      </c>
      <c r="R398" s="31">
        <v>5.2413043478260866</v>
      </c>
      <c r="S398" s="31">
        <v>168.9258695652174</v>
      </c>
      <c r="T398" s="31">
        <v>150.8008695652174</v>
      </c>
      <c r="U398" s="31">
        <v>9.2065217391304355E-2</v>
      </c>
      <c r="V398" s="31">
        <v>18.032934782608692</v>
      </c>
      <c r="W398" s="31">
        <v>31.332826086956526</v>
      </c>
      <c r="X398" s="31">
        <v>0</v>
      </c>
      <c r="Y398" s="31">
        <v>0</v>
      </c>
      <c r="Z398" s="31">
        <v>0</v>
      </c>
      <c r="AA398" s="31">
        <v>9.9475000000000016</v>
      </c>
      <c r="AB398" s="31">
        <v>0</v>
      </c>
      <c r="AC398" s="31">
        <v>21.032065217391306</v>
      </c>
      <c r="AD398" s="31">
        <v>0</v>
      </c>
      <c r="AE398" s="31">
        <v>0.35326086956521741</v>
      </c>
      <c r="AF398" t="s">
        <v>194</v>
      </c>
      <c r="AG398" s="32">
        <v>5</v>
      </c>
      <c r="AH398"/>
    </row>
    <row r="399" spans="1:34" x14ac:dyDescent="0.25">
      <c r="A399" t="s">
        <v>1304</v>
      </c>
      <c r="B399" t="s">
        <v>744</v>
      </c>
      <c r="C399" t="s">
        <v>1046</v>
      </c>
      <c r="D399" t="s">
        <v>1200</v>
      </c>
      <c r="E399" s="31">
        <v>63.771739130434781</v>
      </c>
      <c r="F399" s="31">
        <v>3.5473990114198046</v>
      </c>
      <c r="G399" s="31">
        <v>3.2229265382648706</v>
      </c>
      <c r="H399" s="31">
        <v>0.71097494460541999</v>
      </c>
      <c r="I399" s="31">
        <v>0.457352991307312</v>
      </c>
      <c r="J399" s="31">
        <v>226.22380434782602</v>
      </c>
      <c r="K399" s="31">
        <v>205.53163043478256</v>
      </c>
      <c r="L399" s="31">
        <v>45.340108695652162</v>
      </c>
      <c r="M399" s="31">
        <v>29.166195652173908</v>
      </c>
      <c r="N399" s="31">
        <v>10.869565217391305</v>
      </c>
      <c r="O399" s="31">
        <v>5.3043478260869561</v>
      </c>
      <c r="P399" s="31">
        <v>35.16391304347826</v>
      </c>
      <c r="Q399" s="31">
        <v>30.645652173913046</v>
      </c>
      <c r="R399" s="31">
        <v>4.5182608695652178</v>
      </c>
      <c r="S399" s="31">
        <v>145.7197826086956</v>
      </c>
      <c r="T399" s="31">
        <v>121.99815217391298</v>
      </c>
      <c r="U399" s="31">
        <v>5.6976086956521748</v>
      </c>
      <c r="V399" s="31">
        <v>18.024021739130436</v>
      </c>
      <c r="W399" s="31">
        <v>0</v>
      </c>
      <c r="X399" s="31">
        <v>0</v>
      </c>
      <c r="Y399" s="31">
        <v>0</v>
      </c>
      <c r="Z399" s="31">
        <v>0</v>
      </c>
      <c r="AA399" s="31">
        <v>0</v>
      </c>
      <c r="AB399" s="31">
        <v>0</v>
      </c>
      <c r="AC399" s="31">
        <v>0</v>
      </c>
      <c r="AD399" s="31">
        <v>0</v>
      </c>
      <c r="AE399" s="31">
        <v>0</v>
      </c>
      <c r="AF399" t="s">
        <v>237</v>
      </c>
      <c r="AG399" s="32">
        <v>5</v>
      </c>
      <c r="AH399"/>
    </row>
    <row r="400" spans="1:34" x14ac:dyDescent="0.25">
      <c r="A400" t="s">
        <v>1304</v>
      </c>
      <c r="B400" t="s">
        <v>628</v>
      </c>
      <c r="C400" t="s">
        <v>1065</v>
      </c>
      <c r="D400" t="s">
        <v>1250</v>
      </c>
      <c r="E400" s="31">
        <v>118.40217391304348</v>
      </c>
      <c r="F400" s="31">
        <v>3.4532883503167167</v>
      </c>
      <c r="G400" s="31">
        <v>3.0764601119985309</v>
      </c>
      <c r="H400" s="31">
        <v>0.57600110162489671</v>
      </c>
      <c r="I400" s="31">
        <v>0.29036996236114943</v>
      </c>
      <c r="J400" s="31">
        <v>408.87684782608693</v>
      </c>
      <c r="K400" s="31">
        <v>364.2595652173913</v>
      </c>
      <c r="L400" s="31">
        <v>68.199782608695656</v>
      </c>
      <c r="M400" s="31">
        <v>34.380434782608702</v>
      </c>
      <c r="N400" s="31">
        <v>29.645434782608685</v>
      </c>
      <c r="O400" s="31">
        <v>4.1739130434782608</v>
      </c>
      <c r="P400" s="31">
        <v>106.77565217391304</v>
      </c>
      <c r="Q400" s="31">
        <v>95.977717391304353</v>
      </c>
      <c r="R400" s="31">
        <v>10.797934782608694</v>
      </c>
      <c r="S400" s="31">
        <v>233.90141304347821</v>
      </c>
      <c r="T400" s="31">
        <v>215.16076086956519</v>
      </c>
      <c r="U400" s="31">
        <v>5.434782608695652E-3</v>
      </c>
      <c r="V400" s="31">
        <v>18.735217391304335</v>
      </c>
      <c r="W400" s="31">
        <v>53.563913043478259</v>
      </c>
      <c r="X400" s="31">
        <v>6.2880434782608692</v>
      </c>
      <c r="Y400" s="31">
        <v>0</v>
      </c>
      <c r="Z400" s="31">
        <v>0</v>
      </c>
      <c r="AA400" s="31">
        <v>14.199239130434785</v>
      </c>
      <c r="AB400" s="31">
        <v>0</v>
      </c>
      <c r="AC400" s="31">
        <v>32.799456521739131</v>
      </c>
      <c r="AD400" s="31">
        <v>0</v>
      </c>
      <c r="AE400" s="31">
        <v>0.27717391304347827</v>
      </c>
      <c r="AF400" t="s">
        <v>113</v>
      </c>
      <c r="AG400" s="32">
        <v>5</v>
      </c>
      <c r="AH400"/>
    </row>
    <row r="401" spans="1:34" x14ac:dyDescent="0.25">
      <c r="A401" t="s">
        <v>1304</v>
      </c>
      <c r="B401" t="s">
        <v>724</v>
      </c>
      <c r="C401" t="s">
        <v>1085</v>
      </c>
      <c r="D401" t="s">
        <v>1267</v>
      </c>
      <c r="E401" s="31">
        <v>138.65217391304347</v>
      </c>
      <c r="F401" s="31">
        <v>3.5698980871746628</v>
      </c>
      <c r="G401" s="31">
        <v>3.2167215428033868</v>
      </c>
      <c r="H401" s="31">
        <v>0.47816792097836308</v>
      </c>
      <c r="I401" s="31">
        <v>0.36797193477579176</v>
      </c>
      <c r="J401" s="31">
        <v>494.97413043478258</v>
      </c>
      <c r="K401" s="31">
        <v>446.00543478260869</v>
      </c>
      <c r="L401" s="31">
        <v>66.299021739130424</v>
      </c>
      <c r="M401" s="31">
        <v>51.020108695652169</v>
      </c>
      <c r="N401" s="31">
        <v>11.974565217391305</v>
      </c>
      <c r="O401" s="31">
        <v>3.3043478260869565</v>
      </c>
      <c r="P401" s="31">
        <v>104.47793478260866</v>
      </c>
      <c r="Q401" s="31">
        <v>70.788152173913019</v>
      </c>
      <c r="R401" s="31">
        <v>33.689782608695637</v>
      </c>
      <c r="S401" s="31">
        <v>324.19717391304351</v>
      </c>
      <c r="T401" s="31">
        <v>262.79608695652172</v>
      </c>
      <c r="U401" s="31">
        <v>31.218260869565235</v>
      </c>
      <c r="V401" s="31">
        <v>30.182826086956524</v>
      </c>
      <c r="W401" s="31">
        <v>60.207065217391317</v>
      </c>
      <c r="X401" s="31">
        <v>2.1739130434782608E-2</v>
      </c>
      <c r="Y401" s="31">
        <v>0</v>
      </c>
      <c r="Z401" s="31">
        <v>0</v>
      </c>
      <c r="AA401" s="31">
        <v>16.611304347826088</v>
      </c>
      <c r="AB401" s="31">
        <v>0</v>
      </c>
      <c r="AC401" s="31">
        <v>43.574021739130451</v>
      </c>
      <c r="AD401" s="31">
        <v>0</v>
      </c>
      <c r="AE401" s="31">
        <v>0</v>
      </c>
      <c r="AF401" t="s">
        <v>217</v>
      </c>
      <c r="AG401" s="32">
        <v>5</v>
      </c>
      <c r="AH401"/>
    </row>
    <row r="402" spans="1:34" x14ac:dyDescent="0.25">
      <c r="A402" t="s">
        <v>1304</v>
      </c>
      <c r="B402" t="s">
        <v>990</v>
      </c>
      <c r="C402" t="s">
        <v>1193</v>
      </c>
      <c r="D402" t="s">
        <v>1271</v>
      </c>
      <c r="E402" s="31">
        <v>25.641304347826086</v>
      </c>
      <c r="F402" s="31">
        <v>2.8801398897838069</v>
      </c>
      <c r="G402" s="31">
        <v>2.738448495125053</v>
      </c>
      <c r="H402" s="31">
        <v>0.98749470114455284</v>
      </c>
      <c r="I402" s="31">
        <v>0.84580330648579904</v>
      </c>
      <c r="J402" s="31">
        <v>73.850543478260875</v>
      </c>
      <c r="K402" s="31">
        <v>70.217391304347828</v>
      </c>
      <c r="L402" s="31">
        <v>25.320652173913043</v>
      </c>
      <c r="M402" s="31">
        <v>21.6875</v>
      </c>
      <c r="N402" s="31">
        <v>1.9809782608695652</v>
      </c>
      <c r="O402" s="31">
        <v>1.6521739130434783</v>
      </c>
      <c r="P402" s="31">
        <v>7.2880434782608692</v>
      </c>
      <c r="Q402" s="31">
        <v>7.2880434782608692</v>
      </c>
      <c r="R402" s="31">
        <v>0</v>
      </c>
      <c r="S402" s="31">
        <v>41.241847826086953</v>
      </c>
      <c r="T402" s="31">
        <v>19.660326086956523</v>
      </c>
      <c r="U402" s="31">
        <v>15.622282608695652</v>
      </c>
      <c r="V402" s="31">
        <v>5.9592391304347823</v>
      </c>
      <c r="W402" s="31">
        <v>0</v>
      </c>
      <c r="X402" s="31">
        <v>0</v>
      </c>
      <c r="Y402" s="31">
        <v>0</v>
      </c>
      <c r="Z402" s="31">
        <v>0</v>
      </c>
      <c r="AA402" s="31">
        <v>0</v>
      </c>
      <c r="AB402" s="31">
        <v>0</v>
      </c>
      <c r="AC402" s="31">
        <v>0</v>
      </c>
      <c r="AD402" s="31">
        <v>0</v>
      </c>
      <c r="AE402" s="31">
        <v>0</v>
      </c>
      <c r="AF402" t="s">
        <v>502</v>
      </c>
      <c r="AG402" s="32">
        <v>5</v>
      </c>
      <c r="AH402"/>
    </row>
    <row r="403" spans="1:34" x14ac:dyDescent="0.25">
      <c r="A403" t="s">
        <v>1304</v>
      </c>
      <c r="B403" t="s">
        <v>858</v>
      </c>
      <c r="C403" t="s">
        <v>1043</v>
      </c>
      <c r="D403" t="s">
        <v>1265</v>
      </c>
      <c r="E403" s="31">
        <v>58.75</v>
      </c>
      <c r="F403" s="31">
        <v>3.932838112858466</v>
      </c>
      <c r="G403" s="31">
        <v>3.3843256244218329</v>
      </c>
      <c r="H403" s="31">
        <v>1.0902331174838111</v>
      </c>
      <c r="I403" s="31">
        <v>0.81591489361702119</v>
      </c>
      <c r="J403" s="31">
        <v>231.05423913043487</v>
      </c>
      <c r="K403" s="31">
        <v>198.82913043478268</v>
      </c>
      <c r="L403" s="31">
        <v>64.051195652173902</v>
      </c>
      <c r="M403" s="31">
        <v>47.934999999999995</v>
      </c>
      <c r="N403" s="31">
        <v>11.387934782608696</v>
      </c>
      <c r="O403" s="31">
        <v>4.7282608695652177</v>
      </c>
      <c r="P403" s="31">
        <v>60.332500000000017</v>
      </c>
      <c r="Q403" s="31">
        <v>44.223586956521757</v>
      </c>
      <c r="R403" s="31">
        <v>16.10891304347826</v>
      </c>
      <c r="S403" s="31">
        <v>106.67054347826092</v>
      </c>
      <c r="T403" s="31">
        <v>82.97706521739137</v>
      </c>
      <c r="U403" s="31">
        <v>5.6104347826086967</v>
      </c>
      <c r="V403" s="31">
        <v>18.083043478260862</v>
      </c>
      <c r="W403" s="31">
        <v>0</v>
      </c>
      <c r="X403" s="31">
        <v>0</v>
      </c>
      <c r="Y403" s="31">
        <v>0</v>
      </c>
      <c r="Z403" s="31">
        <v>0</v>
      </c>
      <c r="AA403" s="31">
        <v>0</v>
      </c>
      <c r="AB403" s="31">
        <v>0</v>
      </c>
      <c r="AC403" s="31">
        <v>0</v>
      </c>
      <c r="AD403" s="31">
        <v>0</v>
      </c>
      <c r="AE403" s="31">
        <v>0</v>
      </c>
      <c r="AF403" t="s">
        <v>368</v>
      </c>
      <c r="AG403" s="32">
        <v>5</v>
      </c>
      <c r="AH403"/>
    </row>
    <row r="404" spans="1:34" x14ac:dyDescent="0.25">
      <c r="A404" t="s">
        <v>1304</v>
      </c>
      <c r="B404" t="s">
        <v>661</v>
      </c>
      <c r="C404" t="s">
        <v>1010</v>
      </c>
      <c r="D404" t="s">
        <v>1269</v>
      </c>
      <c r="E404" s="31">
        <v>12.793478260869565</v>
      </c>
      <c r="F404" s="31">
        <v>7.6680543755310113</v>
      </c>
      <c r="G404" s="31">
        <v>6.4866610025488534</v>
      </c>
      <c r="H404" s="31">
        <v>5.3198385726423121</v>
      </c>
      <c r="I404" s="31">
        <v>4.1384451996601532</v>
      </c>
      <c r="J404" s="31">
        <v>98.10108695652174</v>
      </c>
      <c r="K404" s="31">
        <v>82.986956521739131</v>
      </c>
      <c r="L404" s="31">
        <v>68.05923913043479</v>
      </c>
      <c r="M404" s="31">
        <v>52.945108695652173</v>
      </c>
      <c r="N404" s="31">
        <v>10.201086956521738</v>
      </c>
      <c r="O404" s="31">
        <v>4.9130434782608692</v>
      </c>
      <c r="P404" s="31">
        <v>0.99456521739130432</v>
      </c>
      <c r="Q404" s="31">
        <v>0.99456521739130432</v>
      </c>
      <c r="R404" s="31">
        <v>0</v>
      </c>
      <c r="S404" s="31">
        <v>29.047282608695649</v>
      </c>
      <c r="T404" s="31">
        <v>29.047282608695649</v>
      </c>
      <c r="U404" s="31">
        <v>0</v>
      </c>
      <c r="V404" s="31">
        <v>0</v>
      </c>
      <c r="W404" s="31">
        <v>2.1304347826086958</v>
      </c>
      <c r="X404" s="31">
        <v>2.1304347826086958</v>
      </c>
      <c r="Y404" s="31">
        <v>0</v>
      </c>
      <c r="Z404" s="31">
        <v>0</v>
      </c>
      <c r="AA404" s="31">
        <v>0</v>
      </c>
      <c r="AB404" s="31">
        <v>0</v>
      </c>
      <c r="AC404" s="31">
        <v>0</v>
      </c>
      <c r="AD404" s="31">
        <v>0</v>
      </c>
      <c r="AE404" s="31">
        <v>0</v>
      </c>
      <c r="AF404" t="s">
        <v>152</v>
      </c>
      <c r="AG404" s="32">
        <v>5</v>
      </c>
      <c r="AH404"/>
    </row>
    <row r="405" spans="1:34" x14ac:dyDescent="0.25">
      <c r="A405" t="s">
        <v>1304</v>
      </c>
      <c r="B405" t="s">
        <v>780</v>
      </c>
      <c r="C405" t="s">
        <v>1151</v>
      </c>
      <c r="D405" t="s">
        <v>1234</v>
      </c>
      <c r="E405" s="31">
        <v>71.445652173913047</v>
      </c>
      <c r="F405" s="31">
        <v>4.4562924083371369</v>
      </c>
      <c r="G405" s="31">
        <v>4.3034459151072566</v>
      </c>
      <c r="H405" s="31">
        <v>0.62992849535980522</v>
      </c>
      <c r="I405" s="31">
        <v>0.47708200212992541</v>
      </c>
      <c r="J405" s="31">
        <v>318.38271739130437</v>
      </c>
      <c r="K405" s="31">
        <v>307.46249999999998</v>
      </c>
      <c r="L405" s="31">
        <v>45.005652173913042</v>
      </c>
      <c r="M405" s="31">
        <v>34.085434782608694</v>
      </c>
      <c r="N405" s="31">
        <v>5.4982608695652173</v>
      </c>
      <c r="O405" s="31">
        <v>5.4219565217391308</v>
      </c>
      <c r="P405" s="31">
        <v>88.891195652173948</v>
      </c>
      <c r="Q405" s="31">
        <v>88.891195652173948</v>
      </c>
      <c r="R405" s="31">
        <v>0</v>
      </c>
      <c r="S405" s="31">
        <v>184.48586956521734</v>
      </c>
      <c r="T405" s="31">
        <v>168.11586956521734</v>
      </c>
      <c r="U405" s="31">
        <v>0</v>
      </c>
      <c r="V405" s="31">
        <v>16.369999999999994</v>
      </c>
      <c r="W405" s="31">
        <v>25.82782608695652</v>
      </c>
      <c r="X405" s="31">
        <v>4.7515217391304336</v>
      </c>
      <c r="Y405" s="31">
        <v>0</v>
      </c>
      <c r="Z405" s="31">
        <v>0</v>
      </c>
      <c r="AA405" s="31">
        <v>0.4375</v>
      </c>
      <c r="AB405" s="31">
        <v>0</v>
      </c>
      <c r="AC405" s="31">
        <v>20.638804347826088</v>
      </c>
      <c r="AD405" s="31">
        <v>0</v>
      </c>
      <c r="AE405" s="31">
        <v>0</v>
      </c>
      <c r="AF405" t="s">
        <v>274</v>
      </c>
      <c r="AG405" s="32">
        <v>5</v>
      </c>
      <c r="AH405"/>
    </row>
    <row r="406" spans="1:34" x14ac:dyDescent="0.25">
      <c r="A406" t="s">
        <v>1304</v>
      </c>
      <c r="B406" t="s">
        <v>914</v>
      </c>
      <c r="C406" t="s">
        <v>1071</v>
      </c>
      <c r="D406" t="s">
        <v>1238</v>
      </c>
      <c r="E406" s="31">
        <v>14.478260869565217</v>
      </c>
      <c r="F406" s="31">
        <v>5.0514264264264277</v>
      </c>
      <c r="G406" s="31">
        <v>3.6893768768768771</v>
      </c>
      <c r="H406" s="31">
        <v>1.4819819819819819</v>
      </c>
      <c r="I406" s="31">
        <v>0.40578078078078078</v>
      </c>
      <c r="J406" s="31">
        <v>73.135869565217405</v>
      </c>
      <c r="K406" s="31">
        <v>53.415760869565219</v>
      </c>
      <c r="L406" s="31">
        <v>21.456521739130434</v>
      </c>
      <c r="M406" s="31">
        <v>5.875</v>
      </c>
      <c r="N406" s="31">
        <v>10.326086956521738</v>
      </c>
      <c r="O406" s="31">
        <v>5.2554347826086953</v>
      </c>
      <c r="P406" s="31">
        <v>19.353260869565219</v>
      </c>
      <c r="Q406" s="31">
        <v>15.214673913043478</v>
      </c>
      <c r="R406" s="31">
        <v>4.1385869565217392</v>
      </c>
      <c r="S406" s="31">
        <v>32.326086956521742</v>
      </c>
      <c r="T406" s="31">
        <v>32.326086956521742</v>
      </c>
      <c r="U406" s="31">
        <v>0</v>
      </c>
      <c r="V406" s="31">
        <v>0</v>
      </c>
      <c r="W406" s="31">
        <v>0.35869565217391303</v>
      </c>
      <c r="X406" s="31">
        <v>0.35869565217391303</v>
      </c>
      <c r="Y406" s="31">
        <v>0</v>
      </c>
      <c r="Z406" s="31">
        <v>0</v>
      </c>
      <c r="AA406" s="31">
        <v>0</v>
      </c>
      <c r="AB406" s="31">
        <v>0</v>
      </c>
      <c r="AC406" s="31">
        <v>0</v>
      </c>
      <c r="AD406" s="31">
        <v>0</v>
      </c>
      <c r="AE406" s="31">
        <v>0</v>
      </c>
      <c r="AF406" t="s">
        <v>425</v>
      </c>
      <c r="AG406" s="32">
        <v>5</v>
      </c>
      <c r="AH406"/>
    </row>
    <row r="407" spans="1:34" x14ac:dyDescent="0.25">
      <c r="A407" t="s">
        <v>1304</v>
      </c>
      <c r="B407" t="s">
        <v>849</v>
      </c>
      <c r="C407" t="s">
        <v>1076</v>
      </c>
      <c r="D407" t="s">
        <v>1259</v>
      </c>
      <c r="E407" s="31">
        <v>54.391304347826086</v>
      </c>
      <c r="F407" s="31">
        <v>3.4547561950439656</v>
      </c>
      <c r="G407" s="31">
        <v>3.3399980015987221</v>
      </c>
      <c r="H407" s="31">
        <v>0.76768784972022408</v>
      </c>
      <c r="I407" s="31">
        <v>0.67231414868105543</v>
      </c>
      <c r="J407" s="31">
        <v>187.90869565217395</v>
      </c>
      <c r="K407" s="31">
        <v>181.66684782608701</v>
      </c>
      <c r="L407" s="31">
        <v>41.755543478260883</v>
      </c>
      <c r="M407" s="31">
        <v>36.568043478260883</v>
      </c>
      <c r="N407" s="31">
        <v>0.85597826086956519</v>
      </c>
      <c r="O407" s="31">
        <v>4.3315217391304346</v>
      </c>
      <c r="P407" s="31">
        <v>17.645869565217396</v>
      </c>
      <c r="Q407" s="31">
        <v>16.591521739130439</v>
      </c>
      <c r="R407" s="31">
        <v>1.0543478260869565</v>
      </c>
      <c r="S407" s="31">
        <v>128.50728260869568</v>
      </c>
      <c r="T407" s="31">
        <v>117.4551086956522</v>
      </c>
      <c r="U407" s="31">
        <v>1.3142391304347825</v>
      </c>
      <c r="V407" s="31">
        <v>9.7379347826086953</v>
      </c>
      <c r="W407" s="31">
        <v>105.67967391304347</v>
      </c>
      <c r="X407" s="31">
        <v>16.445652173913043</v>
      </c>
      <c r="Y407" s="31">
        <v>0.85597826086956519</v>
      </c>
      <c r="Z407" s="31">
        <v>0</v>
      </c>
      <c r="AA407" s="31">
        <v>10.266304347826088</v>
      </c>
      <c r="AB407" s="31">
        <v>1.0543478260869565</v>
      </c>
      <c r="AC407" s="31">
        <v>73.867173913043473</v>
      </c>
      <c r="AD407" s="31">
        <v>0</v>
      </c>
      <c r="AE407" s="31">
        <v>3.1902173913043477</v>
      </c>
      <c r="AF407" t="s">
        <v>359</v>
      </c>
      <c r="AG407" s="32">
        <v>5</v>
      </c>
      <c r="AH407"/>
    </row>
    <row r="408" spans="1:34" x14ac:dyDescent="0.25">
      <c r="A408" t="s">
        <v>1304</v>
      </c>
      <c r="B408" t="s">
        <v>967</v>
      </c>
      <c r="C408" t="s">
        <v>1061</v>
      </c>
      <c r="D408" t="s">
        <v>1210</v>
      </c>
      <c r="E408" s="31">
        <v>95.347826086956516</v>
      </c>
      <c r="F408" s="31">
        <v>3.8334336525307795</v>
      </c>
      <c r="G408" s="31">
        <v>3.2738987688098495</v>
      </c>
      <c r="H408" s="31">
        <v>0.72541039671682628</v>
      </c>
      <c r="I408" s="31">
        <v>0.56877564979480166</v>
      </c>
      <c r="J408" s="31">
        <v>365.50956521739124</v>
      </c>
      <c r="K408" s="31">
        <v>312.15913043478258</v>
      </c>
      <c r="L408" s="31">
        <v>69.166304347826085</v>
      </c>
      <c r="M408" s="31">
        <v>54.231521739130436</v>
      </c>
      <c r="N408" s="31">
        <v>10.239130434782609</v>
      </c>
      <c r="O408" s="31">
        <v>4.6956521739130439</v>
      </c>
      <c r="P408" s="31">
        <v>92.879347826086956</v>
      </c>
      <c r="Q408" s="31">
        <v>54.463695652173911</v>
      </c>
      <c r="R408" s="31">
        <v>38.415652173913045</v>
      </c>
      <c r="S408" s="31">
        <v>203.46391304347824</v>
      </c>
      <c r="T408" s="31">
        <v>160.5010869565217</v>
      </c>
      <c r="U408" s="31">
        <v>17.405978260869563</v>
      </c>
      <c r="V408" s="31">
        <v>25.556847826086958</v>
      </c>
      <c r="W408" s="31">
        <v>0.39293478260869563</v>
      </c>
      <c r="X408" s="31">
        <v>0</v>
      </c>
      <c r="Y408" s="31">
        <v>0</v>
      </c>
      <c r="Z408" s="31">
        <v>0</v>
      </c>
      <c r="AA408" s="31">
        <v>0.26250000000000001</v>
      </c>
      <c r="AB408" s="31">
        <v>0</v>
      </c>
      <c r="AC408" s="31">
        <v>0</v>
      </c>
      <c r="AD408" s="31">
        <v>0</v>
      </c>
      <c r="AE408" s="31">
        <v>0.13043478260869565</v>
      </c>
      <c r="AF408" t="s">
        <v>479</v>
      </c>
      <c r="AG408" s="32">
        <v>5</v>
      </c>
      <c r="AH408"/>
    </row>
    <row r="409" spans="1:34" x14ac:dyDescent="0.25">
      <c r="A409" t="s">
        <v>1304</v>
      </c>
      <c r="B409" t="s">
        <v>753</v>
      </c>
      <c r="C409" t="s">
        <v>1085</v>
      </c>
      <c r="D409" t="s">
        <v>1267</v>
      </c>
      <c r="E409" s="31">
        <v>120.8695652173913</v>
      </c>
      <c r="F409" s="31">
        <v>2.5221016187050362</v>
      </c>
      <c r="G409" s="31">
        <v>2.4717994604316553</v>
      </c>
      <c r="H409" s="31">
        <v>0.36089028776978427</v>
      </c>
      <c r="I409" s="31">
        <v>0.35630395683453248</v>
      </c>
      <c r="J409" s="31">
        <v>304.84532608695656</v>
      </c>
      <c r="K409" s="31">
        <v>298.76532608695658</v>
      </c>
      <c r="L409" s="31">
        <v>43.620652173913051</v>
      </c>
      <c r="M409" s="31">
        <v>43.066304347826097</v>
      </c>
      <c r="N409" s="31">
        <v>0</v>
      </c>
      <c r="O409" s="31">
        <v>0.55434782608695654</v>
      </c>
      <c r="P409" s="31">
        <v>75.875869565217428</v>
      </c>
      <c r="Q409" s="31">
        <v>70.350217391304383</v>
      </c>
      <c r="R409" s="31">
        <v>5.5256521739130413</v>
      </c>
      <c r="S409" s="31">
        <v>185.34880434782613</v>
      </c>
      <c r="T409" s="31">
        <v>172.26130434782613</v>
      </c>
      <c r="U409" s="31">
        <v>0</v>
      </c>
      <c r="V409" s="31">
        <v>13.087500000000002</v>
      </c>
      <c r="W409" s="31">
        <v>0.55434782608695654</v>
      </c>
      <c r="X409" s="31">
        <v>0</v>
      </c>
      <c r="Y409" s="31">
        <v>0</v>
      </c>
      <c r="Z409" s="31">
        <v>0.55434782608695654</v>
      </c>
      <c r="AA409" s="31">
        <v>0</v>
      </c>
      <c r="AB409" s="31">
        <v>0</v>
      </c>
      <c r="AC409" s="31">
        <v>0</v>
      </c>
      <c r="AD409" s="31">
        <v>0</v>
      </c>
      <c r="AE409" s="31">
        <v>0</v>
      </c>
      <c r="AF409" t="s">
        <v>246</v>
      </c>
      <c r="AG409" s="32">
        <v>5</v>
      </c>
      <c r="AH409"/>
    </row>
    <row r="410" spans="1:34" x14ac:dyDescent="0.25">
      <c r="A410" t="s">
        <v>1304</v>
      </c>
      <c r="B410" t="s">
        <v>948</v>
      </c>
      <c r="C410" t="s">
        <v>1079</v>
      </c>
      <c r="D410" t="s">
        <v>1259</v>
      </c>
      <c r="E410" s="31">
        <v>45.782608695652172</v>
      </c>
      <c r="F410" s="31">
        <v>2.5473266856600185</v>
      </c>
      <c r="G410" s="31">
        <v>2.4146153846153844</v>
      </c>
      <c r="H410" s="31">
        <v>0.50537274453941117</v>
      </c>
      <c r="I410" s="31">
        <v>0.38619420702754037</v>
      </c>
      <c r="J410" s="31">
        <v>116.6232608695652</v>
      </c>
      <c r="K410" s="31">
        <v>110.54739130434781</v>
      </c>
      <c r="L410" s="31">
        <v>23.137282608695649</v>
      </c>
      <c r="M410" s="31">
        <v>17.680978260869566</v>
      </c>
      <c r="N410" s="31">
        <v>0</v>
      </c>
      <c r="O410" s="31">
        <v>5.4563043478260855</v>
      </c>
      <c r="P410" s="31">
        <v>16.676739130434783</v>
      </c>
      <c r="Q410" s="31">
        <v>16.057173913043478</v>
      </c>
      <c r="R410" s="31">
        <v>0.61956521739130432</v>
      </c>
      <c r="S410" s="31">
        <v>76.809239130434776</v>
      </c>
      <c r="T410" s="31">
        <v>56.897391304347813</v>
      </c>
      <c r="U410" s="31">
        <v>6.5217391304347824E-2</v>
      </c>
      <c r="V410" s="31">
        <v>19.846630434782611</v>
      </c>
      <c r="W410" s="31">
        <v>21.650108695652172</v>
      </c>
      <c r="X410" s="31">
        <v>0.73336956521739127</v>
      </c>
      <c r="Y410" s="31">
        <v>0</v>
      </c>
      <c r="Z410" s="31">
        <v>0</v>
      </c>
      <c r="AA410" s="31">
        <v>1.8926086956521739</v>
      </c>
      <c r="AB410" s="31">
        <v>0.61956521739130432</v>
      </c>
      <c r="AC410" s="31">
        <v>12.390869565217391</v>
      </c>
      <c r="AD410" s="31">
        <v>0</v>
      </c>
      <c r="AE410" s="31">
        <v>6.0136956521739133</v>
      </c>
      <c r="AF410" t="s">
        <v>460</v>
      </c>
      <c r="AG410" s="32">
        <v>5</v>
      </c>
      <c r="AH410"/>
    </row>
    <row r="411" spans="1:34" x14ac:dyDescent="0.25">
      <c r="A411" t="s">
        <v>1304</v>
      </c>
      <c r="B411" t="s">
        <v>913</v>
      </c>
      <c r="C411" t="s">
        <v>1122</v>
      </c>
      <c r="D411" t="s">
        <v>1234</v>
      </c>
      <c r="E411" s="31">
        <v>42.826086956521742</v>
      </c>
      <c r="F411" s="31">
        <v>3.8517741116751263</v>
      </c>
      <c r="G411" s="31">
        <v>3.5055685279187814</v>
      </c>
      <c r="H411" s="31">
        <v>0.64652284263959381</v>
      </c>
      <c r="I411" s="31">
        <v>0.3922461928934009</v>
      </c>
      <c r="J411" s="31">
        <v>164.95641304347825</v>
      </c>
      <c r="K411" s="31">
        <v>150.12978260869565</v>
      </c>
      <c r="L411" s="31">
        <v>27.688043478260866</v>
      </c>
      <c r="M411" s="31">
        <v>16.798369565217389</v>
      </c>
      <c r="N411" s="31">
        <v>6.8842391304347803</v>
      </c>
      <c r="O411" s="31">
        <v>4.0054347826086953</v>
      </c>
      <c r="P411" s="31">
        <v>42.574999999999989</v>
      </c>
      <c r="Q411" s="31">
        <v>38.638043478260862</v>
      </c>
      <c r="R411" s="31">
        <v>3.9369565217391296</v>
      </c>
      <c r="S411" s="31">
        <v>94.693369565217381</v>
      </c>
      <c r="T411" s="31">
        <v>82.232499999999987</v>
      </c>
      <c r="U411" s="31">
        <v>0</v>
      </c>
      <c r="V411" s="31">
        <v>12.46086956521739</v>
      </c>
      <c r="W411" s="31">
        <v>1.9902173913043479</v>
      </c>
      <c r="X411" s="31">
        <v>1.2385869565217391</v>
      </c>
      <c r="Y411" s="31">
        <v>0.68097826086956526</v>
      </c>
      <c r="Z411" s="31">
        <v>0</v>
      </c>
      <c r="AA411" s="31">
        <v>0</v>
      </c>
      <c r="AB411" s="31">
        <v>0</v>
      </c>
      <c r="AC411" s="31">
        <v>7.0652173913043473E-2</v>
      </c>
      <c r="AD411" s="31">
        <v>0</v>
      </c>
      <c r="AE411" s="31">
        <v>0</v>
      </c>
      <c r="AF411" t="s">
        <v>424</v>
      </c>
      <c r="AG411" s="32">
        <v>5</v>
      </c>
      <c r="AH411"/>
    </row>
    <row r="412" spans="1:34" x14ac:dyDescent="0.25">
      <c r="A412" t="s">
        <v>1304</v>
      </c>
      <c r="B412" t="s">
        <v>572</v>
      </c>
      <c r="C412" t="s">
        <v>1061</v>
      </c>
      <c r="D412" t="s">
        <v>1210</v>
      </c>
      <c r="E412" s="31">
        <v>67.445652173913047</v>
      </c>
      <c r="F412" s="31">
        <v>3.3890410958904109</v>
      </c>
      <c r="G412" s="31">
        <v>3.0054794520547943</v>
      </c>
      <c r="H412" s="31">
        <v>0.75568090249798547</v>
      </c>
      <c r="I412" s="31">
        <v>0.42461724415793711</v>
      </c>
      <c r="J412" s="31">
        <v>228.57608695652175</v>
      </c>
      <c r="K412" s="31">
        <v>202.70652173913044</v>
      </c>
      <c r="L412" s="31">
        <v>50.967391304347828</v>
      </c>
      <c r="M412" s="31">
        <v>28.638586956521738</v>
      </c>
      <c r="N412" s="31">
        <v>16.502717391304348</v>
      </c>
      <c r="O412" s="31">
        <v>5.8260869565217392</v>
      </c>
      <c r="P412" s="31">
        <v>57.402173913043477</v>
      </c>
      <c r="Q412" s="31">
        <v>53.861413043478258</v>
      </c>
      <c r="R412" s="31">
        <v>3.5407608695652173</v>
      </c>
      <c r="S412" s="31">
        <v>120.20652173913044</v>
      </c>
      <c r="T412" s="31">
        <v>83.559782608695656</v>
      </c>
      <c r="U412" s="31">
        <v>11.122282608695652</v>
      </c>
      <c r="V412" s="31">
        <v>25.524456521739129</v>
      </c>
      <c r="W412" s="31">
        <v>13.038043478260869</v>
      </c>
      <c r="X412" s="31">
        <v>8.4619565217391308</v>
      </c>
      <c r="Y412" s="31">
        <v>0</v>
      </c>
      <c r="Z412" s="31">
        <v>0</v>
      </c>
      <c r="AA412" s="31">
        <v>0.72826086956521741</v>
      </c>
      <c r="AB412" s="31">
        <v>0</v>
      </c>
      <c r="AC412" s="31">
        <v>3.847826086956522</v>
      </c>
      <c r="AD412" s="31">
        <v>0</v>
      </c>
      <c r="AE412" s="31">
        <v>0</v>
      </c>
      <c r="AF412" t="s">
        <v>55</v>
      </c>
      <c r="AG412" s="32">
        <v>5</v>
      </c>
      <c r="AH412"/>
    </row>
    <row r="413" spans="1:34" x14ac:dyDescent="0.25">
      <c r="A413" t="s">
        <v>1304</v>
      </c>
      <c r="B413" t="s">
        <v>924</v>
      </c>
      <c r="C413" t="s">
        <v>1085</v>
      </c>
      <c r="D413" t="s">
        <v>1267</v>
      </c>
      <c r="E413" s="31">
        <v>77.076086956521735</v>
      </c>
      <c r="F413" s="31">
        <v>3.6722253560851792</v>
      </c>
      <c r="G413" s="31">
        <v>3.1418699760259483</v>
      </c>
      <c r="H413" s="31">
        <v>1.1928853476237486</v>
      </c>
      <c r="I413" s="31">
        <v>0.73491044986602738</v>
      </c>
      <c r="J413" s="31">
        <v>283.04076086956525</v>
      </c>
      <c r="K413" s="31">
        <v>242.16304347826085</v>
      </c>
      <c r="L413" s="31">
        <v>91.942934782608702</v>
      </c>
      <c r="M413" s="31">
        <v>56.644021739130437</v>
      </c>
      <c r="N413" s="31">
        <v>28.486413043478262</v>
      </c>
      <c r="O413" s="31">
        <v>6.8125</v>
      </c>
      <c r="P413" s="31">
        <v>37.364130434782609</v>
      </c>
      <c r="Q413" s="31">
        <v>31.785326086956523</v>
      </c>
      <c r="R413" s="31">
        <v>5.5788043478260869</v>
      </c>
      <c r="S413" s="31">
        <v>153.73369565217388</v>
      </c>
      <c r="T413" s="31">
        <v>145.27989130434781</v>
      </c>
      <c r="U413" s="31">
        <v>2.527173913043478</v>
      </c>
      <c r="V413" s="31">
        <v>5.9266304347826084</v>
      </c>
      <c r="W413" s="31">
        <v>1.6032608695652173</v>
      </c>
      <c r="X413" s="31">
        <v>0</v>
      </c>
      <c r="Y413" s="31">
        <v>0.35597826086956524</v>
      </c>
      <c r="Z413" s="31">
        <v>1.2472826086956521</v>
      </c>
      <c r="AA413" s="31">
        <v>0</v>
      </c>
      <c r="AB413" s="31">
        <v>0</v>
      </c>
      <c r="AC413" s="31">
        <v>0</v>
      </c>
      <c r="AD413" s="31">
        <v>0</v>
      </c>
      <c r="AE413" s="31">
        <v>0</v>
      </c>
      <c r="AF413" t="s">
        <v>435</v>
      </c>
      <c r="AG413" s="32">
        <v>5</v>
      </c>
      <c r="AH413"/>
    </row>
    <row r="414" spans="1:34" x14ac:dyDescent="0.25">
      <c r="A414" t="s">
        <v>1304</v>
      </c>
      <c r="B414" t="s">
        <v>916</v>
      </c>
      <c r="C414" t="s">
        <v>1080</v>
      </c>
      <c r="D414" t="s">
        <v>1241</v>
      </c>
      <c r="E414" s="31">
        <v>51.184782608695649</v>
      </c>
      <c r="F414" s="31">
        <v>3.2683499681461043</v>
      </c>
      <c r="G414" s="31">
        <v>2.969271607559993</v>
      </c>
      <c r="H414" s="31">
        <v>0.97174771713739672</v>
      </c>
      <c r="I414" s="31">
        <v>0.67266935655128501</v>
      </c>
      <c r="J414" s="31">
        <v>167.2897826086957</v>
      </c>
      <c r="K414" s="31">
        <v>151.9815217391305</v>
      </c>
      <c r="L414" s="31">
        <v>49.738695652173924</v>
      </c>
      <c r="M414" s="31">
        <v>34.430434782608707</v>
      </c>
      <c r="N414" s="31">
        <v>10.090869565217389</v>
      </c>
      <c r="O414" s="31">
        <v>5.2173913043478262</v>
      </c>
      <c r="P414" s="31">
        <v>28.380652173913049</v>
      </c>
      <c r="Q414" s="31">
        <v>28.380652173913049</v>
      </c>
      <c r="R414" s="31">
        <v>0</v>
      </c>
      <c r="S414" s="31">
        <v>89.170434782608709</v>
      </c>
      <c r="T414" s="31">
        <v>67.416413043478286</v>
      </c>
      <c r="U414" s="31">
        <v>2.3045652173913047</v>
      </c>
      <c r="V414" s="31">
        <v>19.449456521739126</v>
      </c>
      <c r="W414" s="31">
        <v>0</v>
      </c>
      <c r="X414" s="31">
        <v>0</v>
      </c>
      <c r="Y414" s="31">
        <v>0</v>
      </c>
      <c r="Z414" s="31">
        <v>0</v>
      </c>
      <c r="AA414" s="31">
        <v>0</v>
      </c>
      <c r="AB414" s="31">
        <v>0</v>
      </c>
      <c r="AC414" s="31">
        <v>0</v>
      </c>
      <c r="AD414" s="31">
        <v>0</v>
      </c>
      <c r="AE414" s="31">
        <v>0</v>
      </c>
      <c r="AF414" t="s">
        <v>427</v>
      </c>
      <c r="AG414" s="32">
        <v>5</v>
      </c>
      <c r="AH414"/>
    </row>
    <row r="415" spans="1:34" x14ac:dyDescent="0.25">
      <c r="A415" t="s">
        <v>1304</v>
      </c>
      <c r="B415" t="s">
        <v>973</v>
      </c>
      <c r="C415" t="s">
        <v>1012</v>
      </c>
      <c r="D415" t="s">
        <v>1257</v>
      </c>
      <c r="E415" s="31">
        <v>52.760869565217391</v>
      </c>
      <c r="F415" s="31">
        <v>3.003170580964154</v>
      </c>
      <c r="G415" s="31">
        <v>2.6915945611866503</v>
      </c>
      <c r="H415" s="31">
        <v>1.0178059332509271</v>
      </c>
      <c r="I415" s="31">
        <v>0.70622991347342401</v>
      </c>
      <c r="J415" s="31">
        <v>158.44989130434786</v>
      </c>
      <c r="K415" s="31">
        <v>142.0108695652174</v>
      </c>
      <c r="L415" s="31">
        <v>53.700326086956522</v>
      </c>
      <c r="M415" s="31">
        <v>37.261304347826091</v>
      </c>
      <c r="N415" s="31">
        <v>13.015108695652172</v>
      </c>
      <c r="O415" s="31">
        <v>3.4239130434782608</v>
      </c>
      <c r="P415" s="31">
        <v>14.650652173913047</v>
      </c>
      <c r="Q415" s="31">
        <v>14.650652173913047</v>
      </c>
      <c r="R415" s="31">
        <v>0</v>
      </c>
      <c r="S415" s="31">
        <v>90.098913043478277</v>
      </c>
      <c r="T415" s="31">
        <v>50.940217391304358</v>
      </c>
      <c r="U415" s="31">
        <v>13.820652173913043</v>
      </c>
      <c r="V415" s="31">
        <v>25.338043478260875</v>
      </c>
      <c r="W415" s="31">
        <v>0</v>
      </c>
      <c r="X415" s="31">
        <v>0</v>
      </c>
      <c r="Y415" s="31">
        <v>0</v>
      </c>
      <c r="Z415" s="31">
        <v>0</v>
      </c>
      <c r="AA415" s="31">
        <v>0</v>
      </c>
      <c r="AB415" s="31">
        <v>0</v>
      </c>
      <c r="AC415" s="31">
        <v>0</v>
      </c>
      <c r="AD415" s="31">
        <v>0</v>
      </c>
      <c r="AE415" s="31">
        <v>0</v>
      </c>
      <c r="AF415" t="s">
        <v>485</v>
      </c>
      <c r="AG415" s="32">
        <v>5</v>
      </c>
      <c r="AH415"/>
    </row>
    <row r="416" spans="1:34" x14ac:dyDescent="0.25">
      <c r="A416" t="s">
        <v>1304</v>
      </c>
      <c r="B416" t="s">
        <v>986</v>
      </c>
      <c r="C416" t="s">
        <v>1157</v>
      </c>
      <c r="D416" t="s">
        <v>1202</v>
      </c>
      <c r="E416" s="31">
        <v>43.760869565217391</v>
      </c>
      <c r="F416" s="31">
        <v>3.8994162940884252</v>
      </c>
      <c r="G416" s="31">
        <v>3.4487605563835073</v>
      </c>
      <c r="H416" s="31">
        <v>0.61080476900149028</v>
      </c>
      <c r="I416" s="31">
        <v>0.4025583705911574</v>
      </c>
      <c r="J416" s="31">
        <v>170.64184782608694</v>
      </c>
      <c r="K416" s="31">
        <v>150.92076086956521</v>
      </c>
      <c r="L416" s="31">
        <v>26.729347826086954</v>
      </c>
      <c r="M416" s="31">
        <v>17.616304347826084</v>
      </c>
      <c r="N416" s="31">
        <v>4.3847826086956507</v>
      </c>
      <c r="O416" s="31">
        <v>4.7282608695652177</v>
      </c>
      <c r="P416" s="31">
        <v>49.666413043478265</v>
      </c>
      <c r="Q416" s="31">
        <v>39.05836956521739</v>
      </c>
      <c r="R416" s="31">
        <v>10.608043478260873</v>
      </c>
      <c r="S416" s="31">
        <v>94.246086956521722</v>
      </c>
      <c r="T416" s="31">
        <v>73.151739130434777</v>
      </c>
      <c r="U416" s="31">
        <v>8.7578260869565181</v>
      </c>
      <c r="V416" s="31">
        <v>12.336521739130434</v>
      </c>
      <c r="W416" s="31">
        <v>0</v>
      </c>
      <c r="X416" s="31">
        <v>0</v>
      </c>
      <c r="Y416" s="31">
        <v>0</v>
      </c>
      <c r="Z416" s="31">
        <v>0</v>
      </c>
      <c r="AA416" s="31">
        <v>0</v>
      </c>
      <c r="AB416" s="31">
        <v>0</v>
      </c>
      <c r="AC416" s="31">
        <v>0</v>
      </c>
      <c r="AD416" s="31">
        <v>0</v>
      </c>
      <c r="AE416" s="31">
        <v>0</v>
      </c>
      <c r="AF416" t="s">
        <v>498</v>
      </c>
      <c r="AG416" s="32">
        <v>5</v>
      </c>
      <c r="AH416"/>
    </row>
    <row r="417" spans="1:34" x14ac:dyDescent="0.25">
      <c r="A417" t="s">
        <v>1304</v>
      </c>
      <c r="B417" t="s">
        <v>987</v>
      </c>
      <c r="C417" t="s">
        <v>1028</v>
      </c>
      <c r="D417" t="s">
        <v>1242</v>
      </c>
      <c r="E417" s="31">
        <v>57.217391304347828</v>
      </c>
      <c r="F417" s="31">
        <v>3.6004198328267472</v>
      </c>
      <c r="G417" s="31">
        <v>3.0818598024316106</v>
      </c>
      <c r="H417" s="31">
        <v>0.93072948328267457</v>
      </c>
      <c r="I417" s="31">
        <v>0.57632028875379926</v>
      </c>
      <c r="J417" s="31">
        <v>206.00663043478258</v>
      </c>
      <c r="K417" s="31">
        <v>176.33597826086955</v>
      </c>
      <c r="L417" s="31">
        <v>53.253913043478249</v>
      </c>
      <c r="M417" s="31">
        <v>32.97554347826086</v>
      </c>
      <c r="N417" s="31">
        <v>15.631630434782608</v>
      </c>
      <c r="O417" s="31">
        <v>4.6467391304347823</v>
      </c>
      <c r="P417" s="31">
        <v>63.085434782608672</v>
      </c>
      <c r="Q417" s="31">
        <v>53.69315217391302</v>
      </c>
      <c r="R417" s="31">
        <v>9.3922826086956519</v>
      </c>
      <c r="S417" s="31">
        <v>89.667282608695658</v>
      </c>
      <c r="T417" s="31">
        <v>58.148478260869581</v>
      </c>
      <c r="U417" s="31">
        <v>11.155760869565217</v>
      </c>
      <c r="V417" s="31">
        <v>20.363043478260867</v>
      </c>
      <c r="W417" s="31">
        <v>0</v>
      </c>
      <c r="X417" s="31">
        <v>0</v>
      </c>
      <c r="Y417" s="31">
        <v>0</v>
      </c>
      <c r="Z417" s="31">
        <v>0</v>
      </c>
      <c r="AA417" s="31">
        <v>0</v>
      </c>
      <c r="AB417" s="31">
        <v>0</v>
      </c>
      <c r="AC417" s="31">
        <v>0</v>
      </c>
      <c r="AD417" s="31">
        <v>0</v>
      </c>
      <c r="AE417" s="31">
        <v>0</v>
      </c>
      <c r="AF417" t="s">
        <v>499</v>
      </c>
      <c r="AG417" s="32">
        <v>5</v>
      </c>
      <c r="AH417"/>
    </row>
    <row r="418" spans="1:34" x14ac:dyDescent="0.25">
      <c r="A418" t="s">
        <v>1304</v>
      </c>
      <c r="B418" t="s">
        <v>556</v>
      </c>
      <c r="C418" t="s">
        <v>1081</v>
      </c>
      <c r="D418" t="s">
        <v>1232</v>
      </c>
      <c r="E418" s="31">
        <v>54.847826086956523</v>
      </c>
      <c r="F418" s="31">
        <v>3.4945996829171615</v>
      </c>
      <c r="G418" s="31">
        <v>3.0446888624653186</v>
      </c>
      <c r="H418" s="31">
        <v>0.53091557669441136</v>
      </c>
      <c r="I418" s="31">
        <v>0.29602655568767339</v>
      </c>
      <c r="J418" s="31">
        <v>191.67119565217388</v>
      </c>
      <c r="K418" s="31">
        <v>166.99456521739128</v>
      </c>
      <c r="L418" s="31">
        <v>29.119565217391305</v>
      </c>
      <c r="M418" s="31">
        <v>16.236413043478262</v>
      </c>
      <c r="N418" s="31">
        <v>7.9266304347826084</v>
      </c>
      <c r="O418" s="31">
        <v>4.9565217391304346</v>
      </c>
      <c r="P418" s="31">
        <v>52.763586956521735</v>
      </c>
      <c r="Q418" s="31">
        <v>40.970108695652172</v>
      </c>
      <c r="R418" s="31">
        <v>11.793478260869565</v>
      </c>
      <c r="S418" s="31">
        <v>109.78804347826087</v>
      </c>
      <c r="T418" s="31">
        <v>105.50271739130434</v>
      </c>
      <c r="U418" s="31">
        <v>0.27989130434782611</v>
      </c>
      <c r="V418" s="31">
        <v>4.0054347826086953</v>
      </c>
      <c r="W418" s="31">
        <v>0.58423913043478259</v>
      </c>
      <c r="X418" s="31">
        <v>0</v>
      </c>
      <c r="Y418" s="31">
        <v>0.58423913043478259</v>
      </c>
      <c r="Z418" s="31">
        <v>0</v>
      </c>
      <c r="AA418" s="31">
        <v>0</v>
      </c>
      <c r="AB418" s="31">
        <v>0</v>
      </c>
      <c r="AC418" s="31">
        <v>0</v>
      </c>
      <c r="AD418" s="31">
        <v>0</v>
      </c>
      <c r="AE418" s="31">
        <v>0</v>
      </c>
      <c r="AF418" t="s">
        <v>38</v>
      </c>
      <c r="AG418" s="32">
        <v>5</v>
      </c>
      <c r="AH418"/>
    </row>
    <row r="419" spans="1:34" x14ac:dyDescent="0.25">
      <c r="A419" t="s">
        <v>1304</v>
      </c>
      <c r="B419" t="s">
        <v>897</v>
      </c>
      <c r="C419" t="s">
        <v>1020</v>
      </c>
      <c r="D419" t="s">
        <v>1271</v>
      </c>
      <c r="E419" s="31">
        <v>48.456521739130437</v>
      </c>
      <c r="F419" s="31">
        <v>3.6879497532525809</v>
      </c>
      <c r="G419" s="31">
        <v>3.1418954688201</v>
      </c>
      <c r="H419" s="31">
        <v>1.1580776132794977</v>
      </c>
      <c r="I419" s="31">
        <v>0.71251458052938543</v>
      </c>
      <c r="J419" s="31">
        <v>178.70521739130442</v>
      </c>
      <c r="K419" s="31">
        <v>152.2453260869566</v>
      </c>
      <c r="L419" s="31">
        <v>56.116413043478275</v>
      </c>
      <c r="M419" s="31">
        <v>34.525978260869572</v>
      </c>
      <c r="N419" s="31">
        <v>16.780652173913044</v>
      </c>
      <c r="O419" s="31">
        <v>4.8097826086956523</v>
      </c>
      <c r="P419" s="31">
        <v>27.509239130434779</v>
      </c>
      <c r="Q419" s="31">
        <v>22.639782608695647</v>
      </c>
      <c r="R419" s="31">
        <v>4.8694565217391315</v>
      </c>
      <c r="S419" s="31">
        <v>95.079565217391362</v>
      </c>
      <c r="T419" s="31">
        <v>58.480652173913079</v>
      </c>
      <c r="U419" s="31">
        <v>0.71380434782608693</v>
      </c>
      <c r="V419" s="31">
        <v>35.8851086956522</v>
      </c>
      <c r="W419" s="31">
        <v>0</v>
      </c>
      <c r="X419" s="31">
        <v>0</v>
      </c>
      <c r="Y419" s="31">
        <v>0</v>
      </c>
      <c r="Z419" s="31">
        <v>0</v>
      </c>
      <c r="AA419" s="31">
        <v>0</v>
      </c>
      <c r="AB419" s="31">
        <v>0</v>
      </c>
      <c r="AC419" s="31">
        <v>0</v>
      </c>
      <c r="AD419" s="31">
        <v>0</v>
      </c>
      <c r="AE419" s="31">
        <v>0</v>
      </c>
      <c r="AF419" t="s">
        <v>407</v>
      </c>
      <c r="AG419" s="32">
        <v>5</v>
      </c>
      <c r="AH419"/>
    </row>
    <row r="420" spans="1:34" x14ac:dyDescent="0.25">
      <c r="A420" t="s">
        <v>1304</v>
      </c>
      <c r="B420" t="s">
        <v>969</v>
      </c>
      <c r="C420" t="s">
        <v>1061</v>
      </c>
      <c r="D420" t="s">
        <v>1210</v>
      </c>
      <c r="E420" s="31">
        <v>30.923913043478262</v>
      </c>
      <c r="F420" s="31">
        <v>5.2337996485061504</v>
      </c>
      <c r="G420" s="31">
        <v>4.8110087873462204</v>
      </c>
      <c r="H420" s="31">
        <v>0.86742706502636202</v>
      </c>
      <c r="I420" s="31">
        <v>0.44463620386643232</v>
      </c>
      <c r="J420" s="31">
        <v>161.84956521739127</v>
      </c>
      <c r="K420" s="31">
        <v>148.77521739130432</v>
      </c>
      <c r="L420" s="31">
        <v>26.824239130434783</v>
      </c>
      <c r="M420" s="31">
        <v>13.749891304347827</v>
      </c>
      <c r="N420" s="31">
        <v>7.6122826086956517</v>
      </c>
      <c r="O420" s="31">
        <v>5.4620652173913049</v>
      </c>
      <c r="P420" s="31">
        <v>27.646630434782601</v>
      </c>
      <c r="Q420" s="31">
        <v>27.646630434782601</v>
      </c>
      <c r="R420" s="31">
        <v>0</v>
      </c>
      <c r="S420" s="31">
        <v>107.37869565217389</v>
      </c>
      <c r="T420" s="31">
        <v>107.37869565217389</v>
      </c>
      <c r="U420" s="31">
        <v>0</v>
      </c>
      <c r="V420" s="31">
        <v>0</v>
      </c>
      <c r="W420" s="31">
        <v>8.4347826086956523</v>
      </c>
      <c r="X420" s="31">
        <v>0</v>
      </c>
      <c r="Y420" s="31">
        <v>0</v>
      </c>
      <c r="Z420" s="31">
        <v>0</v>
      </c>
      <c r="AA420" s="31">
        <v>8.4347826086956523</v>
      </c>
      <c r="AB420" s="31">
        <v>0</v>
      </c>
      <c r="AC420" s="31">
        <v>0</v>
      </c>
      <c r="AD420" s="31">
        <v>0</v>
      </c>
      <c r="AE420" s="31">
        <v>0</v>
      </c>
      <c r="AF420" t="s">
        <v>481</v>
      </c>
      <c r="AG420" s="32">
        <v>5</v>
      </c>
      <c r="AH420"/>
    </row>
    <row r="421" spans="1:34" x14ac:dyDescent="0.25">
      <c r="A421" t="s">
        <v>1304</v>
      </c>
      <c r="B421" t="s">
        <v>840</v>
      </c>
      <c r="C421" t="s">
        <v>1010</v>
      </c>
      <c r="D421" t="s">
        <v>1269</v>
      </c>
      <c r="E421" s="31">
        <v>37.434782608695649</v>
      </c>
      <c r="F421" s="31">
        <v>3.7244860627177712</v>
      </c>
      <c r="G421" s="31">
        <v>3.021814750290361</v>
      </c>
      <c r="H421" s="31">
        <v>1.5496428571428573</v>
      </c>
      <c r="I421" s="31">
        <v>0.9520702671312431</v>
      </c>
      <c r="J421" s="31">
        <v>139.42532608695655</v>
      </c>
      <c r="K421" s="31">
        <v>113.12097826086959</v>
      </c>
      <c r="L421" s="31">
        <v>58.010543478260871</v>
      </c>
      <c r="M421" s="31">
        <v>35.640543478260881</v>
      </c>
      <c r="N421" s="31">
        <v>17.31565217391304</v>
      </c>
      <c r="O421" s="31">
        <v>5.0543478260869561</v>
      </c>
      <c r="P421" s="31">
        <v>19.042717391304347</v>
      </c>
      <c r="Q421" s="31">
        <v>15.108369565217391</v>
      </c>
      <c r="R421" s="31">
        <v>3.9343478260869573</v>
      </c>
      <c r="S421" s="31">
        <v>62.372065217391324</v>
      </c>
      <c r="T421" s="31">
        <v>42.663478260869582</v>
      </c>
      <c r="U421" s="31">
        <v>7.3069565217391332</v>
      </c>
      <c r="V421" s="31">
        <v>12.401630434782609</v>
      </c>
      <c r="W421" s="31">
        <v>0</v>
      </c>
      <c r="X421" s="31">
        <v>0</v>
      </c>
      <c r="Y421" s="31">
        <v>0</v>
      </c>
      <c r="Z421" s="31">
        <v>0</v>
      </c>
      <c r="AA421" s="31">
        <v>0</v>
      </c>
      <c r="AB421" s="31">
        <v>0</v>
      </c>
      <c r="AC421" s="31">
        <v>0</v>
      </c>
      <c r="AD421" s="31">
        <v>0</v>
      </c>
      <c r="AE421" s="31">
        <v>0</v>
      </c>
      <c r="AF421" t="s">
        <v>350</v>
      </c>
      <c r="AG421" s="32">
        <v>5</v>
      </c>
      <c r="AH421"/>
    </row>
    <row r="422" spans="1:34" x14ac:dyDescent="0.25">
      <c r="A422" t="s">
        <v>1304</v>
      </c>
      <c r="B422" t="s">
        <v>519</v>
      </c>
      <c r="C422" t="s">
        <v>1114</v>
      </c>
      <c r="D422" t="s">
        <v>1227</v>
      </c>
      <c r="E422" s="31">
        <v>48.369565217391305</v>
      </c>
      <c r="F422" s="31">
        <v>2.8686741573033716</v>
      </c>
      <c r="G422" s="31">
        <v>2.5171685393258429</v>
      </c>
      <c r="H422" s="31">
        <v>0.83298876404494382</v>
      </c>
      <c r="I422" s="31">
        <v>0.54774382022471901</v>
      </c>
      <c r="J422" s="31">
        <v>138.75652173913048</v>
      </c>
      <c r="K422" s="31">
        <v>121.75434782608697</v>
      </c>
      <c r="L422" s="31">
        <v>40.291304347826085</v>
      </c>
      <c r="M422" s="31">
        <v>26.494130434782605</v>
      </c>
      <c r="N422" s="31">
        <v>12.329782608695652</v>
      </c>
      <c r="O422" s="31">
        <v>1.4673913043478262</v>
      </c>
      <c r="P422" s="31">
        <v>24.827717391304354</v>
      </c>
      <c r="Q422" s="31">
        <v>21.622717391304356</v>
      </c>
      <c r="R422" s="31">
        <v>3.2050000000000001</v>
      </c>
      <c r="S422" s="31">
        <v>73.637500000000017</v>
      </c>
      <c r="T422" s="31">
        <v>50.821739130434807</v>
      </c>
      <c r="U422" s="31">
        <v>9.0502173913043471</v>
      </c>
      <c r="V422" s="31">
        <v>13.76554347826087</v>
      </c>
      <c r="W422" s="31">
        <v>0</v>
      </c>
      <c r="X422" s="31">
        <v>0</v>
      </c>
      <c r="Y422" s="31">
        <v>0</v>
      </c>
      <c r="Z422" s="31">
        <v>0</v>
      </c>
      <c r="AA422" s="31">
        <v>0</v>
      </c>
      <c r="AB422" s="31">
        <v>0</v>
      </c>
      <c r="AC422" s="31">
        <v>0</v>
      </c>
      <c r="AD422" s="31">
        <v>0</v>
      </c>
      <c r="AE422" s="31">
        <v>0</v>
      </c>
      <c r="AF422" t="s">
        <v>144</v>
      </c>
      <c r="AG422" s="32">
        <v>5</v>
      </c>
      <c r="AH422"/>
    </row>
    <row r="423" spans="1:34" x14ac:dyDescent="0.25">
      <c r="A423" t="s">
        <v>1304</v>
      </c>
      <c r="B423" t="s">
        <v>545</v>
      </c>
      <c r="C423" t="s">
        <v>1012</v>
      </c>
      <c r="D423" t="s">
        <v>1257</v>
      </c>
      <c r="E423" s="31">
        <v>62.152173913043477</v>
      </c>
      <c r="F423" s="31">
        <v>3.0100104931794345</v>
      </c>
      <c r="G423" s="31">
        <v>2.8209129066107042</v>
      </c>
      <c r="H423" s="31">
        <v>0.75965022735222099</v>
      </c>
      <c r="I423" s="31">
        <v>0.62640083945435454</v>
      </c>
      <c r="J423" s="31">
        <v>187.07869565217399</v>
      </c>
      <c r="K423" s="31">
        <v>175.32586956521746</v>
      </c>
      <c r="L423" s="31">
        <v>47.213913043478257</v>
      </c>
      <c r="M423" s="31">
        <v>38.932173913043471</v>
      </c>
      <c r="N423" s="31">
        <v>2.7219565217391311</v>
      </c>
      <c r="O423" s="31">
        <v>5.5597826086956523</v>
      </c>
      <c r="P423" s="31">
        <v>28.89847826086957</v>
      </c>
      <c r="Q423" s="31">
        <v>25.427391304347832</v>
      </c>
      <c r="R423" s="31">
        <v>3.4710869565217393</v>
      </c>
      <c r="S423" s="31">
        <v>110.96630434782614</v>
      </c>
      <c r="T423" s="31">
        <v>68.122282608695699</v>
      </c>
      <c r="U423" s="31">
        <v>8.6557608695652171</v>
      </c>
      <c r="V423" s="31">
        <v>34.188260869565219</v>
      </c>
      <c r="W423" s="31">
        <v>0</v>
      </c>
      <c r="X423" s="31">
        <v>0</v>
      </c>
      <c r="Y423" s="31">
        <v>0</v>
      </c>
      <c r="Z423" s="31">
        <v>0</v>
      </c>
      <c r="AA423" s="31">
        <v>0</v>
      </c>
      <c r="AB423" s="31">
        <v>0</v>
      </c>
      <c r="AC423" s="31">
        <v>0</v>
      </c>
      <c r="AD423" s="31">
        <v>0</v>
      </c>
      <c r="AE423" s="31">
        <v>0</v>
      </c>
      <c r="AF423" t="s">
        <v>25</v>
      </c>
      <c r="AG423" s="32">
        <v>5</v>
      </c>
      <c r="AH423"/>
    </row>
    <row r="424" spans="1:34" x14ac:dyDescent="0.25">
      <c r="A424" t="s">
        <v>1304</v>
      </c>
      <c r="B424" t="s">
        <v>1004</v>
      </c>
      <c r="C424" t="s">
        <v>1072</v>
      </c>
      <c r="D424" t="s">
        <v>1210</v>
      </c>
      <c r="E424" s="31">
        <v>36.706521739130437</v>
      </c>
      <c r="F424" s="31">
        <v>4.2129997038791833</v>
      </c>
      <c r="G424" s="31">
        <v>3.9392360082913842</v>
      </c>
      <c r="H424" s="31">
        <v>0.77602901984009443</v>
      </c>
      <c r="I424" s="31">
        <v>0.64144210838021887</v>
      </c>
      <c r="J424" s="31">
        <v>154.64456521739135</v>
      </c>
      <c r="K424" s="31">
        <v>144.59565217391309</v>
      </c>
      <c r="L424" s="31">
        <v>28.485326086956512</v>
      </c>
      <c r="M424" s="31">
        <v>23.545108695652164</v>
      </c>
      <c r="N424" s="31">
        <v>0</v>
      </c>
      <c r="O424" s="31">
        <v>4.9402173913043477</v>
      </c>
      <c r="P424" s="31">
        <v>42.978260869565219</v>
      </c>
      <c r="Q424" s="31">
        <v>37.869565217391305</v>
      </c>
      <c r="R424" s="31">
        <v>5.1086956521739131</v>
      </c>
      <c r="S424" s="31">
        <v>83.180978260869594</v>
      </c>
      <c r="T424" s="31">
        <v>79.471195652173947</v>
      </c>
      <c r="U424" s="31">
        <v>3.7097826086956522</v>
      </c>
      <c r="V424" s="31">
        <v>0</v>
      </c>
      <c r="W424" s="31">
        <v>1.326086956521739</v>
      </c>
      <c r="X424" s="31">
        <v>0</v>
      </c>
      <c r="Y424" s="31">
        <v>0</v>
      </c>
      <c r="Z424" s="31">
        <v>0</v>
      </c>
      <c r="AA424" s="31">
        <v>0</v>
      </c>
      <c r="AB424" s="31">
        <v>0</v>
      </c>
      <c r="AC424" s="31">
        <v>1.326086956521739</v>
      </c>
      <c r="AD424" s="31">
        <v>0</v>
      </c>
      <c r="AE424" s="31">
        <v>0</v>
      </c>
      <c r="AF424" t="s">
        <v>516</v>
      </c>
      <c r="AG424" s="32">
        <v>5</v>
      </c>
      <c r="AH424"/>
    </row>
    <row r="425" spans="1:34" x14ac:dyDescent="0.25">
      <c r="A425" t="s">
        <v>1304</v>
      </c>
      <c r="B425" t="s">
        <v>885</v>
      </c>
      <c r="C425" t="s">
        <v>1075</v>
      </c>
      <c r="D425" t="s">
        <v>1208</v>
      </c>
      <c r="E425" s="31">
        <v>50.304347826086953</v>
      </c>
      <c r="F425" s="31">
        <v>3.6549481417458956</v>
      </c>
      <c r="G425" s="31">
        <v>3.3027290406223</v>
      </c>
      <c r="H425" s="31">
        <v>0.55486171132238526</v>
      </c>
      <c r="I425" s="31">
        <v>0.20264261019878993</v>
      </c>
      <c r="J425" s="31">
        <v>183.8597826086957</v>
      </c>
      <c r="K425" s="31">
        <v>166.14163043478266</v>
      </c>
      <c r="L425" s="31">
        <v>27.911956521739118</v>
      </c>
      <c r="M425" s="31">
        <v>10.193804347826084</v>
      </c>
      <c r="N425" s="31">
        <v>13.744456521739123</v>
      </c>
      <c r="O425" s="31">
        <v>3.9736956521739129</v>
      </c>
      <c r="P425" s="31">
        <v>38.117934782608693</v>
      </c>
      <c r="Q425" s="31">
        <v>38.117934782608693</v>
      </c>
      <c r="R425" s="31">
        <v>0</v>
      </c>
      <c r="S425" s="31">
        <v>117.82989130434791</v>
      </c>
      <c r="T425" s="31">
        <v>87.917282608695729</v>
      </c>
      <c r="U425" s="31">
        <v>9.9829347826086909</v>
      </c>
      <c r="V425" s="31">
        <v>19.929673913043484</v>
      </c>
      <c r="W425" s="31">
        <v>0</v>
      </c>
      <c r="X425" s="31">
        <v>0</v>
      </c>
      <c r="Y425" s="31">
        <v>0</v>
      </c>
      <c r="Z425" s="31">
        <v>0</v>
      </c>
      <c r="AA425" s="31">
        <v>0</v>
      </c>
      <c r="AB425" s="31">
        <v>0</v>
      </c>
      <c r="AC425" s="31">
        <v>0</v>
      </c>
      <c r="AD425" s="31">
        <v>0</v>
      </c>
      <c r="AE425" s="31">
        <v>0</v>
      </c>
      <c r="AF425" t="s">
        <v>395</v>
      </c>
      <c r="AG425" s="32">
        <v>5</v>
      </c>
      <c r="AH425"/>
    </row>
    <row r="426" spans="1:34" x14ac:dyDescent="0.25">
      <c r="A426" t="s">
        <v>1304</v>
      </c>
      <c r="B426" t="s">
        <v>577</v>
      </c>
      <c r="C426" t="s">
        <v>1040</v>
      </c>
      <c r="D426" t="s">
        <v>1216</v>
      </c>
      <c r="E426" s="31">
        <v>75.902173913043484</v>
      </c>
      <c r="F426" s="31">
        <v>3.6567019905484739</v>
      </c>
      <c r="G426" s="31">
        <v>3.2077903479879706</v>
      </c>
      <c r="H426" s="31">
        <v>0.52753114707145921</v>
      </c>
      <c r="I426" s="31">
        <v>0.25540598596591718</v>
      </c>
      <c r="J426" s="31">
        <v>277.55163043478257</v>
      </c>
      <c r="K426" s="31">
        <v>243.47826086956522</v>
      </c>
      <c r="L426" s="31">
        <v>40.040760869565219</v>
      </c>
      <c r="M426" s="31">
        <v>19.385869565217391</v>
      </c>
      <c r="N426" s="31">
        <v>15.785326086956522</v>
      </c>
      <c r="O426" s="31">
        <v>4.8695652173913047</v>
      </c>
      <c r="P426" s="31">
        <v>76.353260869565219</v>
      </c>
      <c r="Q426" s="31">
        <v>62.934782608695649</v>
      </c>
      <c r="R426" s="31">
        <v>13.418478260869565</v>
      </c>
      <c r="S426" s="31">
        <v>161.15760869565219</v>
      </c>
      <c r="T426" s="31">
        <v>122.69836956521739</v>
      </c>
      <c r="U426" s="31">
        <v>8.8614130434782616</v>
      </c>
      <c r="V426" s="31">
        <v>29.597826086956523</v>
      </c>
      <c r="W426" s="31">
        <v>0.83152173913043481</v>
      </c>
      <c r="X426" s="31">
        <v>0.53260869565217395</v>
      </c>
      <c r="Y426" s="31">
        <v>0</v>
      </c>
      <c r="Z426" s="31">
        <v>0</v>
      </c>
      <c r="AA426" s="31">
        <v>0.29891304347826086</v>
      </c>
      <c r="AB426" s="31">
        <v>0</v>
      </c>
      <c r="AC426" s="31">
        <v>0</v>
      </c>
      <c r="AD426" s="31">
        <v>0</v>
      </c>
      <c r="AE426" s="31">
        <v>0</v>
      </c>
      <c r="AF426" t="s">
        <v>60</v>
      </c>
      <c r="AG426" s="32">
        <v>5</v>
      </c>
      <c r="AH426"/>
    </row>
    <row r="427" spans="1:34" x14ac:dyDescent="0.25">
      <c r="A427" t="s">
        <v>1304</v>
      </c>
      <c r="B427" t="s">
        <v>982</v>
      </c>
      <c r="C427" t="s">
        <v>1050</v>
      </c>
      <c r="D427" t="s">
        <v>1215</v>
      </c>
      <c r="E427" s="31">
        <v>35.652173913043477</v>
      </c>
      <c r="F427" s="31">
        <v>3.6517621951219508</v>
      </c>
      <c r="G427" s="31">
        <v>3.0681737804878049</v>
      </c>
      <c r="H427" s="31">
        <v>0.90438109756097551</v>
      </c>
      <c r="I427" s="31">
        <v>0.37080792682926828</v>
      </c>
      <c r="J427" s="31">
        <v>130.19326086956519</v>
      </c>
      <c r="K427" s="31">
        <v>109.3870652173913</v>
      </c>
      <c r="L427" s="31">
        <v>32.243152173913039</v>
      </c>
      <c r="M427" s="31">
        <v>13.220108695652172</v>
      </c>
      <c r="N427" s="31">
        <v>14.946956521739128</v>
      </c>
      <c r="O427" s="31">
        <v>4.0760869565217392</v>
      </c>
      <c r="P427" s="31">
        <v>29.777282608695643</v>
      </c>
      <c r="Q427" s="31">
        <v>27.994130434782598</v>
      </c>
      <c r="R427" s="31">
        <v>1.7831521739130436</v>
      </c>
      <c r="S427" s="31">
        <v>68.172826086956519</v>
      </c>
      <c r="T427" s="31">
        <v>49.706956521739123</v>
      </c>
      <c r="U427" s="31">
        <v>4.5271739130434785</v>
      </c>
      <c r="V427" s="31">
        <v>13.938695652173912</v>
      </c>
      <c r="W427" s="31">
        <v>0</v>
      </c>
      <c r="X427" s="31">
        <v>0</v>
      </c>
      <c r="Y427" s="31">
        <v>0</v>
      </c>
      <c r="Z427" s="31">
        <v>0</v>
      </c>
      <c r="AA427" s="31">
        <v>0</v>
      </c>
      <c r="AB427" s="31">
        <v>0</v>
      </c>
      <c r="AC427" s="31">
        <v>0</v>
      </c>
      <c r="AD427" s="31">
        <v>0</v>
      </c>
      <c r="AE427" s="31">
        <v>0</v>
      </c>
      <c r="AF427" t="s">
        <v>494</v>
      </c>
      <c r="AG427" s="32">
        <v>5</v>
      </c>
      <c r="AH427"/>
    </row>
    <row r="428" spans="1:34" x14ac:dyDescent="0.25">
      <c r="A428" t="s">
        <v>1304</v>
      </c>
      <c r="B428" t="s">
        <v>635</v>
      </c>
      <c r="C428" t="s">
        <v>1080</v>
      </c>
      <c r="D428" t="s">
        <v>1241</v>
      </c>
      <c r="E428" s="31">
        <v>50.347826086956523</v>
      </c>
      <c r="F428" s="31">
        <v>2.9202374784110532</v>
      </c>
      <c r="G428" s="31">
        <v>2.5986312607944728</v>
      </c>
      <c r="H428" s="31">
        <v>0.40062392055267698</v>
      </c>
      <c r="I428" s="31">
        <v>0.18281951640759933</v>
      </c>
      <c r="J428" s="31">
        <v>147.02760869565216</v>
      </c>
      <c r="K428" s="31">
        <v>130.83543478260867</v>
      </c>
      <c r="L428" s="31">
        <v>20.170543478260868</v>
      </c>
      <c r="M428" s="31">
        <v>9.2045652173913055</v>
      </c>
      <c r="N428" s="31">
        <v>10.965978260869564</v>
      </c>
      <c r="O428" s="31">
        <v>0</v>
      </c>
      <c r="P428" s="31">
        <v>39.36010869565218</v>
      </c>
      <c r="Q428" s="31">
        <v>34.133913043478266</v>
      </c>
      <c r="R428" s="31">
        <v>5.2261956521739137</v>
      </c>
      <c r="S428" s="31">
        <v>87.496956521739122</v>
      </c>
      <c r="T428" s="31">
        <v>81.652717391304336</v>
      </c>
      <c r="U428" s="31">
        <v>0</v>
      </c>
      <c r="V428" s="31">
        <v>5.844239130434782</v>
      </c>
      <c r="W428" s="31">
        <v>11.857608695652175</v>
      </c>
      <c r="X428" s="31">
        <v>0</v>
      </c>
      <c r="Y428" s="31">
        <v>0</v>
      </c>
      <c r="Z428" s="31">
        <v>0</v>
      </c>
      <c r="AA428" s="31">
        <v>0</v>
      </c>
      <c r="AB428" s="31">
        <v>0</v>
      </c>
      <c r="AC428" s="31">
        <v>11.781521739130437</v>
      </c>
      <c r="AD428" s="31">
        <v>0</v>
      </c>
      <c r="AE428" s="31">
        <v>7.6086956521739135E-2</v>
      </c>
      <c r="AF428" t="s">
        <v>121</v>
      </c>
      <c r="AG428" s="32">
        <v>5</v>
      </c>
      <c r="AH428"/>
    </row>
    <row r="429" spans="1:34" x14ac:dyDescent="0.25">
      <c r="A429" t="s">
        <v>1304</v>
      </c>
      <c r="B429" t="s">
        <v>521</v>
      </c>
      <c r="C429" t="s">
        <v>1031</v>
      </c>
      <c r="D429" t="s">
        <v>1236</v>
      </c>
      <c r="E429" s="31">
        <v>39.021739130434781</v>
      </c>
      <c r="F429" s="31">
        <v>2.9100612813370477</v>
      </c>
      <c r="G429" s="31">
        <v>2.6134038997214488</v>
      </c>
      <c r="H429" s="31">
        <v>0.14958217270194987</v>
      </c>
      <c r="I429" s="31">
        <v>0</v>
      </c>
      <c r="J429" s="31">
        <v>113.55565217391305</v>
      </c>
      <c r="K429" s="31">
        <v>101.97956521739131</v>
      </c>
      <c r="L429" s="31">
        <v>5.8369565217391308</v>
      </c>
      <c r="M429" s="31">
        <v>0</v>
      </c>
      <c r="N429" s="31">
        <v>8.6956521739130432E-2</v>
      </c>
      <c r="O429" s="31">
        <v>5.75</v>
      </c>
      <c r="P429" s="31">
        <v>34.64021739130434</v>
      </c>
      <c r="Q429" s="31">
        <v>28.901086956521734</v>
      </c>
      <c r="R429" s="31">
        <v>5.7391304347826084</v>
      </c>
      <c r="S429" s="31">
        <v>73.078478260869574</v>
      </c>
      <c r="T429" s="31">
        <v>67.384239130434793</v>
      </c>
      <c r="U429" s="31">
        <v>5.6942391304347835</v>
      </c>
      <c r="V429" s="31">
        <v>0</v>
      </c>
      <c r="W429" s="31">
        <v>0.93478260869565222</v>
      </c>
      <c r="X429" s="31">
        <v>0</v>
      </c>
      <c r="Y429" s="31">
        <v>0</v>
      </c>
      <c r="Z429" s="31">
        <v>0</v>
      </c>
      <c r="AA429" s="31">
        <v>0</v>
      </c>
      <c r="AB429" s="31">
        <v>0.34782608695652173</v>
      </c>
      <c r="AC429" s="31">
        <v>0.58695652173913049</v>
      </c>
      <c r="AD429" s="31">
        <v>0</v>
      </c>
      <c r="AE429" s="31">
        <v>0</v>
      </c>
      <c r="AF429" t="s">
        <v>305</v>
      </c>
      <c r="AG429" s="32">
        <v>5</v>
      </c>
      <c r="AH429"/>
    </row>
    <row r="430" spans="1:34" x14ac:dyDescent="0.25">
      <c r="A430" t="s">
        <v>1304</v>
      </c>
      <c r="B430" t="s">
        <v>576</v>
      </c>
      <c r="C430" t="s">
        <v>1074</v>
      </c>
      <c r="D430" t="s">
        <v>1258</v>
      </c>
      <c r="E430" s="31">
        <v>36.684782608695649</v>
      </c>
      <c r="F430" s="31">
        <v>4.0568148148148149</v>
      </c>
      <c r="G430" s="31">
        <v>3.2867407407407412</v>
      </c>
      <c r="H430" s="31">
        <v>0.43296296296296299</v>
      </c>
      <c r="I430" s="31">
        <v>0.11829629629629632</v>
      </c>
      <c r="J430" s="31">
        <v>148.82336956521738</v>
      </c>
      <c r="K430" s="31">
        <v>120.57336956521739</v>
      </c>
      <c r="L430" s="31">
        <v>15.883152173913043</v>
      </c>
      <c r="M430" s="31">
        <v>4.3396739130434785</v>
      </c>
      <c r="N430" s="31">
        <v>5.4239130434782608</v>
      </c>
      <c r="O430" s="31">
        <v>6.1195652173913047</v>
      </c>
      <c r="P430" s="31">
        <v>49.127717391304344</v>
      </c>
      <c r="Q430" s="31">
        <v>32.421195652173914</v>
      </c>
      <c r="R430" s="31">
        <v>16.706521739130434</v>
      </c>
      <c r="S430" s="31">
        <v>83.8125</v>
      </c>
      <c r="T430" s="31">
        <v>66.581521739130437</v>
      </c>
      <c r="U430" s="31">
        <v>2.2309782608695654</v>
      </c>
      <c r="V430" s="31">
        <v>15</v>
      </c>
      <c r="W430" s="31">
        <v>4.6956521739130439</v>
      </c>
      <c r="X430" s="31">
        <v>0</v>
      </c>
      <c r="Y430" s="31">
        <v>0</v>
      </c>
      <c r="Z430" s="31">
        <v>4.6956521739130439</v>
      </c>
      <c r="AA430" s="31">
        <v>0</v>
      </c>
      <c r="AB430" s="31">
        <v>0</v>
      </c>
      <c r="AC430" s="31">
        <v>0</v>
      </c>
      <c r="AD430" s="31">
        <v>0</v>
      </c>
      <c r="AE430" s="31">
        <v>0</v>
      </c>
      <c r="AF430" t="s">
        <v>59</v>
      </c>
      <c r="AG430" s="32">
        <v>5</v>
      </c>
      <c r="AH430"/>
    </row>
    <row r="431" spans="1:34" x14ac:dyDescent="0.25">
      <c r="A431" t="s">
        <v>1304</v>
      </c>
      <c r="B431" t="s">
        <v>983</v>
      </c>
      <c r="C431" t="s">
        <v>1192</v>
      </c>
      <c r="D431" t="s">
        <v>1204</v>
      </c>
      <c r="E431" s="31">
        <v>20.989130434782609</v>
      </c>
      <c r="F431" s="31">
        <v>4.6625012946659776</v>
      </c>
      <c r="G431" s="31">
        <v>4.2676488865872617</v>
      </c>
      <c r="H431" s="31">
        <v>0.61058518902123271</v>
      </c>
      <c r="I431" s="31">
        <v>0.45220611082340773</v>
      </c>
      <c r="J431" s="31">
        <v>97.861847826086986</v>
      </c>
      <c r="K431" s="31">
        <v>89.574239130434805</v>
      </c>
      <c r="L431" s="31">
        <v>12.815652173913048</v>
      </c>
      <c r="M431" s="31">
        <v>9.4914130434782642</v>
      </c>
      <c r="N431" s="31">
        <v>0.93510869565217392</v>
      </c>
      <c r="O431" s="31">
        <v>2.3891304347826088</v>
      </c>
      <c r="P431" s="31">
        <v>26.649673913043472</v>
      </c>
      <c r="Q431" s="31">
        <v>21.686304347826081</v>
      </c>
      <c r="R431" s="31">
        <v>4.9633695652173904</v>
      </c>
      <c r="S431" s="31">
        <v>58.396521739130449</v>
      </c>
      <c r="T431" s="31">
        <v>33.835434782608708</v>
      </c>
      <c r="U431" s="31">
        <v>7.0175000000000001</v>
      </c>
      <c r="V431" s="31">
        <v>17.543586956521747</v>
      </c>
      <c r="W431" s="31">
        <v>5.1749999999999998</v>
      </c>
      <c r="X431" s="31">
        <v>0.49521739130434778</v>
      </c>
      <c r="Y431" s="31">
        <v>0.32608695652173914</v>
      </c>
      <c r="Z431" s="31">
        <v>0</v>
      </c>
      <c r="AA431" s="31">
        <v>1.5390217391304348</v>
      </c>
      <c r="AB431" s="31">
        <v>0</v>
      </c>
      <c r="AC431" s="31">
        <v>1.8802173913043476</v>
      </c>
      <c r="AD431" s="31">
        <v>0</v>
      </c>
      <c r="AE431" s="31">
        <v>0.93445652173913041</v>
      </c>
      <c r="AF431" t="s">
        <v>495</v>
      </c>
      <c r="AG431" s="32">
        <v>5</v>
      </c>
      <c r="AH431"/>
    </row>
    <row r="432" spans="1:34" x14ac:dyDescent="0.25">
      <c r="A432" t="s">
        <v>1304</v>
      </c>
      <c r="B432" t="s">
        <v>738</v>
      </c>
      <c r="C432" t="s">
        <v>1133</v>
      </c>
      <c r="D432" t="s">
        <v>1282</v>
      </c>
      <c r="E432" s="31">
        <v>47.456521739130437</v>
      </c>
      <c r="F432" s="31">
        <v>3.336463582226294</v>
      </c>
      <c r="G432" s="31">
        <v>2.9024851122308744</v>
      </c>
      <c r="H432" s="31">
        <v>0.49885478699038011</v>
      </c>
      <c r="I432" s="31">
        <v>0.27359138799816762</v>
      </c>
      <c r="J432" s="31">
        <v>158.33695652173913</v>
      </c>
      <c r="K432" s="31">
        <v>137.74184782608694</v>
      </c>
      <c r="L432" s="31">
        <v>23.673913043478258</v>
      </c>
      <c r="M432" s="31">
        <v>12.983695652173912</v>
      </c>
      <c r="N432" s="31">
        <v>5.7336956521739131</v>
      </c>
      <c r="O432" s="31">
        <v>4.9565217391304346</v>
      </c>
      <c r="P432" s="31">
        <v>52.975543478260875</v>
      </c>
      <c r="Q432" s="31">
        <v>43.070652173913047</v>
      </c>
      <c r="R432" s="31">
        <v>9.9048913043478262</v>
      </c>
      <c r="S432" s="31">
        <v>81.6875</v>
      </c>
      <c r="T432" s="31">
        <v>62.258152173913047</v>
      </c>
      <c r="U432" s="31">
        <v>14.315217391304348</v>
      </c>
      <c r="V432" s="31">
        <v>5.1141304347826084</v>
      </c>
      <c r="W432" s="31">
        <v>0</v>
      </c>
      <c r="X432" s="31">
        <v>0</v>
      </c>
      <c r="Y432" s="31">
        <v>0</v>
      </c>
      <c r="Z432" s="31">
        <v>0</v>
      </c>
      <c r="AA432" s="31">
        <v>0</v>
      </c>
      <c r="AB432" s="31">
        <v>0</v>
      </c>
      <c r="AC432" s="31">
        <v>0</v>
      </c>
      <c r="AD432" s="31">
        <v>0</v>
      </c>
      <c r="AE432" s="31">
        <v>0</v>
      </c>
      <c r="AF432" t="s">
        <v>231</v>
      </c>
      <c r="AG432" s="32">
        <v>5</v>
      </c>
      <c r="AH432"/>
    </row>
    <row r="433" spans="1:34" x14ac:dyDescent="0.25">
      <c r="A433" t="s">
        <v>1304</v>
      </c>
      <c r="B433" t="s">
        <v>871</v>
      </c>
      <c r="C433" t="s">
        <v>1134</v>
      </c>
      <c r="D433" t="s">
        <v>1233</v>
      </c>
      <c r="E433" s="31">
        <v>100.66304347826087</v>
      </c>
      <c r="F433" s="31">
        <v>4.1102559118885633</v>
      </c>
      <c r="G433" s="31">
        <v>3.8967325342835535</v>
      </c>
      <c r="H433" s="31">
        <v>0.79539790519382358</v>
      </c>
      <c r="I433" s="31">
        <v>0.58187452758881331</v>
      </c>
      <c r="J433" s="31">
        <v>413.75086956521727</v>
      </c>
      <c r="K433" s="31">
        <v>392.25695652173903</v>
      </c>
      <c r="L433" s="31">
        <v>80.06717391304349</v>
      </c>
      <c r="M433" s="31">
        <v>58.573260869565217</v>
      </c>
      <c r="N433" s="31">
        <v>15.882500000000004</v>
      </c>
      <c r="O433" s="31">
        <v>5.6114130434782608</v>
      </c>
      <c r="P433" s="31">
        <v>37.125543478260873</v>
      </c>
      <c r="Q433" s="31">
        <v>37.125543478260873</v>
      </c>
      <c r="R433" s="31">
        <v>0</v>
      </c>
      <c r="S433" s="31">
        <v>296.5581521739129</v>
      </c>
      <c r="T433" s="31">
        <v>257.50945652173903</v>
      </c>
      <c r="U433" s="31">
        <v>0</v>
      </c>
      <c r="V433" s="31">
        <v>39.04869565217389</v>
      </c>
      <c r="W433" s="31">
        <v>1.4347826086956521</v>
      </c>
      <c r="X433" s="31">
        <v>0</v>
      </c>
      <c r="Y433" s="31">
        <v>0</v>
      </c>
      <c r="Z433" s="31">
        <v>0</v>
      </c>
      <c r="AA433" s="31">
        <v>0</v>
      </c>
      <c r="AB433" s="31">
        <v>0</v>
      </c>
      <c r="AC433" s="31">
        <v>1.4347826086956521</v>
      </c>
      <c r="AD433" s="31">
        <v>0</v>
      </c>
      <c r="AE433" s="31">
        <v>0</v>
      </c>
      <c r="AF433" t="s">
        <v>381</v>
      </c>
      <c r="AG433" s="32">
        <v>5</v>
      </c>
      <c r="AH433"/>
    </row>
    <row r="434" spans="1:34" x14ac:dyDescent="0.25">
      <c r="A434" t="s">
        <v>1304</v>
      </c>
      <c r="B434" t="s">
        <v>988</v>
      </c>
      <c r="C434" t="s">
        <v>1103</v>
      </c>
      <c r="D434" t="s">
        <v>1266</v>
      </c>
      <c r="E434" s="31">
        <v>67.228260869565219</v>
      </c>
      <c r="F434" s="31">
        <v>4.0887631366208579</v>
      </c>
      <c r="G434" s="31">
        <v>3.7123282134195636</v>
      </c>
      <c r="H434" s="31">
        <v>1.3681891673403395</v>
      </c>
      <c r="I434" s="31">
        <v>0.99175424413904611</v>
      </c>
      <c r="J434" s="31">
        <v>274.88043478260875</v>
      </c>
      <c r="K434" s="31">
        <v>249.5733695652174</v>
      </c>
      <c r="L434" s="31">
        <v>91.980978260869563</v>
      </c>
      <c r="M434" s="31">
        <v>66.673913043478265</v>
      </c>
      <c r="N434" s="31">
        <v>20.002717391304348</v>
      </c>
      <c r="O434" s="31">
        <v>5.3043478260869561</v>
      </c>
      <c r="P434" s="31">
        <v>65.883695652173898</v>
      </c>
      <c r="Q434" s="31">
        <v>65.883695652173898</v>
      </c>
      <c r="R434" s="31">
        <v>0</v>
      </c>
      <c r="S434" s="31">
        <v>117.01576086956524</v>
      </c>
      <c r="T434" s="31">
        <v>107.03206521739133</v>
      </c>
      <c r="U434" s="31">
        <v>0</v>
      </c>
      <c r="V434" s="31">
        <v>9.9836956521739122</v>
      </c>
      <c r="W434" s="31">
        <v>4.1195652173913029</v>
      </c>
      <c r="X434" s="31">
        <v>0</v>
      </c>
      <c r="Y434" s="31">
        <v>0</v>
      </c>
      <c r="Z434" s="31">
        <v>0</v>
      </c>
      <c r="AA434" s="31">
        <v>1.2043478260869565</v>
      </c>
      <c r="AB434" s="31">
        <v>0</v>
      </c>
      <c r="AC434" s="31">
        <v>2.9152173913043469</v>
      </c>
      <c r="AD434" s="31">
        <v>0</v>
      </c>
      <c r="AE434" s="31">
        <v>0</v>
      </c>
      <c r="AF434" t="s">
        <v>500</v>
      </c>
      <c r="AG434" s="32">
        <v>5</v>
      </c>
      <c r="AH434"/>
    </row>
    <row r="435" spans="1:34" x14ac:dyDescent="0.25">
      <c r="A435" t="s">
        <v>1304</v>
      </c>
      <c r="B435" t="s">
        <v>979</v>
      </c>
      <c r="C435" t="s">
        <v>1097</v>
      </c>
      <c r="D435" t="s">
        <v>1234</v>
      </c>
      <c r="E435" s="31">
        <v>50.869565217391305</v>
      </c>
      <c r="F435" s="31">
        <v>5.912521367521367</v>
      </c>
      <c r="G435" s="31">
        <v>5.562094017094017</v>
      </c>
      <c r="H435" s="31">
        <v>0.68564102564102558</v>
      </c>
      <c r="I435" s="31">
        <v>0.47880341880341881</v>
      </c>
      <c r="J435" s="31">
        <v>300.76739130434783</v>
      </c>
      <c r="K435" s="31">
        <v>282.94130434782608</v>
      </c>
      <c r="L435" s="31">
        <v>34.878260869565217</v>
      </c>
      <c r="M435" s="31">
        <v>24.356521739130436</v>
      </c>
      <c r="N435" s="31">
        <v>5.3043478260869561</v>
      </c>
      <c r="O435" s="31">
        <v>5.2173913043478262</v>
      </c>
      <c r="P435" s="31">
        <v>119.47391304347826</v>
      </c>
      <c r="Q435" s="31">
        <v>112.16956521739131</v>
      </c>
      <c r="R435" s="31">
        <v>7.3043478260869561</v>
      </c>
      <c r="S435" s="31">
        <v>146.41521739130434</v>
      </c>
      <c r="T435" s="31">
        <v>130.50760869565215</v>
      </c>
      <c r="U435" s="31">
        <v>0</v>
      </c>
      <c r="V435" s="31">
        <v>15.907608695652174</v>
      </c>
      <c r="W435" s="31">
        <v>29.278260869565223</v>
      </c>
      <c r="X435" s="31">
        <v>1.9380434782608698</v>
      </c>
      <c r="Y435" s="31">
        <v>0</v>
      </c>
      <c r="Z435" s="31">
        <v>0</v>
      </c>
      <c r="AA435" s="31">
        <v>2.098913043478261</v>
      </c>
      <c r="AB435" s="31">
        <v>0</v>
      </c>
      <c r="AC435" s="31">
        <v>25.241304347826091</v>
      </c>
      <c r="AD435" s="31">
        <v>0</v>
      </c>
      <c r="AE435" s="31">
        <v>0</v>
      </c>
      <c r="AF435" t="s">
        <v>491</v>
      </c>
      <c r="AG435" s="32">
        <v>5</v>
      </c>
      <c r="AH435"/>
    </row>
    <row r="436" spans="1:34" x14ac:dyDescent="0.25">
      <c r="A436" t="s">
        <v>1304</v>
      </c>
      <c r="B436" t="s">
        <v>984</v>
      </c>
      <c r="C436" t="s">
        <v>1099</v>
      </c>
      <c r="D436" t="s">
        <v>1234</v>
      </c>
      <c r="E436" s="31">
        <v>71.293478260869563</v>
      </c>
      <c r="F436" s="31">
        <v>5.1051151090105211</v>
      </c>
      <c r="G436" s="31">
        <v>4.5095212684860506</v>
      </c>
      <c r="H436" s="31">
        <v>0.91210550388778744</v>
      </c>
      <c r="I436" s="31">
        <v>0.63504345174569277</v>
      </c>
      <c r="J436" s="31">
        <v>363.96141304347833</v>
      </c>
      <c r="K436" s="31">
        <v>321.49945652173921</v>
      </c>
      <c r="L436" s="31">
        <v>65.027173913043455</v>
      </c>
      <c r="M436" s="31">
        <v>45.274456521739118</v>
      </c>
      <c r="N436" s="31">
        <v>13.638586956521737</v>
      </c>
      <c r="O436" s="31">
        <v>6.1141304347826084</v>
      </c>
      <c r="P436" s="31">
        <v>118.24130434782609</v>
      </c>
      <c r="Q436" s="31">
        <v>95.532065217391306</v>
      </c>
      <c r="R436" s="31">
        <v>22.709239130434781</v>
      </c>
      <c r="S436" s="31">
        <v>180.69293478260875</v>
      </c>
      <c r="T436" s="31">
        <v>167.4402173913044</v>
      </c>
      <c r="U436" s="31">
        <v>8.7309782608695645</v>
      </c>
      <c r="V436" s="31">
        <v>4.5217391304347823</v>
      </c>
      <c r="W436" s="31">
        <v>53.034782608695636</v>
      </c>
      <c r="X436" s="31">
        <v>0.96195652173913049</v>
      </c>
      <c r="Y436" s="31">
        <v>0</v>
      </c>
      <c r="Z436" s="31">
        <v>0</v>
      </c>
      <c r="AA436" s="31">
        <v>14.230434782608693</v>
      </c>
      <c r="AB436" s="31">
        <v>0</v>
      </c>
      <c r="AC436" s="31">
        <v>37.842391304347814</v>
      </c>
      <c r="AD436" s="31">
        <v>0</v>
      </c>
      <c r="AE436" s="31">
        <v>0</v>
      </c>
      <c r="AF436" t="s">
        <v>496</v>
      </c>
      <c r="AG436" s="32">
        <v>5</v>
      </c>
      <c r="AH436"/>
    </row>
    <row r="437" spans="1:34" x14ac:dyDescent="0.25">
      <c r="A437" t="s">
        <v>1304</v>
      </c>
      <c r="B437" t="s">
        <v>922</v>
      </c>
      <c r="C437" t="s">
        <v>1077</v>
      </c>
      <c r="D437" t="s">
        <v>1260</v>
      </c>
      <c r="E437" s="31">
        <v>82.902173913043484</v>
      </c>
      <c r="F437" s="31">
        <v>3.7774721384554866</v>
      </c>
      <c r="G437" s="31">
        <v>3.5012875311393725</v>
      </c>
      <c r="H437" s="31">
        <v>0.75444211354398827</v>
      </c>
      <c r="I437" s="31">
        <v>0.48500983348629861</v>
      </c>
      <c r="J437" s="31">
        <v>313.16065217391304</v>
      </c>
      <c r="K437" s="31">
        <v>290.26434782608692</v>
      </c>
      <c r="L437" s="31">
        <v>62.544891304347814</v>
      </c>
      <c r="M437" s="31">
        <v>40.208369565217389</v>
      </c>
      <c r="N437" s="31">
        <v>17.032173913043472</v>
      </c>
      <c r="O437" s="31">
        <v>5.3043478260869561</v>
      </c>
      <c r="P437" s="31">
        <v>67.142065217391306</v>
      </c>
      <c r="Q437" s="31">
        <v>66.58228260869565</v>
      </c>
      <c r="R437" s="31">
        <v>0.55978260869565222</v>
      </c>
      <c r="S437" s="31">
        <v>183.47369565217392</v>
      </c>
      <c r="T437" s="31">
        <v>160.19478260869565</v>
      </c>
      <c r="U437" s="31">
        <v>0</v>
      </c>
      <c r="V437" s="31">
        <v>23.278913043478259</v>
      </c>
      <c r="W437" s="31">
        <v>0</v>
      </c>
      <c r="X437" s="31">
        <v>0</v>
      </c>
      <c r="Y437" s="31">
        <v>0</v>
      </c>
      <c r="Z437" s="31">
        <v>0</v>
      </c>
      <c r="AA437" s="31">
        <v>0</v>
      </c>
      <c r="AB437" s="31">
        <v>0</v>
      </c>
      <c r="AC437" s="31">
        <v>0</v>
      </c>
      <c r="AD437" s="31">
        <v>0</v>
      </c>
      <c r="AE437" s="31">
        <v>0</v>
      </c>
      <c r="AF437" t="s">
        <v>433</v>
      </c>
      <c r="AG437" s="32">
        <v>5</v>
      </c>
      <c r="AH437"/>
    </row>
    <row r="438" spans="1:34" x14ac:dyDescent="0.25">
      <c r="A438" t="s">
        <v>1304</v>
      </c>
      <c r="B438" t="s">
        <v>891</v>
      </c>
      <c r="C438" t="s">
        <v>1095</v>
      </c>
      <c r="D438" t="s">
        <v>1198</v>
      </c>
      <c r="E438" s="31">
        <v>37.565217391304351</v>
      </c>
      <c r="F438" s="31">
        <v>4.0531944444444452</v>
      </c>
      <c r="G438" s="31">
        <v>3.6258969907407419</v>
      </c>
      <c r="H438" s="31">
        <v>0.7744733796296297</v>
      </c>
      <c r="I438" s="31">
        <v>0.34717592592592594</v>
      </c>
      <c r="J438" s="31">
        <v>152.25913043478266</v>
      </c>
      <c r="K438" s="31">
        <v>136.20760869565223</v>
      </c>
      <c r="L438" s="31">
        <v>29.093260869565221</v>
      </c>
      <c r="M438" s="31">
        <v>13.041739130434784</v>
      </c>
      <c r="N438" s="31">
        <v>11.198260869565217</v>
      </c>
      <c r="O438" s="31">
        <v>4.8532608695652177</v>
      </c>
      <c r="P438" s="31">
        <v>39.923586956521731</v>
      </c>
      <c r="Q438" s="31">
        <v>39.923586956521731</v>
      </c>
      <c r="R438" s="31">
        <v>0</v>
      </c>
      <c r="S438" s="31">
        <v>83.242282608695717</v>
      </c>
      <c r="T438" s="31">
        <v>63.171413043478324</v>
      </c>
      <c r="U438" s="31">
        <v>0</v>
      </c>
      <c r="V438" s="31">
        <v>20.070869565217389</v>
      </c>
      <c r="W438" s="31">
        <v>0</v>
      </c>
      <c r="X438" s="31">
        <v>0</v>
      </c>
      <c r="Y438" s="31">
        <v>0</v>
      </c>
      <c r="Z438" s="31">
        <v>0</v>
      </c>
      <c r="AA438" s="31">
        <v>0</v>
      </c>
      <c r="AB438" s="31">
        <v>0</v>
      </c>
      <c r="AC438" s="31">
        <v>0</v>
      </c>
      <c r="AD438" s="31">
        <v>0</v>
      </c>
      <c r="AE438" s="31">
        <v>0</v>
      </c>
      <c r="AF438" t="s">
        <v>401</v>
      </c>
      <c r="AG438" s="32">
        <v>5</v>
      </c>
      <c r="AH438"/>
    </row>
    <row r="439" spans="1:34" x14ac:dyDescent="0.25">
      <c r="A439" t="s">
        <v>1304</v>
      </c>
      <c r="B439" t="s">
        <v>895</v>
      </c>
      <c r="C439" t="s">
        <v>1176</v>
      </c>
      <c r="D439" t="s">
        <v>1245</v>
      </c>
      <c r="E439" s="31">
        <v>49.25</v>
      </c>
      <c r="F439" s="31">
        <v>5.281008607371442</v>
      </c>
      <c r="G439" s="31">
        <v>4.968274111675127</v>
      </c>
      <c r="H439" s="31">
        <v>1.0016552637386889</v>
      </c>
      <c r="I439" s="31">
        <v>0.68892076804237468</v>
      </c>
      <c r="J439" s="31">
        <v>260.0896739130435</v>
      </c>
      <c r="K439" s="31">
        <v>244.6875</v>
      </c>
      <c r="L439" s="31">
        <v>49.33152173913043</v>
      </c>
      <c r="M439" s="31">
        <v>33.929347826086953</v>
      </c>
      <c r="N439" s="31">
        <v>10.271739130434783</v>
      </c>
      <c r="O439" s="31">
        <v>5.1304347826086953</v>
      </c>
      <c r="P439" s="31">
        <v>44.483695652173914</v>
      </c>
      <c r="Q439" s="31">
        <v>44.483695652173914</v>
      </c>
      <c r="R439" s="31">
        <v>0</v>
      </c>
      <c r="S439" s="31">
        <v>166.27445652173913</v>
      </c>
      <c r="T439" s="31">
        <v>136.68478260869566</v>
      </c>
      <c r="U439" s="31">
        <v>0</v>
      </c>
      <c r="V439" s="31">
        <v>29.589673913043477</v>
      </c>
      <c r="W439" s="31">
        <v>61.290760869565212</v>
      </c>
      <c r="X439" s="31">
        <v>17.997282608695652</v>
      </c>
      <c r="Y439" s="31">
        <v>0</v>
      </c>
      <c r="Z439" s="31">
        <v>0</v>
      </c>
      <c r="AA439" s="31">
        <v>11.826086956521738</v>
      </c>
      <c r="AB439" s="31">
        <v>0</v>
      </c>
      <c r="AC439" s="31">
        <v>28.355978260869566</v>
      </c>
      <c r="AD439" s="31">
        <v>0</v>
      </c>
      <c r="AE439" s="31">
        <v>3.1114130434782608</v>
      </c>
      <c r="AF439" t="s">
        <v>405</v>
      </c>
      <c r="AG439" s="32">
        <v>5</v>
      </c>
      <c r="AH439"/>
    </row>
    <row r="440" spans="1:34" x14ac:dyDescent="0.25">
      <c r="A440" t="s">
        <v>1304</v>
      </c>
      <c r="B440" t="s">
        <v>747</v>
      </c>
      <c r="C440" t="s">
        <v>1010</v>
      </c>
      <c r="D440" t="s">
        <v>1269</v>
      </c>
      <c r="E440" s="31">
        <v>49.260869565217391</v>
      </c>
      <c r="F440" s="31">
        <v>3.9079876434245362</v>
      </c>
      <c r="G440" s="31">
        <v>3.378695939982348</v>
      </c>
      <c r="H440" s="31">
        <v>0.79407546337157986</v>
      </c>
      <c r="I440" s="31">
        <v>0.52151368049426305</v>
      </c>
      <c r="J440" s="31">
        <v>192.51086956521738</v>
      </c>
      <c r="K440" s="31">
        <v>166.4375</v>
      </c>
      <c r="L440" s="31">
        <v>39.116847826086953</v>
      </c>
      <c r="M440" s="31">
        <v>25.690217391304348</v>
      </c>
      <c r="N440" s="31">
        <v>8.1222826086956523</v>
      </c>
      <c r="O440" s="31">
        <v>5.3043478260869561</v>
      </c>
      <c r="P440" s="31">
        <v>44</v>
      </c>
      <c r="Q440" s="31">
        <v>31.353260869565219</v>
      </c>
      <c r="R440" s="31">
        <v>12.646739130434783</v>
      </c>
      <c r="S440" s="31">
        <v>109.39402173913045</v>
      </c>
      <c r="T440" s="31">
        <v>93.475543478260875</v>
      </c>
      <c r="U440" s="31">
        <v>10.527173913043478</v>
      </c>
      <c r="V440" s="31">
        <v>5.3913043478260869</v>
      </c>
      <c r="W440" s="31">
        <v>0.47554347826086957</v>
      </c>
      <c r="X440" s="31">
        <v>0</v>
      </c>
      <c r="Y440" s="31">
        <v>0.47554347826086957</v>
      </c>
      <c r="Z440" s="31">
        <v>0</v>
      </c>
      <c r="AA440" s="31">
        <v>0</v>
      </c>
      <c r="AB440" s="31">
        <v>0</v>
      </c>
      <c r="AC440" s="31">
        <v>0</v>
      </c>
      <c r="AD440" s="31">
        <v>0</v>
      </c>
      <c r="AE440" s="31">
        <v>0</v>
      </c>
      <c r="AF440" t="s">
        <v>240</v>
      </c>
      <c r="AG440" s="32">
        <v>5</v>
      </c>
      <c r="AH440"/>
    </row>
    <row r="441" spans="1:34" x14ac:dyDescent="0.25">
      <c r="A441" t="s">
        <v>1304</v>
      </c>
      <c r="B441" t="s">
        <v>695</v>
      </c>
      <c r="C441" t="s">
        <v>1123</v>
      </c>
      <c r="D441" t="s">
        <v>1218</v>
      </c>
      <c r="E441" s="31">
        <v>53.119565217391305</v>
      </c>
      <c r="F441" s="31">
        <v>3.3564047472887251</v>
      </c>
      <c r="G441" s="31">
        <v>2.9667996726007777</v>
      </c>
      <c r="H441" s="31">
        <v>0.56650296705545322</v>
      </c>
      <c r="I441" s="31">
        <v>0.27138326171475341</v>
      </c>
      <c r="J441" s="31">
        <v>178.29076086956522</v>
      </c>
      <c r="K441" s="31">
        <v>157.59510869565219</v>
      </c>
      <c r="L441" s="31">
        <v>30.092391304347824</v>
      </c>
      <c r="M441" s="31">
        <v>14.415760869565217</v>
      </c>
      <c r="N441" s="31">
        <v>10.720108695652174</v>
      </c>
      <c r="O441" s="31">
        <v>4.9565217391304346</v>
      </c>
      <c r="P441" s="31">
        <v>49.853260869565219</v>
      </c>
      <c r="Q441" s="31">
        <v>44.834239130434781</v>
      </c>
      <c r="R441" s="31">
        <v>5.0190217391304346</v>
      </c>
      <c r="S441" s="31">
        <v>98.345108695652186</v>
      </c>
      <c r="T441" s="31">
        <v>94.277173913043484</v>
      </c>
      <c r="U441" s="31">
        <v>1.6304347826086956E-2</v>
      </c>
      <c r="V441" s="31">
        <v>4.0516304347826084</v>
      </c>
      <c r="W441" s="31">
        <v>0.3641304347826087</v>
      </c>
      <c r="X441" s="31">
        <v>0</v>
      </c>
      <c r="Y441" s="31">
        <v>0.3641304347826087</v>
      </c>
      <c r="Z441" s="31">
        <v>0</v>
      </c>
      <c r="AA441" s="31">
        <v>0</v>
      </c>
      <c r="AB441" s="31">
        <v>0</v>
      </c>
      <c r="AC441" s="31">
        <v>0</v>
      </c>
      <c r="AD441" s="31">
        <v>0</v>
      </c>
      <c r="AE441" s="31">
        <v>0</v>
      </c>
      <c r="AF441" t="s">
        <v>188</v>
      </c>
      <c r="AG441" s="32">
        <v>5</v>
      </c>
      <c r="AH441"/>
    </row>
    <row r="442" spans="1:34" x14ac:dyDescent="0.25">
      <c r="A442" t="s">
        <v>1304</v>
      </c>
      <c r="B442" t="s">
        <v>745</v>
      </c>
      <c r="C442" t="s">
        <v>1074</v>
      </c>
      <c r="D442" t="s">
        <v>1258</v>
      </c>
      <c r="E442" s="31">
        <v>9.75</v>
      </c>
      <c r="F442" s="31">
        <v>5.396365663322185</v>
      </c>
      <c r="G442" s="31">
        <v>4.6837123745819405</v>
      </c>
      <c r="H442" s="31">
        <v>2.5428428093645485</v>
      </c>
      <c r="I442" s="31">
        <v>1.9098996655518397</v>
      </c>
      <c r="J442" s="31">
        <v>52.614565217391302</v>
      </c>
      <c r="K442" s="31">
        <v>45.666195652173919</v>
      </c>
      <c r="L442" s="31">
        <v>24.792717391304347</v>
      </c>
      <c r="M442" s="31">
        <v>18.621521739130436</v>
      </c>
      <c r="N442" s="31">
        <v>5.3342391304347823</v>
      </c>
      <c r="O442" s="31">
        <v>0.83695652173913049</v>
      </c>
      <c r="P442" s="31">
        <v>7.8215217391304384</v>
      </c>
      <c r="Q442" s="31">
        <v>7.0443478260869599</v>
      </c>
      <c r="R442" s="31">
        <v>0.77717391304347827</v>
      </c>
      <c r="S442" s="31">
        <v>20.000326086956523</v>
      </c>
      <c r="T442" s="31">
        <v>20.000326086956523</v>
      </c>
      <c r="U442" s="31">
        <v>0</v>
      </c>
      <c r="V442" s="31">
        <v>0</v>
      </c>
      <c r="W442" s="31">
        <v>0</v>
      </c>
      <c r="X442" s="31">
        <v>0</v>
      </c>
      <c r="Y442" s="31">
        <v>0</v>
      </c>
      <c r="Z442" s="31">
        <v>0</v>
      </c>
      <c r="AA442" s="31">
        <v>0</v>
      </c>
      <c r="AB442" s="31">
        <v>0</v>
      </c>
      <c r="AC442" s="31">
        <v>0</v>
      </c>
      <c r="AD442" s="31">
        <v>0</v>
      </c>
      <c r="AE442" s="31">
        <v>0</v>
      </c>
      <c r="AF442" t="s">
        <v>238</v>
      </c>
      <c r="AG442" s="32">
        <v>5</v>
      </c>
      <c r="AH442"/>
    </row>
    <row r="443" spans="1:34" x14ac:dyDescent="0.25">
      <c r="A443" t="s">
        <v>1304</v>
      </c>
      <c r="B443" t="s">
        <v>548</v>
      </c>
      <c r="C443" t="s">
        <v>1076</v>
      </c>
      <c r="D443" t="s">
        <v>1259</v>
      </c>
      <c r="E443" s="31">
        <v>103.57608695652173</v>
      </c>
      <c r="F443" s="31">
        <v>3.4864361423024453</v>
      </c>
      <c r="G443" s="31">
        <v>3.1780092349669431</v>
      </c>
      <c r="H443" s="31">
        <v>0.68679819498373385</v>
      </c>
      <c r="I443" s="31">
        <v>0.44755483261622414</v>
      </c>
      <c r="J443" s="31">
        <v>361.11141304347825</v>
      </c>
      <c r="K443" s="31">
        <v>329.16576086956519</v>
      </c>
      <c r="L443" s="31">
        <v>71.135869565217391</v>
      </c>
      <c r="M443" s="31">
        <v>46.355978260869563</v>
      </c>
      <c r="N443" s="31">
        <v>19.095108695652176</v>
      </c>
      <c r="O443" s="31">
        <v>5.6847826086956523</v>
      </c>
      <c r="P443" s="31">
        <v>83.798913043478265</v>
      </c>
      <c r="Q443" s="31">
        <v>76.633152173913047</v>
      </c>
      <c r="R443" s="31">
        <v>7.1657608695652177</v>
      </c>
      <c r="S443" s="31">
        <v>206.17663043478262</v>
      </c>
      <c r="T443" s="31">
        <v>179.37228260869566</v>
      </c>
      <c r="U443" s="31">
        <v>8.2065217391304355</v>
      </c>
      <c r="V443" s="31">
        <v>18.597826086956523</v>
      </c>
      <c r="W443" s="31">
        <v>2.3043478260869565</v>
      </c>
      <c r="X443" s="31">
        <v>0</v>
      </c>
      <c r="Y443" s="31">
        <v>0</v>
      </c>
      <c r="Z443" s="31">
        <v>2.3043478260869565</v>
      </c>
      <c r="AA443" s="31">
        <v>0</v>
      </c>
      <c r="AB443" s="31">
        <v>0</v>
      </c>
      <c r="AC443" s="31">
        <v>0</v>
      </c>
      <c r="AD443" s="31">
        <v>0</v>
      </c>
      <c r="AE443" s="31">
        <v>0</v>
      </c>
      <c r="AF443" t="s">
        <v>29</v>
      </c>
      <c r="AG443" s="32">
        <v>5</v>
      </c>
      <c r="AH443"/>
    </row>
    <row r="444" spans="1:34" x14ac:dyDescent="0.25">
      <c r="A444" t="s">
        <v>1304</v>
      </c>
      <c r="B444" t="s">
        <v>1000</v>
      </c>
      <c r="C444" t="s">
        <v>1061</v>
      </c>
      <c r="D444" t="s">
        <v>1210</v>
      </c>
      <c r="E444" s="31">
        <v>25.130434782608695</v>
      </c>
      <c r="F444" s="31">
        <v>4.7990484429065745</v>
      </c>
      <c r="G444" s="31">
        <v>4.5810553633217994</v>
      </c>
      <c r="H444" s="31">
        <v>0.56039359861591698</v>
      </c>
      <c r="I444" s="31">
        <v>0.34240051903114188</v>
      </c>
      <c r="J444" s="31">
        <v>120.60217391304347</v>
      </c>
      <c r="K444" s="31">
        <v>115.12391304347825</v>
      </c>
      <c r="L444" s="31">
        <v>14.082934782608696</v>
      </c>
      <c r="M444" s="31">
        <v>8.6046739130434791</v>
      </c>
      <c r="N444" s="31">
        <v>0</v>
      </c>
      <c r="O444" s="31">
        <v>5.4782608695652177</v>
      </c>
      <c r="P444" s="31">
        <v>29.562826086956512</v>
      </c>
      <c r="Q444" s="31">
        <v>29.562826086956512</v>
      </c>
      <c r="R444" s="31">
        <v>0</v>
      </c>
      <c r="S444" s="31">
        <v>76.956413043478264</v>
      </c>
      <c r="T444" s="31">
        <v>60.785543478260884</v>
      </c>
      <c r="U444" s="31">
        <v>0</v>
      </c>
      <c r="V444" s="31">
        <v>16.170869565217384</v>
      </c>
      <c r="W444" s="31">
        <v>3.200869565217392</v>
      </c>
      <c r="X444" s="31">
        <v>0.92119565217391308</v>
      </c>
      <c r="Y444" s="31">
        <v>0</v>
      </c>
      <c r="Z444" s="31">
        <v>0</v>
      </c>
      <c r="AA444" s="31">
        <v>0.2608695652173913</v>
      </c>
      <c r="AB444" s="31">
        <v>0</v>
      </c>
      <c r="AC444" s="31">
        <v>2.0188043478260873</v>
      </c>
      <c r="AD444" s="31">
        <v>0</v>
      </c>
      <c r="AE444" s="31">
        <v>0</v>
      </c>
      <c r="AF444" t="s">
        <v>512</v>
      </c>
      <c r="AG444" s="32">
        <v>5</v>
      </c>
      <c r="AH444"/>
    </row>
    <row r="445" spans="1:34" x14ac:dyDescent="0.25">
      <c r="A445" t="s">
        <v>1304</v>
      </c>
      <c r="B445" t="s">
        <v>769</v>
      </c>
      <c r="C445" t="s">
        <v>1144</v>
      </c>
      <c r="D445" t="s">
        <v>1272</v>
      </c>
      <c r="E445" s="31">
        <v>59.739130434782609</v>
      </c>
      <c r="F445" s="31">
        <v>2.5781368267831151</v>
      </c>
      <c r="G445" s="31">
        <v>2.2896779475982529</v>
      </c>
      <c r="H445" s="31">
        <v>0.26855895196506557</v>
      </c>
      <c r="I445" s="31">
        <v>0.13942685589519649</v>
      </c>
      <c r="J445" s="31">
        <v>154.01565217391305</v>
      </c>
      <c r="K445" s="31">
        <v>136.78336956521738</v>
      </c>
      <c r="L445" s="31">
        <v>16.04347826086957</v>
      </c>
      <c r="M445" s="31">
        <v>8.3292391304347824</v>
      </c>
      <c r="N445" s="31">
        <v>0</v>
      </c>
      <c r="O445" s="31">
        <v>7.7142391304347866</v>
      </c>
      <c r="P445" s="31">
        <v>29.025978260869564</v>
      </c>
      <c r="Q445" s="31">
        <v>19.507934782608693</v>
      </c>
      <c r="R445" s="31">
        <v>9.5180434782608696</v>
      </c>
      <c r="S445" s="31">
        <v>108.94619565217391</v>
      </c>
      <c r="T445" s="31">
        <v>77.282173913043493</v>
      </c>
      <c r="U445" s="31">
        <v>0</v>
      </c>
      <c r="V445" s="31">
        <v>31.664021739130426</v>
      </c>
      <c r="W445" s="31">
        <v>0</v>
      </c>
      <c r="X445" s="31">
        <v>0</v>
      </c>
      <c r="Y445" s="31">
        <v>0</v>
      </c>
      <c r="Z445" s="31">
        <v>0</v>
      </c>
      <c r="AA445" s="31">
        <v>0</v>
      </c>
      <c r="AB445" s="31">
        <v>0</v>
      </c>
      <c r="AC445" s="31">
        <v>0</v>
      </c>
      <c r="AD445" s="31">
        <v>0</v>
      </c>
      <c r="AE445" s="31">
        <v>0</v>
      </c>
      <c r="AF445" t="s">
        <v>262</v>
      </c>
      <c r="AG445" s="32">
        <v>5</v>
      </c>
      <c r="AH445"/>
    </row>
    <row r="446" spans="1:34" x14ac:dyDescent="0.25">
      <c r="A446" t="s">
        <v>1304</v>
      </c>
      <c r="B446" t="s">
        <v>945</v>
      </c>
      <c r="C446" t="s">
        <v>1144</v>
      </c>
      <c r="D446" t="s">
        <v>1272</v>
      </c>
      <c r="E446" s="31">
        <v>40.326086956521742</v>
      </c>
      <c r="F446" s="31">
        <v>2.376029649595687</v>
      </c>
      <c r="G446" s="31">
        <v>2.1286603773584902</v>
      </c>
      <c r="H446" s="31">
        <v>0.26498113207547169</v>
      </c>
      <c r="I446" s="31">
        <v>0.15623450134770875</v>
      </c>
      <c r="J446" s="31">
        <v>95.815978260869556</v>
      </c>
      <c r="K446" s="31">
        <v>85.840543478260855</v>
      </c>
      <c r="L446" s="31">
        <v>10.685652173913045</v>
      </c>
      <c r="M446" s="31">
        <v>6.3003260869565167</v>
      </c>
      <c r="N446" s="31">
        <v>0</v>
      </c>
      <c r="O446" s="31">
        <v>4.3853260869565274</v>
      </c>
      <c r="P446" s="31">
        <v>24.367173913043469</v>
      </c>
      <c r="Q446" s="31">
        <v>18.777065217391304</v>
      </c>
      <c r="R446" s="31">
        <v>5.5901086956521659</v>
      </c>
      <c r="S446" s="31">
        <v>60.763152173913028</v>
      </c>
      <c r="T446" s="31">
        <v>50.989130434782588</v>
      </c>
      <c r="U446" s="31">
        <v>0</v>
      </c>
      <c r="V446" s="31">
        <v>9.7740217391304416</v>
      </c>
      <c r="W446" s="31">
        <v>0</v>
      </c>
      <c r="X446" s="31">
        <v>0</v>
      </c>
      <c r="Y446" s="31">
        <v>0</v>
      </c>
      <c r="Z446" s="31">
        <v>0</v>
      </c>
      <c r="AA446" s="31">
        <v>0</v>
      </c>
      <c r="AB446" s="31">
        <v>0</v>
      </c>
      <c r="AC446" s="31">
        <v>0</v>
      </c>
      <c r="AD446" s="31">
        <v>0</v>
      </c>
      <c r="AE446" s="31">
        <v>0</v>
      </c>
      <c r="AF446" t="s">
        <v>457</v>
      </c>
      <c r="AG446" s="32">
        <v>5</v>
      </c>
      <c r="AH446"/>
    </row>
    <row r="447" spans="1:34" x14ac:dyDescent="0.25">
      <c r="A447" t="s">
        <v>1304</v>
      </c>
      <c r="B447" t="s">
        <v>764</v>
      </c>
      <c r="C447" t="s">
        <v>1141</v>
      </c>
      <c r="D447" t="s">
        <v>1275</v>
      </c>
      <c r="E447" s="31">
        <v>44.771739130434781</v>
      </c>
      <c r="F447" s="31">
        <v>2.7124593347899975</v>
      </c>
      <c r="G447" s="31">
        <v>2.4858048069919878</v>
      </c>
      <c r="H447" s="31">
        <v>0.38541393542121877</v>
      </c>
      <c r="I447" s="31">
        <v>0.33533139111434818</v>
      </c>
      <c r="J447" s="31">
        <v>121.44152173913042</v>
      </c>
      <c r="K447" s="31">
        <v>111.29380434782607</v>
      </c>
      <c r="L447" s="31">
        <v>17.255652173913045</v>
      </c>
      <c r="M447" s="31">
        <v>15.013369565217392</v>
      </c>
      <c r="N447" s="31">
        <v>0</v>
      </c>
      <c r="O447" s="31">
        <v>2.2422826086956524</v>
      </c>
      <c r="P447" s="31">
        <v>18.131739130434784</v>
      </c>
      <c r="Q447" s="31">
        <v>10.226304347826087</v>
      </c>
      <c r="R447" s="31">
        <v>7.9054347826086966</v>
      </c>
      <c r="S447" s="31">
        <v>86.054130434782593</v>
      </c>
      <c r="T447" s="31">
        <v>65.101956521739112</v>
      </c>
      <c r="U447" s="31">
        <v>1.9825000000000002</v>
      </c>
      <c r="V447" s="31">
        <v>18.969673913043476</v>
      </c>
      <c r="W447" s="31">
        <v>0</v>
      </c>
      <c r="X447" s="31">
        <v>0</v>
      </c>
      <c r="Y447" s="31">
        <v>0</v>
      </c>
      <c r="Z447" s="31">
        <v>0</v>
      </c>
      <c r="AA447" s="31">
        <v>0</v>
      </c>
      <c r="AB447" s="31">
        <v>0</v>
      </c>
      <c r="AC447" s="31">
        <v>0</v>
      </c>
      <c r="AD447" s="31">
        <v>0</v>
      </c>
      <c r="AE447" s="31">
        <v>0</v>
      </c>
      <c r="AF447" t="s">
        <v>257</v>
      </c>
      <c r="AG447" s="32">
        <v>5</v>
      </c>
      <c r="AH447"/>
    </row>
    <row r="448" spans="1:34" x14ac:dyDescent="0.25">
      <c r="A448" t="s">
        <v>1304</v>
      </c>
      <c r="B448" t="s">
        <v>621</v>
      </c>
      <c r="C448" t="s">
        <v>1100</v>
      </c>
      <c r="D448" t="s">
        <v>1229</v>
      </c>
      <c r="E448" s="31">
        <v>36.228260869565219</v>
      </c>
      <c r="F448" s="31">
        <v>3.9677617761776167</v>
      </c>
      <c r="G448" s="31">
        <v>3.8085058505850578</v>
      </c>
      <c r="H448" s="31">
        <v>0.43777377737773771</v>
      </c>
      <c r="I448" s="31">
        <v>0.27851785178517846</v>
      </c>
      <c r="J448" s="31">
        <v>143.74510869565214</v>
      </c>
      <c r="K448" s="31">
        <v>137.97554347826085</v>
      </c>
      <c r="L448" s="31">
        <v>15.859782608695649</v>
      </c>
      <c r="M448" s="31">
        <v>10.090217391304346</v>
      </c>
      <c r="N448" s="31">
        <v>0</v>
      </c>
      <c r="O448" s="31">
        <v>5.7695652173913041</v>
      </c>
      <c r="P448" s="31">
        <v>43.487499999999997</v>
      </c>
      <c r="Q448" s="31">
        <v>43.487499999999997</v>
      </c>
      <c r="R448" s="31">
        <v>0</v>
      </c>
      <c r="S448" s="31">
        <v>84.397826086956499</v>
      </c>
      <c r="T448" s="31">
        <v>70.542391304347817</v>
      </c>
      <c r="U448" s="31">
        <v>0</v>
      </c>
      <c r="V448" s="31">
        <v>13.855434782608684</v>
      </c>
      <c r="W448" s="31">
        <v>5.6494565217391317</v>
      </c>
      <c r="X448" s="31">
        <v>0.16739130434782606</v>
      </c>
      <c r="Y448" s="31">
        <v>0</v>
      </c>
      <c r="Z448" s="31">
        <v>0</v>
      </c>
      <c r="AA448" s="31">
        <v>1.7907608695652177</v>
      </c>
      <c r="AB448" s="31">
        <v>0</v>
      </c>
      <c r="AC448" s="31">
        <v>3.6913043478260876</v>
      </c>
      <c r="AD448" s="31">
        <v>0</v>
      </c>
      <c r="AE448" s="31">
        <v>0</v>
      </c>
      <c r="AF448" t="s">
        <v>105</v>
      </c>
      <c r="AG448" s="32">
        <v>5</v>
      </c>
      <c r="AH448"/>
    </row>
    <row r="449" spans="1:34" x14ac:dyDescent="0.25">
      <c r="A449" t="s">
        <v>1304</v>
      </c>
      <c r="B449" t="s">
        <v>667</v>
      </c>
      <c r="C449" t="s">
        <v>1061</v>
      </c>
      <c r="D449" t="s">
        <v>1210</v>
      </c>
      <c r="E449" s="31">
        <v>137.79347826086956</v>
      </c>
      <c r="F449" s="31">
        <v>3.0809497515184985</v>
      </c>
      <c r="G449" s="31">
        <v>2.9782046225447663</v>
      </c>
      <c r="H449" s="31">
        <v>0.53175041413583657</v>
      </c>
      <c r="I449" s="31">
        <v>0.42991243985169997</v>
      </c>
      <c r="J449" s="31">
        <v>424.53478260869571</v>
      </c>
      <c r="K449" s="31">
        <v>410.37717391304346</v>
      </c>
      <c r="L449" s="31">
        <v>73.271739130434781</v>
      </c>
      <c r="M449" s="31">
        <v>59.239130434782609</v>
      </c>
      <c r="N449" s="31">
        <v>8.3804347826086936</v>
      </c>
      <c r="O449" s="31">
        <v>5.6521739130434785</v>
      </c>
      <c r="P449" s="31">
        <v>99.578478260869559</v>
      </c>
      <c r="Q449" s="31">
        <v>99.453478260869559</v>
      </c>
      <c r="R449" s="31">
        <v>0.125</v>
      </c>
      <c r="S449" s="31">
        <v>251.68456521739131</v>
      </c>
      <c r="T449" s="31">
        <v>210.70413043478263</v>
      </c>
      <c r="U449" s="31">
        <v>0</v>
      </c>
      <c r="V449" s="31">
        <v>40.980434782608697</v>
      </c>
      <c r="W449" s="31">
        <v>0</v>
      </c>
      <c r="X449" s="31">
        <v>0</v>
      </c>
      <c r="Y449" s="31">
        <v>0</v>
      </c>
      <c r="Z449" s="31">
        <v>0</v>
      </c>
      <c r="AA449" s="31">
        <v>0</v>
      </c>
      <c r="AB449" s="31">
        <v>0</v>
      </c>
      <c r="AC449" s="31">
        <v>0</v>
      </c>
      <c r="AD449" s="31">
        <v>0</v>
      </c>
      <c r="AE449" s="31">
        <v>0</v>
      </c>
      <c r="AF449" t="s">
        <v>159</v>
      </c>
      <c r="AG449" s="32">
        <v>5</v>
      </c>
      <c r="AH449"/>
    </row>
    <row r="450" spans="1:34" x14ac:dyDescent="0.25">
      <c r="A450" t="s">
        <v>1304</v>
      </c>
      <c r="B450" t="s">
        <v>964</v>
      </c>
      <c r="C450" t="s">
        <v>1077</v>
      </c>
      <c r="D450" t="s">
        <v>1260</v>
      </c>
      <c r="E450" s="31">
        <v>42.097826086956523</v>
      </c>
      <c r="F450" s="31">
        <v>3.9726465272398666</v>
      </c>
      <c r="G450" s="31">
        <v>3.7123831655047774</v>
      </c>
      <c r="H450" s="31">
        <v>0.75580945003872946</v>
      </c>
      <c r="I450" s="31">
        <v>0.63187451587916332</v>
      </c>
      <c r="J450" s="31">
        <v>167.23978260869569</v>
      </c>
      <c r="K450" s="31">
        <v>156.28326086956525</v>
      </c>
      <c r="L450" s="31">
        <v>31.817934782608688</v>
      </c>
      <c r="M450" s="31">
        <v>26.600543478260864</v>
      </c>
      <c r="N450" s="31">
        <v>0</v>
      </c>
      <c r="O450" s="31">
        <v>5.2173913043478262</v>
      </c>
      <c r="P450" s="31">
        <v>26.249891304347823</v>
      </c>
      <c r="Q450" s="31">
        <v>20.510760869565214</v>
      </c>
      <c r="R450" s="31">
        <v>5.7391304347826084</v>
      </c>
      <c r="S450" s="31">
        <v>109.17195652173916</v>
      </c>
      <c r="T450" s="31">
        <v>109.17195652173916</v>
      </c>
      <c r="U450" s="31">
        <v>0</v>
      </c>
      <c r="V450" s="31">
        <v>0</v>
      </c>
      <c r="W450" s="31">
        <v>0</v>
      </c>
      <c r="X450" s="31">
        <v>0</v>
      </c>
      <c r="Y450" s="31">
        <v>0</v>
      </c>
      <c r="Z450" s="31">
        <v>0</v>
      </c>
      <c r="AA450" s="31">
        <v>0</v>
      </c>
      <c r="AB450" s="31">
        <v>0</v>
      </c>
      <c r="AC450" s="31">
        <v>0</v>
      </c>
      <c r="AD450" s="31">
        <v>0</v>
      </c>
      <c r="AE450" s="31">
        <v>0</v>
      </c>
      <c r="AF450" t="s">
        <v>476</v>
      </c>
      <c r="AG450" s="32">
        <v>5</v>
      </c>
      <c r="AH450"/>
    </row>
    <row r="451" spans="1:34" x14ac:dyDescent="0.25">
      <c r="A451" t="s">
        <v>1304</v>
      </c>
      <c r="B451" t="s">
        <v>596</v>
      </c>
      <c r="C451" t="s">
        <v>1029</v>
      </c>
      <c r="D451" t="s">
        <v>1229</v>
      </c>
      <c r="E451" s="31">
        <v>58.054347826086953</v>
      </c>
      <c r="F451" s="31">
        <v>3.3589215502714849</v>
      </c>
      <c r="G451" s="31">
        <v>2.8597640891218874</v>
      </c>
      <c r="H451" s="31">
        <v>0.76071896648567683</v>
      </c>
      <c r="I451" s="31">
        <v>0.36570866878861641</v>
      </c>
      <c r="J451" s="31">
        <v>195</v>
      </c>
      <c r="K451" s="31">
        <v>166.02173913043478</v>
      </c>
      <c r="L451" s="31">
        <v>44.163043478260867</v>
      </c>
      <c r="M451" s="31">
        <v>21.230978260869566</v>
      </c>
      <c r="N451" s="31">
        <v>17.888586956521738</v>
      </c>
      <c r="O451" s="31">
        <v>5.0434782608695654</v>
      </c>
      <c r="P451" s="31">
        <v>48.513586956521742</v>
      </c>
      <c r="Q451" s="31">
        <v>42.467391304347828</v>
      </c>
      <c r="R451" s="31">
        <v>6.0461956521739131</v>
      </c>
      <c r="S451" s="31">
        <v>102.32336956521739</v>
      </c>
      <c r="T451" s="31">
        <v>92.804347826086953</v>
      </c>
      <c r="U451" s="31">
        <v>2.2364130434782608</v>
      </c>
      <c r="V451" s="31">
        <v>7.2826086956521738</v>
      </c>
      <c r="W451" s="31">
        <v>0</v>
      </c>
      <c r="X451" s="31">
        <v>0</v>
      </c>
      <c r="Y451" s="31">
        <v>0</v>
      </c>
      <c r="Z451" s="31">
        <v>0</v>
      </c>
      <c r="AA451" s="31">
        <v>0</v>
      </c>
      <c r="AB451" s="31">
        <v>0</v>
      </c>
      <c r="AC451" s="31">
        <v>0</v>
      </c>
      <c r="AD451" s="31">
        <v>0</v>
      </c>
      <c r="AE451" s="31">
        <v>0</v>
      </c>
      <c r="AF451" t="s">
        <v>80</v>
      </c>
      <c r="AG451" s="32">
        <v>5</v>
      </c>
      <c r="AH451"/>
    </row>
    <row r="452" spans="1:34" x14ac:dyDescent="0.25">
      <c r="A452" t="s">
        <v>1304</v>
      </c>
      <c r="B452" t="s">
        <v>793</v>
      </c>
      <c r="C452" t="s">
        <v>1074</v>
      </c>
      <c r="D452" t="s">
        <v>1258</v>
      </c>
      <c r="E452" s="31">
        <v>77.141304347826093</v>
      </c>
      <c r="F452" s="31">
        <v>2.6893870649570242</v>
      </c>
      <c r="G452" s="31">
        <v>2.4962773002677188</v>
      </c>
      <c r="H452" s="31">
        <v>0.33374383542341834</v>
      </c>
      <c r="I452" s="31">
        <v>0.14063407073411302</v>
      </c>
      <c r="J452" s="31">
        <v>207.46282608695654</v>
      </c>
      <c r="K452" s="31">
        <v>192.56608695652176</v>
      </c>
      <c r="L452" s="31">
        <v>25.745434782608697</v>
      </c>
      <c r="M452" s="31">
        <v>10.848695652173914</v>
      </c>
      <c r="N452" s="31">
        <v>0</v>
      </c>
      <c r="O452" s="31">
        <v>14.896739130434783</v>
      </c>
      <c r="P452" s="31">
        <v>42.881847826086947</v>
      </c>
      <c r="Q452" s="31">
        <v>42.881847826086947</v>
      </c>
      <c r="R452" s="31">
        <v>0</v>
      </c>
      <c r="S452" s="31">
        <v>138.83554347826089</v>
      </c>
      <c r="T452" s="31">
        <v>132.02760869565219</v>
      </c>
      <c r="U452" s="31">
        <v>4.25</v>
      </c>
      <c r="V452" s="31">
        <v>2.557934782608696</v>
      </c>
      <c r="W452" s="31">
        <v>21.342608695652174</v>
      </c>
      <c r="X452" s="31">
        <v>5.72</v>
      </c>
      <c r="Y452" s="31">
        <v>0</v>
      </c>
      <c r="Z452" s="31">
        <v>0</v>
      </c>
      <c r="AA452" s="31">
        <v>8.6271739130434764</v>
      </c>
      <c r="AB452" s="31">
        <v>0</v>
      </c>
      <c r="AC452" s="31">
        <v>4.4375</v>
      </c>
      <c r="AD452" s="31">
        <v>0</v>
      </c>
      <c r="AE452" s="31">
        <v>2.557934782608696</v>
      </c>
      <c r="AF452" t="s">
        <v>290</v>
      </c>
      <c r="AG452" s="32">
        <v>5</v>
      </c>
      <c r="AH452"/>
    </row>
    <row r="453" spans="1:34" x14ac:dyDescent="0.25">
      <c r="A453" t="s">
        <v>1304</v>
      </c>
      <c r="B453" t="s">
        <v>883</v>
      </c>
      <c r="C453" t="s">
        <v>1087</v>
      </c>
      <c r="D453" t="s">
        <v>1257</v>
      </c>
      <c r="E453" s="31">
        <v>27.347826086956523</v>
      </c>
      <c r="F453" s="31">
        <v>4.8914666136724954</v>
      </c>
      <c r="G453" s="31">
        <v>4.4256478537360886</v>
      </c>
      <c r="H453" s="31">
        <v>1.0951907790143085</v>
      </c>
      <c r="I453" s="31">
        <v>0.62937201907790152</v>
      </c>
      <c r="J453" s="31">
        <v>133.77097826086955</v>
      </c>
      <c r="K453" s="31">
        <v>121.03184782608696</v>
      </c>
      <c r="L453" s="31">
        <v>29.951086956521742</v>
      </c>
      <c r="M453" s="31">
        <v>17.211956521739133</v>
      </c>
      <c r="N453" s="31">
        <v>7</v>
      </c>
      <c r="O453" s="31">
        <v>5.7391304347826084</v>
      </c>
      <c r="P453" s="31">
        <v>16.775108695652165</v>
      </c>
      <c r="Q453" s="31">
        <v>16.775108695652165</v>
      </c>
      <c r="R453" s="31">
        <v>0</v>
      </c>
      <c r="S453" s="31">
        <v>87.044782608695641</v>
      </c>
      <c r="T453" s="31">
        <v>66.951739130434774</v>
      </c>
      <c r="U453" s="31">
        <v>0</v>
      </c>
      <c r="V453" s="31">
        <v>20.093043478260874</v>
      </c>
      <c r="W453" s="31">
        <v>24.326086956521742</v>
      </c>
      <c r="X453" s="31">
        <v>11.141304347826088</v>
      </c>
      <c r="Y453" s="31">
        <v>0</v>
      </c>
      <c r="Z453" s="31">
        <v>0</v>
      </c>
      <c r="AA453" s="31">
        <v>2.6576086956521738</v>
      </c>
      <c r="AB453" s="31">
        <v>0</v>
      </c>
      <c r="AC453" s="31">
        <v>10.527173913043478</v>
      </c>
      <c r="AD453" s="31">
        <v>0</v>
      </c>
      <c r="AE453" s="31">
        <v>0</v>
      </c>
      <c r="AF453" t="s">
        <v>393</v>
      </c>
      <c r="AG453" s="32">
        <v>5</v>
      </c>
      <c r="AH453"/>
    </row>
    <row r="454" spans="1:34" x14ac:dyDescent="0.25">
      <c r="A454" t="s">
        <v>1304</v>
      </c>
      <c r="B454" t="s">
        <v>763</v>
      </c>
      <c r="C454" t="s">
        <v>1073</v>
      </c>
      <c r="D454" t="s">
        <v>1256</v>
      </c>
      <c r="E454" s="31">
        <v>85.467391304347828</v>
      </c>
      <c r="F454" s="31">
        <v>2.7316444105303317</v>
      </c>
      <c r="G454" s="31">
        <v>2.46778456060028</v>
      </c>
      <c r="H454" s="31">
        <v>0.17054304972656747</v>
      </c>
      <c r="I454" s="31">
        <v>0.12647589978379753</v>
      </c>
      <c r="J454" s="31">
        <v>233.46652173913043</v>
      </c>
      <c r="K454" s="31">
        <v>210.91510869565218</v>
      </c>
      <c r="L454" s="31">
        <v>14.575869565217392</v>
      </c>
      <c r="M454" s="31">
        <v>10.809565217391304</v>
      </c>
      <c r="N454" s="31">
        <v>0.89673913043478259</v>
      </c>
      <c r="O454" s="31">
        <v>2.8695652173913042</v>
      </c>
      <c r="P454" s="31">
        <v>78.586195652173899</v>
      </c>
      <c r="Q454" s="31">
        <v>59.801086956521729</v>
      </c>
      <c r="R454" s="31">
        <v>18.785108695652173</v>
      </c>
      <c r="S454" s="31">
        <v>140.30445652173913</v>
      </c>
      <c r="T454" s="31">
        <v>121.57086956521739</v>
      </c>
      <c r="U454" s="31">
        <v>0</v>
      </c>
      <c r="V454" s="31">
        <v>18.733586956521737</v>
      </c>
      <c r="W454" s="31">
        <v>11.13108695652174</v>
      </c>
      <c r="X454" s="31">
        <v>0.14130434782608695</v>
      </c>
      <c r="Y454" s="31">
        <v>0</v>
      </c>
      <c r="Z454" s="31">
        <v>0</v>
      </c>
      <c r="AA454" s="31">
        <v>0.26065217391304346</v>
      </c>
      <c r="AB454" s="31">
        <v>0</v>
      </c>
      <c r="AC454" s="31">
        <v>9.7235869565217392</v>
      </c>
      <c r="AD454" s="31">
        <v>0</v>
      </c>
      <c r="AE454" s="31">
        <v>1.0055434782608696</v>
      </c>
      <c r="AF454" t="s">
        <v>256</v>
      </c>
      <c r="AG454" s="32">
        <v>5</v>
      </c>
      <c r="AH454"/>
    </row>
    <row r="455" spans="1:34" x14ac:dyDescent="0.25">
      <c r="A455" t="s">
        <v>1304</v>
      </c>
      <c r="B455" t="s">
        <v>580</v>
      </c>
      <c r="C455" t="s">
        <v>1084</v>
      </c>
      <c r="D455" t="s">
        <v>1266</v>
      </c>
      <c r="E455" s="31">
        <v>121.25</v>
      </c>
      <c r="F455" s="31">
        <v>2.8922904527117885</v>
      </c>
      <c r="G455" s="31">
        <v>2.6499327655759748</v>
      </c>
      <c r="H455" s="31">
        <v>0.30542357687135813</v>
      </c>
      <c r="I455" s="31">
        <v>0.13541012998655313</v>
      </c>
      <c r="J455" s="31">
        <v>350.69021739130437</v>
      </c>
      <c r="K455" s="31">
        <v>321.30434782608694</v>
      </c>
      <c r="L455" s="31">
        <v>37.032608695652172</v>
      </c>
      <c r="M455" s="31">
        <v>16.418478260869566</v>
      </c>
      <c r="N455" s="31">
        <v>16.092391304347824</v>
      </c>
      <c r="O455" s="31">
        <v>4.5217391304347823</v>
      </c>
      <c r="P455" s="31">
        <v>104.50271739130434</v>
      </c>
      <c r="Q455" s="31">
        <v>95.730978260869563</v>
      </c>
      <c r="R455" s="31">
        <v>8.7717391304347831</v>
      </c>
      <c r="S455" s="31">
        <v>209.15489130434781</v>
      </c>
      <c r="T455" s="31">
        <v>144.99456521739131</v>
      </c>
      <c r="U455" s="31">
        <v>35.279891304347828</v>
      </c>
      <c r="V455" s="31">
        <v>28.880434782608695</v>
      </c>
      <c r="W455" s="31">
        <v>0.13043478260869565</v>
      </c>
      <c r="X455" s="31">
        <v>0</v>
      </c>
      <c r="Y455" s="31">
        <v>0</v>
      </c>
      <c r="Z455" s="31">
        <v>0</v>
      </c>
      <c r="AA455" s="31">
        <v>0</v>
      </c>
      <c r="AB455" s="31">
        <v>0</v>
      </c>
      <c r="AC455" s="31">
        <v>0.13043478260869565</v>
      </c>
      <c r="AD455" s="31">
        <v>0</v>
      </c>
      <c r="AE455" s="31">
        <v>0</v>
      </c>
      <c r="AF455" t="s">
        <v>63</v>
      </c>
      <c r="AG455" s="32">
        <v>5</v>
      </c>
      <c r="AH455"/>
    </row>
    <row r="456" spans="1:34" x14ac:dyDescent="0.25">
      <c r="A456" t="s">
        <v>1304</v>
      </c>
      <c r="B456" t="s">
        <v>555</v>
      </c>
      <c r="C456" t="s">
        <v>1025</v>
      </c>
      <c r="D456" t="s">
        <v>1262</v>
      </c>
      <c r="E456" s="31">
        <v>67.336956521739125</v>
      </c>
      <c r="F456" s="31">
        <v>2.9775302663438259</v>
      </c>
      <c r="G456" s="31">
        <v>2.8910250201775627</v>
      </c>
      <c r="H456" s="31">
        <v>0.28805488297013715</v>
      </c>
      <c r="I456" s="31">
        <v>0.20154963680387403</v>
      </c>
      <c r="J456" s="31">
        <v>200.49782608695651</v>
      </c>
      <c r="K456" s="31">
        <v>194.67282608695652</v>
      </c>
      <c r="L456" s="31">
        <v>19.396739130434778</v>
      </c>
      <c r="M456" s="31">
        <v>13.571739130434777</v>
      </c>
      <c r="N456" s="31">
        <v>0</v>
      </c>
      <c r="O456" s="31">
        <v>5.8250000000000011</v>
      </c>
      <c r="P456" s="31">
        <v>44.813043478260873</v>
      </c>
      <c r="Q456" s="31">
        <v>44.813043478260873</v>
      </c>
      <c r="R456" s="31">
        <v>0</v>
      </c>
      <c r="S456" s="31">
        <v>136.28804347826085</v>
      </c>
      <c r="T456" s="31">
        <v>100.17717391304349</v>
      </c>
      <c r="U456" s="31">
        <v>21.320652173913022</v>
      </c>
      <c r="V456" s="31">
        <v>14.790217391304338</v>
      </c>
      <c r="W456" s="31">
        <v>8.7684782608695695</v>
      </c>
      <c r="X456" s="31">
        <v>0</v>
      </c>
      <c r="Y456" s="31">
        <v>0</v>
      </c>
      <c r="Z456" s="31">
        <v>0</v>
      </c>
      <c r="AA456" s="31">
        <v>0</v>
      </c>
      <c r="AB456" s="31">
        <v>0</v>
      </c>
      <c r="AC456" s="31">
        <v>6.3315217391304381</v>
      </c>
      <c r="AD456" s="31">
        <v>0</v>
      </c>
      <c r="AE456" s="31">
        <v>2.4369565217391309</v>
      </c>
      <c r="AF456" t="s">
        <v>37</v>
      </c>
      <c r="AG456" s="32">
        <v>5</v>
      </c>
      <c r="AH456"/>
    </row>
    <row r="457" spans="1:34" x14ac:dyDescent="0.25">
      <c r="A457" t="s">
        <v>1304</v>
      </c>
      <c r="B457" t="s">
        <v>954</v>
      </c>
      <c r="C457" t="s">
        <v>1064</v>
      </c>
      <c r="D457" t="s">
        <v>1245</v>
      </c>
      <c r="E457" s="31">
        <v>56.021739130434781</v>
      </c>
      <c r="F457" s="31">
        <v>3.2140939076445485</v>
      </c>
      <c r="G457" s="31">
        <v>3.0415289095847893</v>
      </c>
      <c r="H457" s="31">
        <v>0.35989328676755916</v>
      </c>
      <c r="I457" s="31">
        <v>0.18732828870779974</v>
      </c>
      <c r="J457" s="31">
        <v>180.05913043478265</v>
      </c>
      <c r="K457" s="31">
        <v>170.39173913043481</v>
      </c>
      <c r="L457" s="31">
        <v>20.161847826086955</v>
      </c>
      <c r="M457" s="31">
        <v>10.49445652173913</v>
      </c>
      <c r="N457" s="31">
        <v>6.1891304347826086</v>
      </c>
      <c r="O457" s="31">
        <v>3.4782608695652173</v>
      </c>
      <c r="P457" s="31">
        <v>37.076086956521742</v>
      </c>
      <c r="Q457" s="31">
        <v>37.076086956521742</v>
      </c>
      <c r="R457" s="31">
        <v>0</v>
      </c>
      <c r="S457" s="31">
        <v>122.82119565217393</v>
      </c>
      <c r="T457" s="31">
        <v>70.546739130434801</v>
      </c>
      <c r="U457" s="31">
        <v>25.179347826086957</v>
      </c>
      <c r="V457" s="31">
        <v>27.095108695652176</v>
      </c>
      <c r="W457" s="31">
        <v>43.467934782608694</v>
      </c>
      <c r="X457" s="31">
        <v>0.80163043478260865</v>
      </c>
      <c r="Y457" s="31">
        <v>0</v>
      </c>
      <c r="Z457" s="31">
        <v>0</v>
      </c>
      <c r="AA457" s="31">
        <v>4.2690217391304346</v>
      </c>
      <c r="AB457" s="31">
        <v>0</v>
      </c>
      <c r="AC457" s="31">
        <v>32.940760869565217</v>
      </c>
      <c r="AD457" s="31">
        <v>0</v>
      </c>
      <c r="AE457" s="31">
        <v>5.4565217391304346</v>
      </c>
      <c r="AF457" t="s">
        <v>466</v>
      </c>
      <c r="AG457" s="32">
        <v>5</v>
      </c>
      <c r="AH457"/>
    </row>
    <row r="458" spans="1:34" x14ac:dyDescent="0.25">
      <c r="A458" t="s">
        <v>1304</v>
      </c>
      <c r="B458" t="s">
        <v>957</v>
      </c>
      <c r="C458" t="s">
        <v>1071</v>
      </c>
      <c r="D458" t="s">
        <v>1238</v>
      </c>
      <c r="E458" s="31">
        <v>48.032608695652172</v>
      </c>
      <c r="F458" s="31">
        <v>3.8476601040959499</v>
      </c>
      <c r="G458" s="31">
        <v>3.4921498076487896</v>
      </c>
      <c r="H458" s="31">
        <v>0.78071509391264982</v>
      </c>
      <c r="I458" s="31">
        <v>0.42520479746548989</v>
      </c>
      <c r="J458" s="31">
        <v>184.81315217391307</v>
      </c>
      <c r="K458" s="31">
        <v>167.73706521739132</v>
      </c>
      <c r="L458" s="31">
        <v>37.499782608695647</v>
      </c>
      <c r="M458" s="31">
        <v>20.423695652173912</v>
      </c>
      <c r="N458" s="31">
        <v>12.184782608695652</v>
      </c>
      <c r="O458" s="31">
        <v>4.8913043478260869</v>
      </c>
      <c r="P458" s="31">
        <v>62.060434782608688</v>
      </c>
      <c r="Q458" s="31">
        <v>62.060434782608688</v>
      </c>
      <c r="R458" s="31">
        <v>0</v>
      </c>
      <c r="S458" s="31">
        <v>85.252934782608733</v>
      </c>
      <c r="T458" s="31">
        <v>71.180652173913074</v>
      </c>
      <c r="U458" s="31">
        <v>10.851304347826087</v>
      </c>
      <c r="V458" s="31">
        <v>3.2209782608695661</v>
      </c>
      <c r="W458" s="31">
        <v>0</v>
      </c>
      <c r="X458" s="31">
        <v>0</v>
      </c>
      <c r="Y458" s="31">
        <v>0</v>
      </c>
      <c r="Z458" s="31">
        <v>0</v>
      </c>
      <c r="AA458" s="31">
        <v>0</v>
      </c>
      <c r="AB458" s="31">
        <v>0</v>
      </c>
      <c r="AC458" s="31">
        <v>0</v>
      </c>
      <c r="AD458" s="31">
        <v>0</v>
      </c>
      <c r="AE458" s="31">
        <v>0</v>
      </c>
      <c r="AF458" t="s">
        <v>469</v>
      </c>
      <c r="AG458" s="32">
        <v>5</v>
      </c>
      <c r="AH458"/>
    </row>
    <row r="459" spans="1:34" x14ac:dyDescent="0.25">
      <c r="A459" t="s">
        <v>1304</v>
      </c>
      <c r="B459" t="s">
        <v>981</v>
      </c>
      <c r="C459" t="s">
        <v>1041</v>
      </c>
      <c r="D459" t="s">
        <v>1268</v>
      </c>
      <c r="E459" s="31">
        <v>41.978260869565219</v>
      </c>
      <c r="F459" s="31">
        <v>3.8350466079751433</v>
      </c>
      <c r="G459" s="31">
        <v>3.4419238736406017</v>
      </c>
      <c r="H459" s="31">
        <v>1.2160668047643708</v>
      </c>
      <c r="I459" s="31">
        <v>0.97368203003625065</v>
      </c>
      <c r="J459" s="31">
        <v>160.98858695652177</v>
      </c>
      <c r="K459" s="31">
        <v>144.48597826086962</v>
      </c>
      <c r="L459" s="31">
        <v>51.048369565217392</v>
      </c>
      <c r="M459" s="31">
        <v>40.873478260869568</v>
      </c>
      <c r="N459" s="31">
        <v>5.6911956521739118</v>
      </c>
      <c r="O459" s="31">
        <v>4.4836956521739131</v>
      </c>
      <c r="P459" s="31">
        <v>18.011847826086957</v>
      </c>
      <c r="Q459" s="31">
        <v>11.684130434782611</v>
      </c>
      <c r="R459" s="31">
        <v>6.3277173913043461</v>
      </c>
      <c r="S459" s="31">
        <v>91.928369565217423</v>
      </c>
      <c r="T459" s="31">
        <v>59.046086956521776</v>
      </c>
      <c r="U459" s="31">
        <v>9.6509782608695627</v>
      </c>
      <c r="V459" s="31">
        <v>23.231304347826089</v>
      </c>
      <c r="W459" s="31">
        <v>0</v>
      </c>
      <c r="X459" s="31">
        <v>0</v>
      </c>
      <c r="Y459" s="31">
        <v>0</v>
      </c>
      <c r="Z459" s="31">
        <v>0</v>
      </c>
      <c r="AA459" s="31">
        <v>0</v>
      </c>
      <c r="AB459" s="31">
        <v>0</v>
      </c>
      <c r="AC459" s="31">
        <v>0</v>
      </c>
      <c r="AD459" s="31">
        <v>0</v>
      </c>
      <c r="AE459" s="31">
        <v>0</v>
      </c>
      <c r="AF459" t="s">
        <v>493</v>
      </c>
      <c r="AG459" s="32">
        <v>5</v>
      </c>
      <c r="AH459"/>
    </row>
    <row r="460" spans="1:34" x14ac:dyDescent="0.25">
      <c r="A460" t="s">
        <v>1304</v>
      </c>
      <c r="B460" t="s">
        <v>919</v>
      </c>
      <c r="C460" t="s">
        <v>1039</v>
      </c>
      <c r="D460" t="s">
        <v>1238</v>
      </c>
      <c r="E460" s="31">
        <v>44.847826086956523</v>
      </c>
      <c r="F460" s="31">
        <v>5.5051260300533196</v>
      </c>
      <c r="G460" s="31">
        <v>4.9283470673776044</v>
      </c>
      <c r="H460" s="31">
        <v>0.69170867668444014</v>
      </c>
      <c r="I460" s="31">
        <v>0.53581434803683958</v>
      </c>
      <c r="J460" s="31">
        <v>246.89293478260865</v>
      </c>
      <c r="K460" s="31">
        <v>221.02565217391299</v>
      </c>
      <c r="L460" s="31">
        <v>31.021630434782608</v>
      </c>
      <c r="M460" s="31">
        <v>24.030108695652174</v>
      </c>
      <c r="N460" s="31">
        <v>3.2254347826086955</v>
      </c>
      <c r="O460" s="31">
        <v>3.7660869565217392</v>
      </c>
      <c r="P460" s="31">
        <v>73.419021739130415</v>
      </c>
      <c r="Q460" s="31">
        <v>54.543260869565202</v>
      </c>
      <c r="R460" s="31">
        <v>18.875760869565219</v>
      </c>
      <c r="S460" s="31">
        <v>142.45228260869561</v>
      </c>
      <c r="T460" s="31">
        <v>136.05673913043475</v>
      </c>
      <c r="U460" s="31">
        <v>6.3955434782608691</v>
      </c>
      <c r="V460" s="31">
        <v>0</v>
      </c>
      <c r="W460" s="31">
        <v>33.600760869565221</v>
      </c>
      <c r="X460" s="31">
        <v>0.13043478260869565</v>
      </c>
      <c r="Y460" s="31">
        <v>0</v>
      </c>
      <c r="Z460" s="31">
        <v>0</v>
      </c>
      <c r="AA460" s="31">
        <v>2.8581521739130435</v>
      </c>
      <c r="AB460" s="31">
        <v>0</v>
      </c>
      <c r="AC460" s="31">
        <v>30.612173913043481</v>
      </c>
      <c r="AD460" s="31">
        <v>0</v>
      </c>
      <c r="AE460" s="31">
        <v>0</v>
      </c>
      <c r="AF460" t="s">
        <v>430</v>
      </c>
      <c r="AG460" s="32">
        <v>5</v>
      </c>
      <c r="AH460"/>
    </row>
    <row r="461" spans="1:34" x14ac:dyDescent="0.25">
      <c r="A461" t="s">
        <v>1304</v>
      </c>
      <c r="B461" t="s">
        <v>869</v>
      </c>
      <c r="C461" t="s">
        <v>1024</v>
      </c>
      <c r="D461" t="s">
        <v>1209</v>
      </c>
      <c r="E461" s="31">
        <v>52.010869565217391</v>
      </c>
      <c r="F461" s="31">
        <v>2.1791765935214209</v>
      </c>
      <c r="G461" s="31">
        <v>2.0632330198537097</v>
      </c>
      <c r="H461" s="31">
        <v>0.41685475444096137</v>
      </c>
      <c r="I461" s="31">
        <v>0.30091118077324974</v>
      </c>
      <c r="J461" s="31">
        <v>113.34086956521739</v>
      </c>
      <c r="K461" s="31">
        <v>107.31054347826087</v>
      </c>
      <c r="L461" s="31">
        <v>21.680978260869566</v>
      </c>
      <c r="M461" s="31">
        <v>15.650652173913045</v>
      </c>
      <c r="N461" s="31">
        <v>0</v>
      </c>
      <c r="O461" s="31">
        <v>6.0303260869565216</v>
      </c>
      <c r="P461" s="31">
        <v>14.866304347826089</v>
      </c>
      <c r="Q461" s="31">
        <v>14.866304347826089</v>
      </c>
      <c r="R461" s="31">
        <v>0</v>
      </c>
      <c r="S461" s="31">
        <v>76.793586956521736</v>
      </c>
      <c r="T461" s="31">
        <v>65.339565217391296</v>
      </c>
      <c r="U461" s="31">
        <v>11.454021739130434</v>
      </c>
      <c r="V461" s="31">
        <v>0</v>
      </c>
      <c r="W461" s="31">
        <v>0</v>
      </c>
      <c r="X461" s="31">
        <v>0</v>
      </c>
      <c r="Y461" s="31">
        <v>0</v>
      </c>
      <c r="Z461" s="31">
        <v>0</v>
      </c>
      <c r="AA461" s="31">
        <v>0</v>
      </c>
      <c r="AB461" s="31">
        <v>0</v>
      </c>
      <c r="AC461" s="31">
        <v>0</v>
      </c>
      <c r="AD461" s="31">
        <v>0</v>
      </c>
      <c r="AE461" s="31">
        <v>0</v>
      </c>
      <c r="AF461" t="s">
        <v>379</v>
      </c>
      <c r="AG461" s="32">
        <v>5</v>
      </c>
      <c r="AH461"/>
    </row>
    <row r="462" spans="1:34" x14ac:dyDescent="0.25">
      <c r="A462" t="s">
        <v>1304</v>
      </c>
      <c r="B462" t="s">
        <v>792</v>
      </c>
      <c r="C462" t="s">
        <v>1062</v>
      </c>
      <c r="D462" t="s">
        <v>1249</v>
      </c>
      <c r="E462" s="31">
        <v>48.782608695652172</v>
      </c>
      <c r="F462" s="31">
        <v>3.7728943850267385</v>
      </c>
      <c r="G462" s="31">
        <v>3.5046234402852057</v>
      </c>
      <c r="H462" s="31">
        <v>0.6199866310160429</v>
      </c>
      <c r="I462" s="31">
        <v>0.4620655080213904</v>
      </c>
      <c r="J462" s="31">
        <v>184.05163043478262</v>
      </c>
      <c r="K462" s="31">
        <v>170.9646739130435</v>
      </c>
      <c r="L462" s="31">
        <v>30.244565217391308</v>
      </c>
      <c r="M462" s="31">
        <v>22.540760869565219</v>
      </c>
      <c r="N462" s="31">
        <v>2.660326086956522</v>
      </c>
      <c r="O462" s="31">
        <v>5.0434782608695654</v>
      </c>
      <c r="P462" s="31">
        <v>27.744565217391305</v>
      </c>
      <c r="Q462" s="31">
        <v>22.361413043478262</v>
      </c>
      <c r="R462" s="31">
        <v>5.3831521739130439</v>
      </c>
      <c r="S462" s="31">
        <v>126.0625</v>
      </c>
      <c r="T462" s="31">
        <v>97.135869565217391</v>
      </c>
      <c r="U462" s="31">
        <v>0</v>
      </c>
      <c r="V462" s="31">
        <v>28.926630434782609</v>
      </c>
      <c r="W462" s="31">
        <v>43.434782608695649</v>
      </c>
      <c r="X462" s="31">
        <v>2.7255434782608696</v>
      </c>
      <c r="Y462" s="31">
        <v>0</v>
      </c>
      <c r="Z462" s="31">
        <v>0</v>
      </c>
      <c r="AA462" s="31">
        <v>15.157608695652174</v>
      </c>
      <c r="AB462" s="31">
        <v>0</v>
      </c>
      <c r="AC462" s="31">
        <v>24.070652173913043</v>
      </c>
      <c r="AD462" s="31">
        <v>0</v>
      </c>
      <c r="AE462" s="31">
        <v>1.4809782608695652</v>
      </c>
      <c r="AF462" t="s">
        <v>289</v>
      </c>
      <c r="AG462" s="32">
        <v>5</v>
      </c>
      <c r="AH462"/>
    </row>
    <row r="463" spans="1:34" x14ac:dyDescent="0.25">
      <c r="A463" t="s">
        <v>1304</v>
      </c>
      <c r="B463" t="s">
        <v>704</v>
      </c>
      <c r="C463" t="s">
        <v>1061</v>
      </c>
      <c r="D463" t="s">
        <v>1210</v>
      </c>
      <c r="E463" s="31">
        <v>40.652173913043477</v>
      </c>
      <c r="F463" s="31">
        <v>3.5162433155080213</v>
      </c>
      <c r="G463" s="31">
        <v>3.1683823529411761</v>
      </c>
      <c r="H463" s="31">
        <v>0.4332219251336899</v>
      </c>
      <c r="I463" s="31">
        <v>0.19431818181818183</v>
      </c>
      <c r="J463" s="31">
        <v>142.94293478260869</v>
      </c>
      <c r="K463" s="31">
        <v>128.8016304347826</v>
      </c>
      <c r="L463" s="31">
        <v>17.611413043478262</v>
      </c>
      <c r="M463" s="31">
        <v>7.8994565217391308</v>
      </c>
      <c r="N463" s="31">
        <v>4.4076086956521738</v>
      </c>
      <c r="O463" s="31">
        <v>5.3043478260869561</v>
      </c>
      <c r="P463" s="31">
        <v>62.252717391304344</v>
      </c>
      <c r="Q463" s="31">
        <v>57.823369565217391</v>
      </c>
      <c r="R463" s="31">
        <v>4.4293478260869561</v>
      </c>
      <c r="S463" s="31">
        <v>63.078804347826093</v>
      </c>
      <c r="T463" s="31">
        <v>62.513586956521742</v>
      </c>
      <c r="U463" s="31">
        <v>0.56521739130434778</v>
      </c>
      <c r="V463" s="31">
        <v>0</v>
      </c>
      <c r="W463" s="31">
        <v>21.788043478260867</v>
      </c>
      <c r="X463" s="31">
        <v>1.8641304347826086</v>
      </c>
      <c r="Y463" s="31">
        <v>0</v>
      </c>
      <c r="Z463" s="31">
        <v>0</v>
      </c>
      <c r="AA463" s="31">
        <v>6.0679347826086953</v>
      </c>
      <c r="AB463" s="31">
        <v>0</v>
      </c>
      <c r="AC463" s="31">
        <v>13.855978260869565</v>
      </c>
      <c r="AD463" s="31">
        <v>0</v>
      </c>
      <c r="AE463" s="31">
        <v>0</v>
      </c>
      <c r="AF463" t="s">
        <v>197</v>
      </c>
      <c r="AG463" s="32">
        <v>5</v>
      </c>
      <c r="AH463"/>
    </row>
    <row r="464" spans="1:34" x14ac:dyDescent="0.25">
      <c r="A464" t="s">
        <v>1304</v>
      </c>
      <c r="B464" t="s">
        <v>567</v>
      </c>
      <c r="C464" t="s">
        <v>1041</v>
      </c>
      <c r="D464" t="s">
        <v>1268</v>
      </c>
      <c r="E464" s="31">
        <v>35.336956521739133</v>
      </c>
      <c r="F464" s="31">
        <v>3.1301568748077511</v>
      </c>
      <c r="G464" s="31">
        <v>2.798258997231621</v>
      </c>
      <c r="H464" s="31">
        <v>0.61076591817902182</v>
      </c>
      <c r="I464" s="31">
        <v>0.28378960319901564</v>
      </c>
      <c r="J464" s="31">
        <v>110.61021739130435</v>
      </c>
      <c r="K464" s="31">
        <v>98.881956521739141</v>
      </c>
      <c r="L464" s="31">
        <v>21.582608695652173</v>
      </c>
      <c r="M464" s="31">
        <v>10.028260869565216</v>
      </c>
      <c r="N464" s="31">
        <v>5.8260869565217392</v>
      </c>
      <c r="O464" s="31">
        <v>5.7282608695652177</v>
      </c>
      <c r="P464" s="31">
        <v>21.138260869565226</v>
      </c>
      <c r="Q464" s="31">
        <v>20.964347826086964</v>
      </c>
      <c r="R464" s="31">
        <v>0.17391304347826086</v>
      </c>
      <c r="S464" s="31">
        <v>67.889347826086947</v>
      </c>
      <c r="T464" s="31">
        <v>61.267282608695645</v>
      </c>
      <c r="U464" s="31">
        <v>0</v>
      </c>
      <c r="V464" s="31">
        <v>6.6220652173913042</v>
      </c>
      <c r="W464" s="31">
        <v>0</v>
      </c>
      <c r="X464" s="31">
        <v>0</v>
      </c>
      <c r="Y464" s="31">
        <v>0</v>
      </c>
      <c r="Z464" s="31">
        <v>0</v>
      </c>
      <c r="AA464" s="31">
        <v>0</v>
      </c>
      <c r="AB464" s="31">
        <v>0</v>
      </c>
      <c r="AC464" s="31">
        <v>0</v>
      </c>
      <c r="AD464" s="31">
        <v>0</v>
      </c>
      <c r="AE464" s="31">
        <v>0</v>
      </c>
      <c r="AF464" t="s">
        <v>49</v>
      </c>
      <c r="AG464" s="32">
        <v>5</v>
      </c>
      <c r="AH464"/>
    </row>
    <row r="465" spans="1:34" x14ac:dyDescent="0.25">
      <c r="A465" t="s">
        <v>1304</v>
      </c>
      <c r="B465" t="s">
        <v>910</v>
      </c>
      <c r="C465" t="s">
        <v>1093</v>
      </c>
      <c r="D465" t="s">
        <v>1256</v>
      </c>
      <c r="E465" s="31">
        <v>55.358695652173914</v>
      </c>
      <c r="F465" s="31">
        <v>3.5225603769880234</v>
      </c>
      <c r="G465" s="31">
        <v>3.0823640290594936</v>
      </c>
      <c r="H465" s="31">
        <v>1.1711937954054585</v>
      </c>
      <c r="I465" s="31">
        <v>0.74749067347339471</v>
      </c>
      <c r="J465" s="31">
        <v>195.00434782608698</v>
      </c>
      <c r="K465" s="31">
        <v>170.63565217391306</v>
      </c>
      <c r="L465" s="31">
        <v>64.83576086956522</v>
      </c>
      <c r="M465" s="31">
        <v>41.380108695652169</v>
      </c>
      <c r="N465" s="31">
        <v>20.194782608695654</v>
      </c>
      <c r="O465" s="31">
        <v>3.2608695652173911</v>
      </c>
      <c r="P465" s="31">
        <v>37.403586956521721</v>
      </c>
      <c r="Q465" s="31">
        <v>36.490543478260854</v>
      </c>
      <c r="R465" s="31">
        <v>0.91304347826086951</v>
      </c>
      <c r="S465" s="31">
        <v>92.765000000000043</v>
      </c>
      <c r="T465" s="31">
        <v>65.221847826087</v>
      </c>
      <c r="U465" s="31">
        <v>5.7138043478260867</v>
      </c>
      <c r="V465" s="31">
        <v>21.829347826086956</v>
      </c>
      <c r="W465" s="31">
        <v>0</v>
      </c>
      <c r="X465" s="31">
        <v>0</v>
      </c>
      <c r="Y465" s="31">
        <v>0</v>
      </c>
      <c r="Z465" s="31">
        <v>0</v>
      </c>
      <c r="AA465" s="31">
        <v>0</v>
      </c>
      <c r="AB465" s="31">
        <v>0</v>
      </c>
      <c r="AC465" s="31">
        <v>0</v>
      </c>
      <c r="AD465" s="31">
        <v>0</v>
      </c>
      <c r="AE465" s="31">
        <v>0</v>
      </c>
      <c r="AF465" t="s">
        <v>421</v>
      </c>
      <c r="AG465" s="32">
        <v>5</v>
      </c>
      <c r="AH465"/>
    </row>
    <row r="466" spans="1:34" x14ac:dyDescent="0.25">
      <c r="A466" t="s">
        <v>1304</v>
      </c>
      <c r="B466" t="s">
        <v>844</v>
      </c>
      <c r="C466" t="s">
        <v>1070</v>
      </c>
      <c r="D466" t="s">
        <v>1222</v>
      </c>
      <c r="E466" s="31">
        <v>63.478260869565219</v>
      </c>
      <c r="F466" s="31">
        <v>3.0779828767123294</v>
      </c>
      <c r="G466" s="31">
        <v>2.7916181506849322</v>
      </c>
      <c r="H466" s="31">
        <v>0.7088732876712327</v>
      </c>
      <c r="I466" s="31">
        <v>0.54309417808219163</v>
      </c>
      <c r="J466" s="31">
        <v>195.38500000000005</v>
      </c>
      <c r="K466" s="31">
        <v>177.20706521739135</v>
      </c>
      <c r="L466" s="31">
        <v>44.998043478260861</v>
      </c>
      <c r="M466" s="31">
        <v>34.474673913043468</v>
      </c>
      <c r="N466" s="31">
        <v>6.0777173913043478</v>
      </c>
      <c r="O466" s="31">
        <v>4.4456521739130439</v>
      </c>
      <c r="P466" s="31">
        <v>52.228695652173926</v>
      </c>
      <c r="Q466" s="31">
        <v>44.574130434782624</v>
      </c>
      <c r="R466" s="31">
        <v>7.6545652173912995</v>
      </c>
      <c r="S466" s="31">
        <v>98.158260869565268</v>
      </c>
      <c r="T466" s="31">
        <v>77.369782608695701</v>
      </c>
      <c r="U466" s="31">
        <v>7.7354347826086949</v>
      </c>
      <c r="V466" s="31">
        <v>13.053043478260872</v>
      </c>
      <c r="W466" s="31">
        <v>0</v>
      </c>
      <c r="X466" s="31">
        <v>0</v>
      </c>
      <c r="Y466" s="31">
        <v>0</v>
      </c>
      <c r="Z466" s="31">
        <v>0</v>
      </c>
      <c r="AA466" s="31">
        <v>0</v>
      </c>
      <c r="AB466" s="31">
        <v>0</v>
      </c>
      <c r="AC466" s="31">
        <v>0</v>
      </c>
      <c r="AD466" s="31">
        <v>0</v>
      </c>
      <c r="AE466" s="31">
        <v>0</v>
      </c>
      <c r="AF466" t="s">
        <v>354</v>
      </c>
      <c r="AG466" s="32">
        <v>5</v>
      </c>
      <c r="AH466"/>
    </row>
    <row r="467" spans="1:34" x14ac:dyDescent="0.25">
      <c r="A467" t="s">
        <v>1304</v>
      </c>
      <c r="B467" t="s">
        <v>532</v>
      </c>
      <c r="C467" t="s">
        <v>1065</v>
      </c>
      <c r="D467" t="s">
        <v>1250</v>
      </c>
      <c r="E467" s="31">
        <v>51.663043478260867</v>
      </c>
      <c r="F467" s="31">
        <v>3.1642120765832109</v>
      </c>
      <c r="G467" s="31">
        <v>2.7062907637281719</v>
      </c>
      <c r="H467" s="31">
        <v>0.6898800757416369</v>
      </c>
      <c r="I467" s="31">
        <v>0.33920681674731745</v>
      </c>
      <c r="J467" s="31">
        <v>163.47282608695653</v>
      </c>
      <c r="K467" s="31">
        <v>139.81521739130434</v>
      </c>
      <c r="L467" s="31">
        <v>35.641304347826086</v>
      </c>
      <c r="M467" s="31">
        <v>17.524456521739129</v>
      </c>
      <c r="N467" s="31">
        <v>13.421195652173912</v>
      </c>
      <c r="O467" s="31">
        <v>4.6956521739130439</v>
      </c>
      <c r="P467" s="31">
        <v>39.788043478260867</v>
      </c>
      <c r="Q467" s="31">
        <v>34.247282608695649</v>
      </c>
      <c r="R467" s="31">
        <v>5.5407608695652177</v>
      </c>
      <c r="S467" s="31">
        <v>88.043478260869563</v>
      </c>
      <c r="T467" s="31">
        <v>68.866847826086953</v>
      </c>
      <c r="U467" s="31">
        <v>7.5733695652173916</v>
      </c>
      <c r="V467" s="31">
        <v>11.603260869565217</v>
      </c>
      <c r="W467" s="31">
        <v>5.6576086956521738</v>
      </c>
      <c r="X467" s="31">
        <v>3.3260869565217392</v>
      </c>
      <c r="Y467" s="31">
        <v>0</v>
      </c>
      <c r="Z467" s="31">
        <v>0</v>
      </c>
      <c r="AA467" s="31">
        <v>2.3315217391304346</v>
      </c>
      <c r="AB467" s="31">
        <v>0</v>
      </c>
      <c r="AC467" s="31">
        <v>0</v>
      </c>
      <c r="AD467" s="31">
        <v>0</v>
      </c>
      <c r="AE467" s="31">
        <v>0</v>
      </c>
      <c r="AF467" t="s">
        <v>7</v>
      </c>
      <c r="AG467" s="32">
        <v>5</v>
      </c>
      <c r="AH467"/>
    </row>
    <row r="468" spans="1:34" x14ac:dyDescent="0.25">
      <c r="A468" t="s">
        <v>1304</v>
      </c>
      <c r="B468" t="s">
        <v>622</v>
      </c>
      <c r="C468" t="s">
        <v>1020</v>
      </c>
      <c r="D468" t="s">
        <v>1271</v>
      </c>
      <c r="E468" s="31">
        <v>54.989130434782609</v>
      </c>
      <c r="F468" s="31">
        <v>2.395680964617513</v>
      </c>
      <c r="G468" s="31">
        <v>2.203597548922712</v>
      </c>
      <c r="H468" s="31">
        <v>0.38401858074718326</v>
      </c>
      <c r="I468" s="31">
        <v>0.2906206760229294</v>
      </c>
      <c r="J468" s="31">
        <v>131.73641304347825</v>
      </c>
      <c r="K468" s="31">
        <v>121.17391304347825</v>
      </c>
      <c r="L468" s="31">
        <v>21.116847826086957</v>
      </c>
      <c r="M468" s="31">
        <v>15.980978260869565</v>
      </c>
      <c r="N468" s="31">
        <v>0</v>
      </c>
      <c r="O468" s="31">
        <v>5.1358695652173916</v>
      </c>
      <c r="P468" s="31">
        <v>48.513586956521742</v>
      </c>
      <c r="Q468" s="31">
        <v>43.086956521739133</v>
      </c>
      <c r="R468" s="31">
        <v>5.4266304347826084</v>
      </c>
      <c r="S468" s="31">
        <v>62.105978260869563</v>
      </c>
      <c r="T468" s="31">
        <v>62.105978260869563</v>
      </c>
      <c r="U468" s="31">
        <v>0</v>
      </c>
      <c r="V468" s="31">
        <v>0</v>
      </c>
      <c r="W468" s="31">
        <v>0.86956521739130432</v>
      </c>
      <c r="X468" s="31">
        <v>0.86956521739130432</v>
      </c>
      <c r="Y468" s="31">
        <v>0</v>
      </c>
      <c r="Z468" s="31">
        <v>0</v>
      </c>
      <c r="AA468" s="31">
        <v>0</v>
      </c>
      <c r="AB468" s="31">
        <v>0</v>
      </c>
      <c r="AC468" s="31">
        <v>0</v>
      </c>
      <c r="AD468" s="31">
        <v>0</v>
      </c>
      <c r="AE468" s="31">
        <v>0</v>
      </c>
      <c r="AF468" t="s">
        <v>106</v>
      </c>
      <c r="AG468" s="32">
        <v>5</v>
      </c>
      <c r="AH468"/>
    </row>
    <row r="469" spans="1:34" x14ac:dyDescent="0.25">
      <c r="A469" t="s">
        <v>1304</v>
      </c>
      <c r="B469" t="s">
        <v>603</v>
      </c>
      <c r="C469" t="s">
        <v>1013</v>
      </c>
      <c r="D469" t="s">
        <v>1198</v>
      </c>
      <c r="E469" s="31">
        <v>61.119565217391305</v>
      </c>
      <c r="F469" s="31">
        <v>2.706171083051752</v>
      </c>
      <c r="G469" s="31">
        <v>2.5002632046950026</v>
      </c>
      <c r="H469" s="31">
        <v>0.56658011737506675</v>
      </c>
      <c r="I469" s="31">
        <v>0.43913391428063309</v>
      </c>
      <c r="J469" s="31">
        <v>165.4</v>
      </c>
      <c r="K469" s="31">
        <v>152.815</v>
      </c>
      <c r="L469" s="31">
        <v>34.62913043478261</v>
      </c>
      <c r="M469" s="31">
        <v>26.839673913043477</v>
      </c>
      <c r="N469" s="31">
        <v>3.5489130434782608</v>
      </c>
      <c r="O469" s="31">
        <v>4.2405434782608697</v>
      </c>
      <c r="P469" s="31">
        <v>48.707500000000003</v>
      </c>
      <c r="Q469" s="31">
        <v>43.911956521739135</v>
      </c>
      <c r="R469" s="31">
        <v>4.7955434782608704</v>
      </c>
      <c r="S469" s="31">
        <v>82.063369565217386</v>
      </c>
      <c r="T469" s="31">
        <v>82.063369565217386</v>
      </c>
      <c r="U469" s="31">
        <v>0</v>
      </c>
      <c r="V469" s="31">
        <v>0</v>
      </c>
      <c r="W469" s="31">
        <v>56.407608695652179</v>
      </c>
      <c r="X469" s="31">
        <v>11.567934782608695</v>
      </c>
      <c r="Y469" s="31">
        <v>0</v>
      </c>
      <c r="Z469" s="31">
        <v>0</v>
      </c>
      <c r="AA469" s="31">
        <v>25.168478260869566</v>
      </c>
      <c r="AB469" s="31">
        <v>0</v>
      </c>
      <c r="AC469" s="31">
        <v>19.671195652173914</v>
      </c>
      <c r="AD469" s="31">
        <v>0</v>
      </c>
      <c r="AE469" s="31">
        <v>0</v>
      </c>
      <c r="AF469" t="s">
        <v>87</v>
      </c>
      <c r="AG469" s="32">
        <v>5</v>
      </c>
      <c r="AH469"/>
    </row>
    <row r="470" spans="1:34" x14ac:dyDescent="0.25">
      <c r="A470" t="s">
        <v>1304</v>
      </c>
      <c r="B470" t="s">
        <v>614</v>
      </c>
      <c r="C470" t="s">
        <v>1045</v>
      </c>
      <c r="D470" t="s">
        <v>1270</v>
      </c>
      <c r="E470" s="31">
        <v>93.804347826086953</v>
      </c>
      <c r="F470" s="31">
        <v>2.6495654692931634</v>
      </c>
      <c r="G470" s="31">
        <v>2.4919177288528389</v>
      </c>
      <c r="H470" s="31">
        <v>0.55411355735805334</v>
      </c>
      <c r="I470" s="31">
        <v>0.39646581691772892</v>
      </c>
      <c r="J470" s="31">
        <v>248.54076086956522</v>
      </c>
      <c r="K470" s="31">
        <v>233.75271739130434</v>
      </c>
      <c r="L470" s="31">
        <v>51.978260869565219</v>
      </c>
      <c r="M470" s="31">
        <v>37.190217391304351</v>
      </c>
      <c r="N470" s="31">
        <v>9.1358695652173907</v>
      </c>
      <c r="O470" s="31">
        <v>5.6521739130434785</v>
      </c>
      <c r="P470" s="31">
        <v>49.5625</v>
      </c>
      <c r="Q470" s="31">
        <v>49.5625</v>
      </c>
      <c r="R470" s="31">
        <v>0</v>
      </c>
      <c r="S470" s="31">
        <v>147</v>
      </c>
      <c r="T470" s="31">
        <v>147</v>
      </c>
      <c r="U470" s="31">
        <v>0</v>
      </c>
      <c r="V470" s="31">
        <v>0</v>
      </c>
      <c r="W470" s="31">
        <v>40.891304347826079</v>
      </c>
      <c r="X470" s="31">
        <v>15.692934782608695</v>
      </c>
      <c r="Y470" s="31">
        <v>0</v>
      </c>
      <c r="Z470" s="31">
        <v>0</v>
      </c>
      <c r="AA470" s="31">
        <v>21.581521739130434</v>
      </c>
      <c r="AB470" s="31">
        <v>0</v>
      </c>
      <c r="AC470" s="31">
        <v>3.6168478260869565</v>
      </c>
      <c r="AD470" s="31">
        <v>0</v>
      </c>
      <c r="AE470" s="31">
        <v>0</v>
      </c>
      <c r="AF470" t="s">
        <v>98</v>
      </c>
      <c r="AG470" s="32">
        <v>5</v>
      </c>
      <c r="AH470"/>
    </row>
    <row r="471" spans="1:34" x14ac:dyDescent="0.25">
      <c r="A471" t="s">
        <v>1304</v>
      </c>
      <c r="B471" t="s">
        <v>649</v>
      </c>
      <c r="C471" t="s">
        <v>1110</v>
      </c>
      <c r="D471" t="s">
        <v>1254</v>
      </c>
      <c r="E471" s="31">
        <v>65.489130434782609</v>
      </c>
      <c r="F471" s="31">
        <v>2.6909543568464724</v>
      </c>
      <c r="G471" s="31">
        <v>2.4750207468879668</v>
      </c>
      <c r="H471" s="31">
        <v>0.4045643153526971</v>
      </c>
      <c r="I471" s="31">
        <v>0.26991701244813276</v>
      </c>
      <c r="J471" s="31">
        <v>176.22826086956519</v>
      </c>
      <c r="K471" s="31">
        <v>162.08695652173913</v>
      </c>
      <c r="L471" s="31">
        <v>26.494565217391305</v>
      </c>
      <c r="M471" s="31">
        <v>17.676630434782609</v>
      </c>
      <c r="N471" s="31">
        <v>3.1548913043478262</v>
      </c>
      <c r="O471" s="31">
        <v>5.6630434782608692</v>
      </c>
      <c r="P471" s="31">
        <v>58.190217391304344</v>
      </c>
      <c r="Q471" s="31">
        <v>52.866847826086953</v>
      </c>
      <c r="R471" s="31">
        <v>5.3233695652173916</v>
      </c>
      <c r="S471" s="31">
        <v>91.543478260869563</v>
      </c>
      <c r="T471" s="31">
        <v>91.543478260869563</v>
      </c>
      <c r="U471" s="31">
        <v>0</v>
      </c>
      <c r="V471" s="31">
        <v>0</v>
      </c>
      <c r="W471" s="31">
        <v>0</v>
      </c>
      <c r="X471" s="31">
        <v>0</v>
      </c>
      <c r="Y471" s="31">
        <v>0</v>
      </c>
      <c r="Z471" s="31">
        <v>0</v>
      </c>
      <c r="AA471" s="31">
        <v>0</v>
      </c>
      <c r="AB471" s="31">
        <v>0</v>
      </c>
      <c r="AC471" s="31">
        <v>0</v>
      </c>
      <c r="AD471" s="31">
        <v>0</v>
      </c>
      <c r="AE471" s="31">
        <v>0</v>
      </c>
      <c r="AF471" t="s">
        <v>138</v>
      </c>
      <c r="AG471" s="32">
        <v>5</v>
      </c>
      <c r="AH471"/>
    </row>
    <row r="472" spans="1:34" x14ac:dyDescent="0.25">
      <c r="A472" t="s">
        <v>1304</v>
      </c>
      <c r="B472" t="s">
        <v>597</v>
      </c>
      <c r="C472" t="s">
        <v>1092</v>
      </c>
      <c r="D472" t="s">
        <v>1236</v>
      </c>
      <c r="E472" s="31">
        <v>49.630434782608695</v>
      </c>
      <c r="F472" s="31">
        <v>3.5338480070083222</v>
      </c>
      <c r="G472" s="31">
        <v>3.2691086289969338</v>
      </c>
      <c r="H472" s="31">
        <v>0.57556942619360496</v>
      </c>
      <c r="I472" s="31">
        <v>0.43035479632063078</v>
      </c>
      <c r="J472" s="31">
        <v>175.38641304347826</v>
      </c>
      <c r="K472" s="31">
        <v>162.24728260869566</v>
      </c>
      <c r="L472" s="31">
        <v>28.565760869565217</v>
      </c>
      <c r="M472" s="31">
        <v>21.358695652173914</v>
      </c>
      <c r="N472" s="31">
        <v>2.5108695652173911</v>
      </c>
      <c r="O472" s="31">
        <v>4.6961956521739134</v>
      </c>
      <c r="P472" s="31">
        <v>38.717391304347828</v>
      </c>
      <c r="Q472" s="31">
        <v>32.785326086956523</v>
      </c>
      <c r="R472" s="31">
        <v>5.9320652173913047</v>
      </c>
      <c r="S472" s="31">
        <v>108.10326086956522</v>
      </c>
      <c r="T472" s="31">
        <v>108.10326086956522</v>
      </c>
      <c r="U472" s="31">
        <v>0</v>
      </c>
      <c r="V472" s="31">
        <v>0</v>
      </c>
      <c r="W472" s="31">
        <v>4.2744565217391308</v>
      </c>
      <c r="X472" s="31">
        <v>0</v>
      </c>
      <c r="Y472" s="31">
        <v>0</v>
      </c>
      <c r="Z472" s="31">
        <v>0</v>
      </c>
      <c r="AA472" s="31">
        <v>0.58152173913043481</v>
      </c>
      <c r="AB472" s="31">
        <v>0</v>
      </c>
      <c r="AC472" s="31">
        <v>3.6929347826086958</v>
      </c>
      <c r="AD472" s="31">
        <v>0</v>
      </c>
      <c r="AE472" s="31">
        <v>0</v>
      </c>
      <c r="AF472" t="s">
        <v>81</v>
      </c>
      <c r="AG472" s="32">
        <v>5</v>
      </c>
      <c r="AH472"/>
    </row>
    <row r="473" spans="1:34" x14ac:dyDescent="0.25">
      <c r="A473" t="s">
        <v>1304</v>
      </c>
      <c r="B473" t="s">
        <v>608</v>
      </c>
      <c r="C473" t="s">
        <v>1098</v>
      </c>
      <c r="D473" t="s">
        <v>1269</v>
      </c>
      <c r="E473" s="31">
        <v>36.880434782608695</v>
      </c>
      <c r="F473" s="31">
        <v>3.7552313586796346</v>
      </c>
      <c r="G473" s="31">
        <v>3.4732537577365168</v>
      </c>
      <c r="H473" s="31">
        <v>0.60050103153551426</v>
      </c>
      <c r="I473" s="31">
        <v>0.3664161508989095</v>
      </c>
      <c r="J473" s="31">
        <v>138.49456521739131</v>
      </c>
      <c r="K473" s="31">
        <v>128.09510869565219</v>
      </c>
      <c r="L473" s="31">
        <v>22.146739130434781</v>
      </c>
      <c r="M473" s="31">
        <v>13.513586956521738</v>
      </c>
      <c r="N473" s="31">
        <v>6.5842391304347823</v>
      </c>
      <c r="O473" s="31">
        <v>2.0489130434782608</v>
      </c>
      <c r="P473" s="31">
        <v>35.013586956521735</v>
      </c>
      <c r="Q473" s="31">
        <v>33.247282608695649</v>
      </c>
      <c r="R473" s="31">
        <v>1.7663043478260869</v>
      </c>
      <c r="S473" s="31">
        <v>81.334239130434781</v>
      </c>
      <c r="T473" s="31">
        <v>81.334239130434781</v>
      </c>
      <c r="U473" s="31">
        <v>0</v>
      </c>
      <c r="V473" s="31">
        <v>0</v>
      </c>
      <c r="W473" s="31">
        <v>47.3125</v>
      </c>
      <c r="X473" s="31">
        <v>7.9619565217391308</v>
      </c>
      <c r="Y473" s="31">
        <v>0</v>
      </c>
      <c r="Z473" s="31">
        <v>0</v>
      </c>
      <c r="AA473" s="31">
        <v>8.3858695652173907</v>
      </c>
      <c r="AB473" s="31">
        <v>0</v>
      </c>
      <c r="AC473" s="31">
        <v>30.964673913043477</v>
      </c>
      <c r="AD473" s="31">
        <v>0</v>
      </c>
      <c r="AE473" s="31">
        <v>0</v>
      </c>
      <c r="AF473" t="s">
        <v>92</v>
      </c>
      <c r="AG473" s="32">
        <v>5</v>
      </c>
      <c r="AH473"/>
    </row>
    <row r="474" spans="1:34" x14ac:dyDescent="0.25">
      <c r="A474" t="s">
        <v>1304</v>
      </c>
      <c r="B474" t="s">
        <v>718</v>
      </c>
      <c r="C474" t="s">
        <v>1061</v>
      </c>
      <c r="D474" t="s">
        <v>1210</v>
      </c>
      <c r="E474" s="31">
        <v>67.913043478260875</v>
      </c>
      <c r="F474" s="31">
        <v>2.9460627400768242</v>
      </c>
      <c r="G474" s="31">
        <v>2.7701264404609471</v>
      </c>
      <c r="H474" s="31">
        <v>0.30553777208706784</v>
      </c>
      <c r="I474" s="31">
        <v>0.13392285531370038</v>
      </c>
      <c r="J474" s="31">
        <v>200.07608695652172</v>
      </c>
      <c r="K474" s="31">
        <v>188.12771739130434</v>
      </c>
      <c r="L474" s="31">
        <v>20.75</v>
      </c>
      <c r="M474" s="31">
        <v>9.0951086956521738</v>
      </c>
      <c r="N474" s="31">
        <v>6.2092391304347823</v>
      </c>
      <c r="O474" s="31">
        <v>5.4456521739130439</v>
      </c>
      <c r="P474" s="31">
        <v>23.77717391304348</v>
      </c>
      <c r="Q474" s="31">
        <v>23.483695652173914</v>
      </c>
      <c r="R474" s="31">
        <v>0.29347826086956524</v>
      </c>
      <c r="S474" s="31">
        <v>155.54891304347825</v>
      </c>
      <c r="T474" s="31">
        <v>155.54891304347825</v>
      </c>
      <c r="U474" s="31">
        <v>0</v>
      </c>
      <c r="V474" s="31">
        <v>0</v>
      </c>
      <c r="W474" s="31">
        <v>1.8016304347826086</v>
      </c>
      <c r="X474" s="31">
        <v>0</v>
      </c>
      <c r="Y474" s="31">
        <v>0</v>
      </c>
      <c r="Z474" s="31">
        <v>0</v>
      </c>
      <c r="AA474" s="31">
        <v>0.48097826086956524</v>
      </c>
      <c r="AB474" s="31">
        <v>0</v>
      </c>
      <c r="AC474" s="31">
        <v>1.3206521739130435</v>
      </c>
      <c r="AD474" s="31">
        <v>0</v>
      </c>
      <c r="AE474" s="31">
        <v>0</v>
      </c>
      <c r="AF474" t="s">
        <v>211</v>
      </c>
      <c r="AG474" s="32">
        <v>5</v>
      </c>
      <c r="AH474"/>
    </row>
    <row r="475" spans="1:34" x14ac:dyDescent="0.25">
      <c r="A475" t="s">
        <v>1304</v>
      </c>
      <c r="B475" t="s">
        <v>605</v>
      </c>
      <c r="C475" t="s">
        <v>1057</v>
      </c>
      <c r="D475" t="s">
        <v>1224</v>
      </c>
      <c r="E475" s="31">
        <v>41.836956521739133</v>
      </c>
      <c r="F475" s="31">
        <v>3.396661470511821</v>
      </c>
      <c r="G475" s="31">
        <v>3.0446869316705634</v>
      </c>
      <c r="H475" s="31">
        <v>0.64562223954273834</v>
      </c>
      <c r="I475" s="31">
        <v>0.42114835022083658</v>
      </c>
      <c r="J475" s="31">
        <v>142.10597826086956</v>
      </c>
      <c r="K475" s="31">
        <v>127.38043478260869</v>
      </c>
      <c r="L475" s="31">
        <v>27.010869565217391</v>
      </c>
      <c r="M475" s="31">
        <v>17.619565217391305</v>
      </c>
      <c r="N475" s="31">
        <v>3.8260869565217392</v>
      </c>
      <c r="O475" s="31">
        <v>5.5652173913043477</v>
      </c>
      <c r="P475" s="31">
        <v>37.510869565217391</v>
      </c>
      <c r="Q475" s="31">
        <v>32.176630434782609</v>
      </c>
      <c r="R475" s="31">
        <v>5.3342391304347823</v>
      </c>
      <c r="S475" s="31">
        <v>77.584239130434781</v>
      </c>
      <c r="T475" s="31">
        <v>77.584239130434781</v>
      </c>
      <c r="U475" s="31">
        <v>0</v>
      </c>
      <c r="V475" s="31">
        <v>0</v>
      </c>
      <c r="W475" s="31">
        <v>0</v>
      </c>
      <c r="X475" s="31">
        <v>0</v>
      </c>
      <c r="Y475" s="31">
        <v>0</v>
      </c>
      <c r="Z475" s="31">
        <v>0</v>
      </c>
      <c r="AA475" s="31">
        <v>0</v>
      </c>
      <c r="AB475" s="31">
        <v>0</v>
      </c>
      <c r="AC475" s="31">
        <v>0</v>
      </c>
      <c r="AD475" s="31">
        <v>0</v>
      </c>
      <c r="AE475" s="31">
        <v>0</v>
      </c>
      <c r="AF475" t="s">
        <v>89</v>
      </c>
      <c r="AG475" s="32">
        <v>5</v>
      </c>
      <c r="AH475"/>
    </row>
    <row r="476" spans="1:34" x14ac:dyDescent="0.25">
      <c r="A476" t="s">
        <v>1304</v>
      </c>
      <c r="B476" t="s">
        <v>588</v>
      </c>
      <c r="C476" t="s">
        <v>1089</v>
      </c>
      <c r="D476" t="s">
        <v>1202</v>
      </c>
      <c r="E476" s="31">
        <v>69.086956521739125</v>
      </c>
      <c r="F476" s="31">
        <v>2.4603917558212713</v>
      </c>
      <c r="G476" s="31">
        <v>2.2177470106985524</v>
      </c>
      <c r="H476" s="31">
        <v>0.26872246696035246</v>
      </c>
      <c r="I476" s="31">
        <v>0.12964128382630588</v>
      </c>
      <c r="J476" s="31">
        <v>169.98097826086956</v>
      </c>
      <c r="K476" s="31">
        <v>153.21739130434781</v>
      </c>
      <c r="L476" s="31">
        <v>18.565217391304348</v>
      </c>
      <c r="M476" s="31">
        <v>8.9565217391304355</v>
      </c>
      <c r="N476" s="31">
        <v>4.6195652173913047</v>
      </c>
      <c r="O476" s="31">
        <v>4.9891304347826084</v>
      </c>
      <c r="P476" s="31">
        <v>54.081521739130437</v>
      </c>
      <c r="Q476" s="31">
        <v>46.926630434782609</v>
      </c>
      <c r="R476" s="31">
        <v>7.1548913043478262</v>
      </c>
      <c r="S476" s="31">
        <v>97.334239130434781</v>
      </c>
      <c r="T476" s="31">
        <v>97.334239130434781</v>
      </c>
      <c r="U476" s="31">
        <v>0</v>
      </c>
      <c r="V476" s="31">
        <v>0</v>
      </c>
      <c r="W476" s="31">
        <v>5.4483695652173907</v>
      </c>
      <c r="X476" s="31">
        <v>1.7608695652173914</v>
      </c>
      <c r="Y476" s="31">
        <v>0</v>
      </c>
      <c r="Z476" s="31">
        <v>0</v>
      </c>
      <c r="AA476" s="31">
        <v>2.9320652173913042</v>
      </c>
      <c r="AB476" s="31">
        <v>0</v>
      </c>
      <c r="AC476" s="31">
        <v>0.75543478260869568</v>
      </c>
      <c r="AD476" s="31">
        <v>0</v>
      </c>
      <c r="AE476" s="31">
        <v>0</v>
      </c>
      <c r="AF476" t="s">
        <v>72</v>
      </c>
      <c r="AG476" s="32">
        <v>5</v>
      </c>
      <c r="AH476"/>
    </row>
    <row r="477" spans="1:34" x14ac:dyDescent="0.25">
      <c r="A477" t="s">
        <v>1304</v>
      </c>
      <c r="B477" t="s">
        <v>731</v>
      </c>
      <c r="C477" t="s">
        <v>1065</v>
      </c>
      <c r="D477" t="s">
        <v>1250</v>
      </c>
      <c r="E477" s="31">
        <v>36.347826086956523</v>
      </c>
      <c r="F477" s="31">
        <v>3.4340610047846889</v>
      </c>
      <c r="G477" s="31">
        <v>2.9979066985645932</v>
      </c>
      <c r="H477" s="31">
        <v>0.54089413875598091</v>
      </c>
      <c r="I477" s="31">
        <v>0.25022428229665072</v>
      </c>
      <c r="J477" s="31">
        <v>124.82065217391305</v>
      </c>
      <c r="K477" s="31">
        <v>108.96739130434783</v>
      </c>
      <c r="L477" s="31">
        <v>19.660326086956523</v>
      </c>
      <c r="M477" s="31">
        <v>9.0951086956521738</v>
      </c>
      <c r="N477" s="31">
        <v>4.4347826086956523</v>
      </c>
      <c r="O477" s="31">
        <v>6.1304347826086953</v>
      </c>
      <c r="P477" s="31">
        <v>39.663043478260867</v>
      </c>
      <c r="Q477" s="31">
        <v>34.375</v>
      </c>
      <c r="R477" s="31">
        <v>5.2880434782608692</v>
      </c>
      <c r="S477" s="31">
        <v>65.497282608695656</v>
      </c>
      <c r="T477" s="31">
        <v>65.497282608695656</v>
      </c>
      <c r="U477" s="31">
        <v>0</v>
      </c>
      <c r="V477" s="31">
        <v>0</v>
      </c>
      <c r="W477" s="31">
        <v>10.5</v>
      </c>
      <c r="X477" s="31">
        <v>1.5597826086956521</v>
      </c>
      <c r="Y477" s="31">
        <v>0</v>
      </c>
      <c r="Z477" s="31">
        <v>0</v>
      </c>
      <c r="AA477" s="31">
        <v>5.3804347826086953</v>
      </c>
      <c r="AB477" s="31">
        <v>0</v>
      </c>
      <c r="AC477" s="31">
        <v>3.5597826086956523</v>
      </c>
      <c r="AD477" s="31">
        <v>0</v>
      </c>
      <c r="AE477" s="31">
        <v>0</v>
      </c>
      <c r="AF477" t="s">
        <v>224</v>
      </c>
      <c r="AG477" s="32">
        <v>5</v>
      </c>
      <c r="AH477"/>
    </row>
    <row r="478" spans="1:34" x14ac:dyDescent="0.25">
      <c r="A478" t="s">
        <v>1304</v>
      </c>
      <c r="B478" t="s">
        <v>660</v>
      </c>
      <c r="C478" t="s">
        <v>1040</v>
      </c>
      <c r="D478" t="s">
        <v>1216</v>
      </c>
      <c r="E478" s="31">
        <v>42.630434782608695</v>
      </c>
      <c r="F478" s="31">
        <v>1.8848164201937787</v>
      </c>
      <c r="G478" s="31">
        <v>1.8307623661397245</v>
      </c>
      <c r="H478" s="31">
        <v>0.27122641509433965</v>
      </c>
      <c r="I478" s="31">
        <v>0.2630673125956145</v>
      </c>
      <c r="J478" s="31">
        <v>80.350543478260875</v>
      </c>
      <c r="K478" s="31">
        <v>78.046195652173907</v>
      </c>
      <c r="L478" s="31">
        <v>11.5625</v>
      </c>
      <c r="M478" s="31">
        <v>11.214673913043478</v>
      </c>
      <c r="N478" s="31">
        <v>0</v>
      </c>
      <c r="O478" s="31">
        <v>0.34782608695652173</v>
      </c>
      <c r="P478" s="31">
        <v>22.320652173913043</v>
      </c>
      <c r="Q478" s="31">
        <v>20.364130434782609</v>
      </c>
      <c r="R478" s="31">
        <v>1.9565217391304348</v>
      </c>
      <c r="S478" s="31">
        <v>46.467391304347828</v>
      </c>
      <c r="T478" s="31">
        <v>46.467391304347828</v>
      </c>
      <c r="U478" s="31">
        <v>0</v>
      </c>
      <c r="V478" s="31">
        <v>0</v>
      </c>
      <c r="W478" s="31">
        <v>0</v>
      </c>
      <c r="X478" s="31">
        <v>0</v>
      </c>
      <c r="Y478" s="31">
        <v>0</v>
      </c>
      <c r="Z478" s="31">
        <v>0</v>
      </c>
      <c r="AA478" s="31">
        <v>0</v>
      </c>
      <c r="AB478" s="31">
        <v>0</v>
      </c>
      <c r="AC478" s="31">
        <v>0</v>
      </c>
      <c r="AD478" s="31">
        <v>0</v>
      </c>
      <c r="AE478" s="31">
        <v>0</v>
      </c>
      <c r="AF478" t="s">
        <v>151</v>
      </c>
      <c r="AG478" s="32">
        <v>5</v>
      </c>
      <c r="AH478"/>
    </row>
    <row r="479" spans="1:34" x14ac:dyDescent="0.25">
      <c r="A479" t="s">
        <v>1304</v>
      </c>
      <c r="B479" t="s">
        <v>647</v>
      </c>
      <c r="C479" t="s">
        <v>1053</v>
      </c>
      <c r="D479" t="s">
        <v>1275</v>
      </c>
      <c r="E479" s="31">
        <v>56.25</v>
      </c>
      <c r="F479" s="31">
        <v>3.3019400966183579</v>
      </c>
      <c r="G479" s="31">
        <v>3.1032830917874392</v>
      </c>
      <c r="H479" s="31">
        <v>0.34053719806763283</v>
      </c>
      <c r="I479" s="31">
        <v>0.14188019323671497</v>
      </c>
      <c r="J479" s="31">
        <v>185.73413043478263</v>
      </c>
      <c r="K479" s="31">
        <v>174.55967391304347</v>
      </c>
      <c r="L479" s="31">
        <v>19.155217391304348</v>
      </c>
      <c r="M479" s="31">
        <v>7.9807608695652172</v>
      </c>
      <c r="N479" s="31">
        <v>5.2228260869565215</v>
      </c>
      <c r="O479" s="31">
        <v>5.9516304347826079</v>
      </c>
      <c r="P479" s="31">
        <v>50.766413043478266</v>
      </c>
      <c r="Q479" s="31">
        <v>50.766413043478266</v>
      </c>
      <c r="R479" s="31">
        <v>0</v>
      </c>
      <c r="S479" s="31">
        <v>115.8125</v>
      </c>
      <c r="T479" s="31">
        <v>115.8125</v>
      </c>
      <c r="U479" s="31">
        <v>0</v>
      </c>
      <c r="V479" s="31">
        <v>0</v>
      </c>
      <c r="W479" s="31">
        <v>22.899456521739133</v>
      </c>
      <c r="X479" s="31">
        <v>2.4375</v>
      </c>
      <c r="Y479" s="31">
        <v>0</v>
      </c>
      <c r="Z479" s="31">
        <v>0</v>
      </c>
      <c r="AA479" s="31">
        <v>3.964673913043478</v>
      </c>
      <c r="AB479" s="31">
        <v>0</v>
      </c>
      <c r="AC479" s="31">
        <v>16.497282608695652</v>
      </c>
      <c r="AD479" s="31">
        <v>0</v>
      </c>
      <c r="AE479" s="31">
        <v>0</v>
      </c>
      <c r="AF479" t="s">
        <v>136</v>
      </c>
      <c r="AG479" s="32">
        <v>5</v>
      </c>
      <c r="AH479"/>
    </row>
    <row r="480" spans="1:34" x14ac:dyDescent="0.25">
      <c r="A480" t="s">
        <v>1304</v>
      </c>
      <c r="B480" t="s">
        <v>752</v>
      </c>
      <c r="C480" t="s">
        <v>1137</v>
      </c>
      <c r="D480" t="s">
        <v>1283</v>
      </c>
      <c r="E480" s="31">
        <v>44.380434782608695</v>
      </c>
      <c r="F480" s="31">
        <v>2.8532329169728143</v>
      </c>
      <c r="G480" s="31">
        <v>2.621846681361744</v>
      </c>
      <c r="H480" s="31">
        <v>0.64211364192995346</v>
      </c>
      <c r="I480" s="31">
        <v>0.52063433749693855</v>
      </c>
      <c r="J480" s="31">
        <v>126.62771739130436</v>
      </c>
      <c r="K480" s="31">
        <v>116.35869565217392</v>
      </c>
      <c r="L480" s="31">
        <v>28.497282608695652</v>
      </c>
      <c r="M480" s="31">
        <v>23.105978260869566</v>
      </c>
      <c r="N480" s="31">
        <v>0</v>
      </c>
      <c r="O480" s="31">
        <v>5.3913043478260869</v>
      </c>
      <c r="P480" s="31">
        <v>32.301630434782609</v>
      </c>
      <c r="Q480" s="31">
        <v>27.423913043478262</v>
      </c>
      <c r="R480" s="31">
        <v>4.8777173913043477</v>
      </c>
      <c r="S480" s="31">
        <v>65.828804347826093</v>
      </c>
      <c r="T480" s="31">
        <v>65.828804347826093</v>
      </c>
      <c r="U480" s="31">
        <v>0</v>
      </c>
      <c r="V480" s="31">
        <v>0</v>
      </c>
      <c r="W480" s="31">
        <v>0</v>
      </c>
      <c r="X480" s="31">
        <v>0</v>
      </c>
      <c r="Y480" s="31">
        <v>0</v>
      </c>
      <c r="Z480" s="31">
        <v>0</v>
      </c>
      <c r="AA480" s="31">
        <v>0</v>
      </c>
      <c r="AB480" s="31">
        <v>0</v>
      </c>
      <c r="AC480" s="31">
        <v>0</v>
      </c>
      <c r="AD480" s="31">
        <v>0</v>
      </c>
      <c r="AE480" s="31">
        <v>0</v>
      </c>
      <c r="AF480" t="s">
        <v>245</v>
      </c>
      <c r="AG480" s="32">
        <v>5</v>
      </c>
      <c r="AH480"/>
    </row>
    <row r="481" spans="1:34" x14ac:dyDescent="0.25">
      <c r="A481" t="s">
        <v>1304</v>
      </c>
      <c r="B481" t="s">
        <v>761</v>
      </c>
      <c r="C481" t="s">
        <v>1107</v>
      </c>
      <c r="D481" t="s">
        <v>1230</v>
      </c>
      <c r="E481" s="31">
        <v>58.684782608695649</v>
      </c>
      <c r="F481" s="31">
        <v>2.61909242452306</v>
      </c>
      <c r="G481" s="31">
        <v>2.3581644749027602</v>
      </c>
      <c r="H481" s="31">
        <v>0.33846082607890354</v>
      </c>
      <c r="I481" s="31">
        <v>0.18560844600852008</v>
      </c>
      <c r="J481" s="31">
        <v>153.7008695652174</v>
      </c>
      <c r="K481" s="31">
        <v>138.3883695652174</v>
      </c>
      <c r="L481" s="31">
        <v>19.862500000000001</v>
      </c>
      <c r="M481" s="31">
        <v>10.892391304347825</v>
      </c>
      <c r="N481" s="31">
        <v>5.0271739130434785</v>
      </c>
      <c r="O481" s="31">
        <v>3.9429347826086958</v>
      </c>
      <c r="P481" s="31">
        <v>44.035326086956523</v>
      </c>
      <c r="Q481" s="31">
        <v>37.692934782608695</v>
      </c>
      <c r="R481" s="31">
        <v>6.3423913043478262</v>
      </c>
      <c r="S481" s="31">
        <v>89.803043478260875</v>
      </c>
      <c r="T481" s="31">
        <v>89.803043478260875</v>
      </c>
      <c r="U481" s="31">
        <v>0</v>
      </c>
      <c r="V481" s="31">
        <v>0</v>
      </c>
      <c r="W481" s="31">
        <v>0</v>
      </c>
      <c r="X481" s="31">
        <v>0</v>
      </c>
      <c r="Y481" s="31">
        <v>0</v>
      </c>
      <c r="Z481" s="31">
        <v>0</v>
      </c>
      <c r="AA481" s="31">
        <v>0</v>
      </c>
      <c r="AB481" s="31">
        <v>0</v>
      </c>
      <c r="AC481" s="31">
        <v>0</v>
      </c>
      <c r="AD481" s="31">
        <v>0</v>
      </c>
      <c r="AE481" s="31">
        <v>0</v>
      </c>
      <c r="AF481" t="s">
        <v>254</v>
      </c>
      <c r="AG481" s="32">
        <v>5</v>
      </c>
      <c r="AH481"/>
    </row>
    <row r="482" spans="1:34" x14ac:dyDescent="0.25">
      <c r="A482" t="s">
        <v>1304</v>
      </c>
      <c r="B482" t="s">
        <v>524</v>
      </c>
      <c r="C482" t="s">
        <v>1016</v>
      </c>
      <c r="D482" t="s">
        <v>1226</v>
      </c>
      <c r="E482" s="31">
        <v>82.847826086956516</v>
      </c>
      <c r="F482" s="31">
        <v>2.5587313041196533</v>
      </c>
      <c r="G482" s="31">
        <v>2.35724612962477</v>
      </c>
      <c r="H482" s="31">
        <v>0.14755707163474155</v>
      </c>
      <c r="I482" s="31">
        <v>7.6053529257412766E-2</v>
      </c>
      <c r="J482" s="31">
        <v>211.98532608695649</v>
      </c>
      <c r="K482" s="31">
        <v>195.29271739130431</v>
      </c>
      <c r="L482" s="31">
        <v>12.224782608695651</v>
      </c>
      <c r="M482" s="31">
        <v>6.3008695652173916</v>
      </c>
      <c r="N482" s="31">
        <v>0.53260869565217395</v>
      </c>
      <c r="O482" s="31">
        <v>5.3913043478260869</v>
      </c>
      <c r="P482" s="31">
        <v>79.917499999999976</v>
      </c>
      <c r="Q482" s="31">
        <v>69.148804347826058</v>
      </c>
      <c r="R482" s="31">
        <v>10.768695652173914</v>
      </c>
      <c r="S482" s="31">
        <v>119.84304347826085</v>
      </c>
      <c r="T482" s="31">
        <v>117.34836956521738</v>
      </c>
      <c r="U482" s="31">
        <v>0</v>
      </c>
      <c r="V482" s="31">
        <v>2.4946739130434779</v>
      </c>
      <c r="W482" s="31">
        <v>47.779565217391301</v>
      </c>
      <c r="X482" s="31">
        <v>0.40141304347826084</v>
      </c>
      <c r="Y482" s="31">
        <v>0</v>
      </c>
      <c r="Z482" s="31">
        <v>0</v>
      </c>
      <c r="AA482" s="31">
        <v>20.51</v>
      </c>
      <c r="AB482" s="31">
        <v>0</v>
      </c>
      <c r="AC482" s="31">
        <v>25.729456521739127</v>
      </c>
      <c r="AD482" s="31">
        <v>0</v>
      </c>
      <c r="AE482" s="31">
        <v>1.1386956521739133</v>
      </c>
      <c r="AF482" t="s">
        <v>127</v>
      </c>
      <c r="AG482" s="32">
        <v>5</v>
      </c>
      <c r="AH482"/>
    </row>
    <row r="483" spans="1:34" x14ac:dyDescent="0.25">
      <c r="A483" t="s">
        <v>1304</v>
      </c>
      <c r="B483" t="s">
        <v>955</v>
      </c>
      <c r="C483" t="s">
        <v>1061</v>
      </c>
      <c r="D483" t="s">
        <v>1210</v>
      </c>
      <c r="E483" s="31">
        <v>41.543478260869563</v>
      </c>
      <c r="F483" s="31">
        <v>4.4583961276818433</v>
      </c>
      <c r="G483" s="31">
        <v>3.9357273678702271</v>
      </c>
      <c r="H483" s="31">
        <v>0.65858712715855572</v>
      </c>
      <c r="I483" s="31">
        <v>0.25047880690737834</v>
      </c>
      <c r="J483" s="31">
        <v>185.21728260869571</v>
      </c>
      <c r="K483" s="31">
        <v>163.50380434782616</v>
      </c>
      <c r="L483" s="31">
        <v>27.359999999999996</v>
      </c>
      <c r="M483" s="31">
        <v>10.405760869565217</v>
      </c>
      <c r="N483" s="31">
        <v>12.479565217391302</v>
      </c>
      <c r="O483" s="31">
        <v>4.4746739130434783</v>
      </c>
      <c r="P483" s="31">
        <v>36.218804347826079</v>
      </c>
      <c r="Q483" s="31">
        <v>31.459565217391301</v>
      </c>
      <c r="R483" s="31">
        <v>4.7592391304347821</v>
      </c>
      <c r="S483" s="31">
        <v>121.63847826086962</v>
      </c>
      <c r="T483" s="31">
        <v>95.09739130434788</v>
      </c>
      <c r="U483" s="31">
        <v>0</v>
      </c>
      <c r="V483" s="31">
        <v>26.541086956521742</v>
      </c>
      <c r="W483" s="31">
        <v>0</v>
      </c>
      <c r="X483" s="31">
        <v>0</v>
      </c>
      <c r="Y483" s="31">
        <v>0</v>
      </c>
      <c r="Z483" s="31">
        <v>0</v>
      </c>
      <c r="AA483" s="31">
        <v>0</v>
      </c>
      <c r="AB483" s="31">
        <v>0</v>
      </c>
      <c r="AC483" s="31">
        <v>0</v>
      </c>
      <c r="AD483" s="31">
        <v>0</v>
      </c>
      <c r="AE483" s="31">
        <v>0</v>
      </c>
      <c r="AF483" t="s">
        <v>467</v>
      </c>
      <c r="AG483" s="32">
        <v>5</v>
      </c>
      <c r="AH483"/>
    </row>
    <row r="484" spans="1:34" x14ac:dyDescent="0.25">
      <c r="A484" t="s">
        <v>1304</v>
      </c>
      <c r="B484" t="s">
        <v>977</v>
      </c>
      <c r="C484" t="s">
        <v>1088</v>
      </c>
      <c r="D484" t="s">
        <v>1237</v>
      </c>
      <c r="E484" s="31">
        <v>51.869565217391305</v>
      </c>
      <c r="F484" s="31">
        <v>3.7679568315171852</v>
      </c>
      <c r="G484" s="31">
        <v>3.4713642078792977</v>
      </c>
      <c r="H484" s="31">
        <v>0.68625733445096382</v>
      </c>
      <c r="I484" s="31">
        <v>0.38966471081307613</v>
      </c>
      <c r="J484" s="31">
        <v>195.44228260869573</v>
      </c>
      <c r="K484" s="31">
        <v>180.05815217391313</v>
      </c>
      <c r="L484" s="31">
        <v>35.595869565217384</v>
      </c>
      <c r="M484" s="31">
        <v>20.211739130434776</v>
      </c>
      <c r="N484" s="31">
        <v>10.514565217391304</v>
      </c>
      <c r="O484" s="31">
        <v>4.8695652173913047</v>
      </c>
      <c r="P484" s="31">
        <v>39.482065217391309</v>
      </c>
      <c r="Q484" s="31">
        <v>39.482065217391309</v>
      </c>
      <c r="R484" s="31">
        <v>0</v>
      </c>
      <c r="S484" s="31">
        <v>120.36434782608703</v>
      </c>
      <c r="T484" s="31">
        <v>103.11293478260878</v>
      </c>
      <c r="U484" s="31">
        <v>0.20467391304347823</v>
      </c>
      <c r="V484" s="31">
        <v>17.046739130434776</v>
      </c>
      <c r="W484" s="31">
        <v>0</v>
      </c>
      <c r="X484" s="31">
        <v>0</v>
      </c>
      <c r="Y484" s="31">
        <v>0</v>
      </c>
      <c r="Z484" s="31">
        <v>0</v>
      </c>
      <c r="AA484" s="31">
        <v>0</v>
      </c>
      <c r="AB484" s="31">
        <v>0</v>
      </c>
      <c r="AC484" s="31">
        <v>0</v>
      </c>
      <c r="AD484" s="31">
        <v>0</v>
      </c>
      <c r="AE484" s="31">
        <v>0</v>
      </c>
      <c r="AF484" t="s">
        <v>489</v>
      </c>
      <c r="AG484" s="32">
        <v>5</v>
      </c>
      <c r="AH484"/>
    </row>
    <row r="485" spans="1:34" x14ac:dyDescent="0.25">
      <c r="A485" t="s">
        <v>1304</v>
      </c>
      <c r="B485" t="s">
        <v>956</v>
      </c>
      <c r="C485" t="s">
        <v>1128</v>
      </c>
      <c r="D485" t="s">
        <v>1199</v>
      </c>
      <c r="E485" s="31">
        <v>49</v>
      </c>
      <c r="F485" s="31">
        <v>3.3194232475598939</v>
      </c>
      <c r="G485" s="31">
        <v>2.9543655723158828</v>
      </c>
      <c r="H485" s="31">
        <v>0.67626441881100274</v>
      </c>
      <c r="I485" s="31">
        <v>0.3353837622005324</v>
      </c>
      <c r="J485" s="31">
        <v>162.65173913043481</v>
      </c>
      <c r="K485" s="31">
        <v>144.76391304347825</v>
      </c>
      <c r="L485" s="31">
        <v>33.136956521739137</v>
      </c>
      <c r="M485" s="31">
        <v>16.433804347826086</v>
      </c>
      <c r="N485" s="31">
        <v>11.485760869565221</v>
      </c>
      <c r="O485" s="31">
        <v>5.2173913043478262</v>
      </c>
      <c r="P485" s="31">
        <v>62.202065217391315</v>
      </c>
      <c r="Q485" s="31">
        <v>61.017391304347839</v>
      </c>
      <c r="R485" s="31">
        <v>1.1846739130434782</v>
      </c>
      <c r="S485" s="31">
        <v>67.312717391304346</v>
      </c>
      <c r="T485" s="31">
        <v>45.302282608695648</v>
      </c>
      <c r="U485" s="31">
        <v>10.705326086956523</v>
      </c>
      <c r="V485" s="31">
        <v>11.305108695652173</v>
      </c>
      <c r="W485" s="31">
        <v>0</v>
      </c>
      <c r="X485" s="31">
        <v>0</v>
      </c>
      <c r="Y485" s="31">
        <v>0</v>
      </c>
      <c r="Z485" s="31">
        <v>0</v>
      </c>
      <c r="AA485" s="31">
        <v>0</v>
      </c>
      <c r="AB485" s="31">
        <v>0</v>
      </c>
      <c r="AC485" s="31">
        <v>0</v>
      </c>
      <c r="AD485" s="31">
        <v>0</v>
      </c>
      <c r="AE485" s="31">
        <v>0</v>
      </c>
      <c r="AF485" t="s">
        <v>468</v>
      </c>
      <c r="AG485" s="32">
        <v>5</v>
      </c>
      <c r="AH485"/>
    </row>
    <row r="486" spans="1:34" x14ac:dyDescent="0.25">
      <c r="A486" t="s">
        <v>1304</v>
      </c>
      <c r="B486" t="s">
        <v>963</v>
      </c>
      <c r="C486" t="s">
        <v>1070</v>
      </c>
      <c r="D486" t="s">
        <v>1222</v>
      </c>
      <c r="E486" s="31">
        <v>59.967391304347828</v>
      </c>
      <c r="F486" s="31">
        <v>3.1529744426318649</v>
      </c>
      <c r="G486" s="31">
        <v>2.7967156063077763</v>
      </c>
      <c r="H486" s="31">
        <v>0.84943447525829241</v>
      </c>
      <c r="I486" s="31">
        <v>0.60467826717418882</v>
      </c>
      <c r="J486" s="31">
        <v>189.07565217391303</v>
      </c>
      <c r="K486" s="31">
        <v>167.71173913043481</v>
      </c>
      <c r="L486" s="31">
        <v>50.938369565217386</v>
      </c>
      <c r="M486" s="31">
        <v>36.260978260869564</v>
      </c>
      <c r="N486" s="31">
        <v>9.6339130434782572</v>
      </c>
      <c r="O486" s="31">
        <v>5.0434782608695654</v>
      </c>
      <c r="P486" s="31">
        <v>32.0704347826087</v>
      </c>
      <c r="Q486" s="31">
        <v>25.383913043478266</v>
      </c>
      <c r="R486" s="31">
        <v>6.6865217391304341</v>
      </c>
      <c r="S486" s="31">
        <v>106.06684782608698</v>
      </c>
      <c r="T486" s="31">
        <v>69.879891304347851</v>
      </c>
      <c r="U486" s="31">
        <v>7.1011956521739146</v>
      </c>
      <c r="V486" s="31">
        <v>29.085760869565217</v>
      </c>
      <c r="W486" s="31">
        <v>0</v>
      </c>
      <c r="X486" s="31">
        <v>0</v>
      </c>
      <c r="Y486" s="31">
        <v>0</v>
      </c>
      <c r="Z486" s="31">
        <v>0</v>
      </c>
      <c r="AA486" s="31">
        <v>0</v>
      </c>
      <c r="AB486" s="31">
        <v>0</v>
      </c>
      <c r="AC486" s="31">
        <v>0</v>
      </c>
      <c r="AD486" s="31">
        <v>0</v>
      </c>
      <c r="AE486" s="31">
        <v>0</v>
      </c>
      <c r="AF486" t="s">
        <v>475</v>
      </c>
      <c r="AG486" s="32">
        <v>5</v>
      </c>
      <c r="AH486"/>
    </row>
    <row r="487" spans="1:34" x14ac:dyDescent="0.25">
      <c r="A487" t="s">
        <v>1304</v>
      </c>
      <c r="B487" t="s">
        <v>968</v>
      </c>
      <c r="C487" t="s">
        <v>1076</v>
      </c>
      <c r="D487" t="s">
        <v>1259</v>
      </c>
      <c r="E487" s="31">
        <v>47.891304347826086</v>
      </c>
      <c r="F487" s="31">
        <v>4.2812641852019988</v>
      </c>
      <c r="G487" s="31">
        <v>3.812137993645031</v>
      </c>
      <c r="H487" s="31">
        <v>1.1146232410349528</v>
      </c>
      <c r="I487" s="31">
        <v>0.78632319564230635</v>
      </c>
      <c r="J487" s="31">
        <v>205.03532608695659</v>
      </c>
      <c r="K487" s="31">
        <v>182.56826086956528</v>
      </c>
      <c r="L487" s="31">
        <v>53.380760869565236</v>
      </c>
      <c r="M487" s="31">
        <v>37.658043478260886</v>
      </c>
      <c r="N487" s="31">
        <v>10.950978260869565</v>
      </c>
      <c r="O487" s="31">
        <v>4.7717391304347823</v>
      </c>
      <c r="P487" s="31">
        <v>31.830000000000009</v>
      </c>
      <c r="Q487" s="31">
        <v>25.085652173913051</v>
      </c>
      <c r="R487" s="31">
        <v>6.7443478260869583</v>
      </c>
      <c r="S487" s="31">
        <v>119.82456521739137</v>
      </c>
      <c r="T487" s="31">
        <v>87.115978260869625</v>
      </c>
      <c r="U487" s="31">
        <v>10.467173913043478</v>
      </c>
      <c r="V487" s="31">
        <v>22.241413043478257</v>
      </c>
      <c r="W487" s="31">
        <v>0</v>
      </c>
      <c r="X487" s="31">
        <v>0</v>
      </c>
      <c r="Y487" s="31">
        <v>0</v>
      </c>
      <c r="Z487" s="31">
        <v>0</v>
      </c>
      <c r="AA487" s="31">
        <v>0</v>
      </c>
      <c r="AB487" s="31">
        <v>0</v>
      </c>
      <c r="AC487" s="31">
        <v>0</v>
      </c>
      <c r="AD487" s="31">
        <v>0</v>
      </c>
      <c r="AE487" s="31">
        <v>0</v>
      </c>
      <c r="AF487" t="s">
        <v>480</v>
      </c>
      <c r="AG487" s="32">
        <v>5</v>
      </c>
      <c r="AH487"/>
    </row>
    <row r="488" spans="1:34" x14ac:dyDescent="0.25">
      <c r="A488" t="s">
        <v>1304</v>
      </c>
      <c r="B488" t="s">
        <v>950</v>
      </c>
      <c r="C488" t="s">
        <v>1064</v>
      </c>
      <c r="D488" t="s">
        <v>1245</v>
      </c>
      <c r="E488" s="31">
        <v>47.141304347826086</v>
      </c>
      <c r="F488" s="31">
        <v>3.3800830066866498</v>
      </c>
      <c r="G488" s="31">
        <v>2.9080562600876183</v>
      </c>
      <c r="H488" s="31">
        <v>0.74409499654138811</v>
      </c>
      <c r="I488" s="31">
        <v>0.39335485358542771</v>
      </c>
      <c r="J488" s="31">
        <v>159.34152173913043</v>
      </c>
      <c r="K488" s="31">
        <v>137.08956521739131</v>
      </c>
      <c r="L488" s="31">
        <v>35.077608695652174</v>
      </c>
      <c r="M488" s="31">
        <v>18.543260869565216</v>
      </c>
      <c r="N488" s="31">
        <v>11.637608695652172</v>
      </c>
      <c r="O488" s="31">
        <v>4.8967391304347823</v>
      </c>
      <c r="P488" s="31">
        <v>41.984891304347812</v>
      </c>
      <c r="Q488" s="31">
        <v>36.267282608695638</v>
      </c>
      <c r="R488" s="31">
        <v>5.7176086956521734</v>
      </c>
      <c r="S488" s="31">
        <v>82.279021739130457</v>
      </c>
      <c r="T488" s="31">
        <v>58.491304347826116</v>
      </c>
      <c r="U488" s="31">
        <v>3.6071739130434777</v>
      </c>
      <c r="V488" s="31">
        <v>20.180543478260869</v>
      </c>
      <c r="W488" s="31">
        <v>0</v>
      </c>
      <c r="X488" s="31">
        <v>0</v>
      </c>
      <c r="Y488" s="31">
        <v>0</v>
      </c>
      <c r="Z488" s="31">
        <v>0</v>
      </c>
      <c r="AA488" s="31">
        <v>0</v>
      </c>
      <c r="AB488" s="31">
        <v>0</v>
      </c>
      <c r="AC488" s="31">
        <v>0</v>
      </c>
      <c r="AD488" s="31">
        <v>0</v>
      </c>
      <c r="AE488" s="31">
        <v>0</v>
      </c>
      <c r="AF488" t="s">
        <v>462</v>
      </c>
      <c r="AG488" s="32">
        <v>5</v>
      </c>
      <c r="AH488"/>
    </row>
    <row r="489" spans="1:34" x14ac:dyDescent="0.25">
      <c r="A489" t="s">
        <v>1304</v>
      </c>
      <c r="B489" t="s">
        <v>952</v>
      </c>
      <c r="C489" t="s">
        <v>1091</v>
      </c>
      <c r="D489" t="s">
        <v>1237</v>
      </c>
      <c r="E489" s="31">
        <v>48.293478260869563</v>
      </c>
      <c r="F489" s="31">
        <v>3.1398919648885899</v>
      </c>
      <c r="G489" s="31">
        <v>2.83345712356516</v>
      </c>
      <c r="H489" s="31">
        <v>1.0376164753544903</v>
      </c>
      <c r="I489" s="31">
        <v>0.73118163403106029</v>
      </c>
      <c r="J489" s="31">
        <v>151.63630434782613</v>
      </c>
      <c r="K489" s="31">
        <v>136.83750000000006</v>
      </c>
      <c r="L489" s="31">
        <v>50.11010869565218</v>
      </c>
      <c r="M489" s="31">
        <v>35.311304347826095</v>
      </c>
      <c r="N489" s="31">
        <v>9.9183695652173931</v>
      </c>
      <c r="O489" s="31">
        <v>4.8804347826086953</v>
      </c>
      <c r="P489" s="31">
        <v>27.676739130434793</v>
      </c>
      <c r="Q489" s="31">
        <v>27.676739130434793</v>
      </c>
      <c r="R489" s="31">
        <v>0</v>
      </c>
      <c r="S489" s="31">
        <v>73.849456521739185</v>
      </c>
      <c r="T489" s="31">
        <v>61.504565217391352</v>
      </c>
      <c r="U489" s="31">
        <v>5.0476086956521744</v>
      </c>
      <c r="V489" s="31">
        <v>7.2972826086956513</v>
      </c>
      <c r="W489" s="31">
        <v>0</v>
      </c>
      <c r="X489" s="31">
        <v>0</v>
      </c>
      <c r="Y489" s="31">
        <v>0</v>
      </c>
      <c r="Z489" s="31">
        <v>0</v>
      </c>
      <c r="AA489" s="31">
        <v>0</v>
      </c>
      <c r="AB489" s="31">
        <v>0</v>
      </c>
      <c r="AC489" s="31">
        <v>0</v>
      </c>
      <c r="AD489" s="31">
        <v>0</v>
      </c>
      <c r="AE489" s="31">
        <v>0</v>
      </c>
      <c r="AF489" t="s">
        <v>464</v>
      </c>
      <c r="AG489" s="32">
        <v>5</v>
      </c>
      <c r="AH489"/>
    </row>
    <row r="490" spans="1:34" x14ac:dyDescent="0.25">
      <c r="A490" t="s">
        <v>1304</v>
      </c>
      <c r="B490" t="s">
        <v>827</v>
      </c>
      <c r="C490" t="s">
        <v>1060</v>
      </c>
      <c r="D490" t="s">
        <v>1246</v>
      </c>
      <c r="E490" s="31">
        <v>79.521739130434781</v>
      </c>
      <c r="F490" s="31">
        <v>6.8206670311645717E-3</v>
      </c>
      <c r="G490" s="31">
        <v>6.8206670311645717E-3</v>
      </c>
      <c r="H490" s="31">
        <v>0</v>
      </c>
      <c r="I490" s="31">
        <v>0</v>
      </c>
      <c r="J490" s="31">
        <v>0.54239130434782612</v>
      </c>
      <c r="K490" s="31">
        <v>0.54239130434782612</v>
      </c>
      <c r="L490" s="31">
        <v>0</v>
      </c>
      <c r="M490" s="31">
        <v>0</v>
      </c>
      <c r="N490" s="31">
        <v>0</v>
      </c>
      <c r="O490" s="31">
        <v>0</v>
      </c>
      <c r="P490" s="31">
        <v>0.38739130434782609</v>
      </c>
      <c r="Q490" s="31">
        <v>0.38739130434782609</v>
      </c>
      <c r="R490" s="31">
        <v>0</v>
      </c>
      <c r="S490" s="31">
        <v>0.15500000000000003</v>
      </c>
      <c r="T490" s="31">
        <v>0.15500000000000003</v>
      </c>
      <c r="U490" s="31">
        <v>0</v>
      </c>
      <c r="V490" s="31">
        <v>0</v>
      </c>
      <c r="W490" s="31">
        <v>0</v>
      </c>
      <c r="X490" s="31">
        <v>0</v>
      </c>
      <c r="Y490" s="31">
        <v>0</v>
      </c>
      <c r="Z490" s="31">
        <v>0</v>
      </c>
      <c r="AA490" s="31">
        <v>0</v>
      </c>
      <c r="AB490" s="31">
        <v>0</v>
      </c>
      <c r="AC490" s="31">
        <v>0</v>
      </c>
      <c r="AD490" s="31">
        <v>0</v>
      </c>
      <c r="AE490" s="31">
        <v>0</v>
      </c>
      <c r="AF490" t="s">
        <v>337</v>
      </c>
      <c r="AG490" s="32">
        <v>5</v>
      </c>
      <c r="AH490"/>
    </row>
    <row r="491" spans="1:34" x14ac:dyDescent="0.25">
      <c r="A491" t="s">
        <v>1304</v>
      </c>
      <c r="B491" t="s">
        <v>735</v>
      </c>
      <c r="C491" t="s">
        <v>1008</v>
      </c>
      <c r="D491" t="s">
        <v>1229</v>
      </c>
      <c r="E491" s="31">
        <v>112.14130434782609</v>
      </c>
      <c r="F491" s="31">
        <v>3.6290927595231177</v>
      </c>
      <c r="G491" s="31">
        <v>3.0095570417757105</v>
      </c>
      <c r="H491" s="31">
        <v>0.36918677910245229</v>
      </c>
      <c r="I491" s="31">
        <v>0.22156634680624215</v>
      </c>
      <c r="J491" s="31">
        <v>406.971195652174</v>
      </c>
      <c r="K491" s="31">
        <v>337.49565217391313</v>
      </c>
      <c r="L491" s="31">
        <v>41.401086956521745</v>
      </c>
      <c r="M491" s="31">
        <v>24.846739130434788</v>
      </c>
      <c r="N491" s="31">
        <v>5.75</v>
      </c>
      <c r="O491" s="31">
        <v>10.804347826086957</v>
      </c>
      <c r="P491" s="31">
        <v>118.19456521739133</v>
      </c>
      <c r="Q491" s="31">
        <v>65.273369565217422</v>
      </c>
      <c r="R491" s="31">
        <v>52.921195652173914</v>
      </c>
      <c r="S491" s="31">
        <v>247.37554347826088</v>
      </c>
      <c r="T491" s="31">
        <v>187.22119565217395</v>
      </c>
      <c r="U491" s="31">
        <v>21.320652173913043</v>
      </c>
      <c r="V491" s="31">
        <v>38.833695652173908</v>
      </c>
      <c r="W491" s="31">
        <v>63.631521739130434</v>
      </c>
      <c r="X491" s="31">
        <v>4.4010869565217403</v>
      </c>
      <c r="Y491" s="31">
        <v>0</v>
      </c>
      <c r="Z491" s="31">
        <v>0</v>
      </c>
      <c r="AA491" s="31">
        <v>11.379347826086958</v>
      </c>
      <c r="AB491" s="31">
        <v>0</v>
      </c>
      <c r="AC491" s="31">
        <v>47.756521739130427</v>
      </c>
      <c r="AD491" s="31">
        <v>0</v>
      </c>
      <c r="AE491" s="31">
        <v>9.4565217391304343E-2</v>
      </c>
      <c r="AF491" t="s">
        <v>228</v>
      </c>
      <c r="AG491" s="32">
        <v>5</v>
      </c>
      <c r="AH491"/>
    </row>
    <row r="492" spans="1:34" x14ac:dyDescent="0.25">
      <c r="A492" t="s">
        <v>1304</v>
      </c>
      <c r="B492" t="s">
        <v>686</v>
      </c>
      <c r="C492" t="s">
        <v>1076</v>
      </c>
      <c r="D492" t="s">
        <v>1259</v>
      </c>
      <c r="E492" s="31">
        <v>54.619565217391305</v>
      </c>
      <c r="F492" s="31">
        <v>3.3157711442786075</v>
      </c>
      <c r="G492" s="31">
        <v>3.0231343283582088</v>
      </c>
      <c r="H492" s="31">
        <v>0.64626865671641798</v>
      </c>
      <c r="I492" s="31">
        <v>0.47796019900497516</v>
      </c>
      <c r="J492" s="31">
        <v>181.10597826086959</v>
      </c>
      <c r="K492" s="31">
        <v>165.12228260869566</v>
      </c>
      <c r="L492" s="31">
        <v>35.298913043478265</v>
      </c>
      <c r="M492" s="31">
        <v>26.105978260869566</v>
      </c>
      <c r="N492" s="31">
        <v>3.9184782608695654</v>
      </c>
      <c r="O492" s="31">
        <v>5.2744565217391308</v>
      </c>
      <c r="P492" s="31">
        <v>47.809782608695656</v>
      </c>
      <c r="Q492" s="31">
        <v>41.019021739130437</v>
      </c>
      <c r="R492" s="31">
        <v>6.7907608695652177</v>
      </c>
      <c r="S492" s="31">
        <v>97.99728260869567</v>
      </c>
      <c r="T492" s="31">
        <v>84.942934782608702</v>
      </c>
      <c r="U492" s="31">
        <v>9.4538043478260878</v>
      </c>
      <c r="V492" s="31">
        <v>3.6005434782608696</v>
      </c>
      <c r="W492" s="31">
        <v>0</v>
      </c>
      <c r="X492" s="31">
        <v>0</v>
      </c>
      <c r="Y492" s="31">
        <v>0</v>
      </c>
      <c r="Z492" s="31">
        <v>0</v>
      </c>
      <c r="AA492" s="31">
        <v>0</v>
      </c>
      <c r="AB492" s="31">
        <v>0</v>
      </c>
      <c r="AC492" s="31">
        <v>0</v>
      </c>
      <c r="AD492" s="31">
        <v>0</v>
      </c>
      <c r="AE492" s="31">
        <v>0</v>
      </c>
      <c r="AF492" t="s">
        <v>179</v>
      </c>
      <c r="AG492" s="32">
        <v>5</v>
      </c>
      <c r="AH492"/>
    </row>
    <row r="493" spans="1:34" x14ac:dyDescent="0.25">
      <c r="A493" t="s">
        <v>1304</v>
      </c>
      <c r="B493" t="s">
        <v>931</v>
      </c>
      <c r="C493" t="s">
        <v>1077</v>
      </c>
      <c r="D493" t="s">
        <v>1260</v>
      </c>
      <c r="E493" s="31">
        <v>34.836956521739133</v>
      </c>
      <c r="F493" s="31">
        <v>4.257453978159127</v>
      </c>
      <c r="G493" s="31">
        <v>3.6697971918876764</v>
      </c>
      <c r="H493" s="31">
        <v>1.1672823712948517</v>
      </c>
      <c r="I493" s="31">
        <v>0.72596255850234004</v>
      </c>
      <c r="J493" s="31">
        <v>148.31673913043483</v>
      </c>
      <c r="K493" s="31">
        <v>127.84456521739135</v>
      </c>
      <c r="L493" s="31">
        <v>40.664565217391306</v>
      </c>
      <c r="M493" s="31">
        <v>25.290326086956522</v>
      </c>
      <c r="N493" s="31">
        <v>15.374239130434784</v>
      </c>
      <c r="O493" s="31">
        <v>0</v>
      </c>
      <c r="P493" s="31">
        <v>25.634782608695655</v>
      </c>
      <c r="Q493" s="31">
        <v>20.536847826086959</v>
      </c>
      <c r="R493" s="31">
        <v>5.0979347826086956</v>
      </c>
      <c r="S493" s="31">
        <v>82.017391304347868</v>
      </c>
      <c r="T493" s="31">
        <v>54.966956521739164</v>
      </c>
      <c r="U493" s="31">
        <v>5.8553260869565236</v>
      </c>
      <c r="V493" s="31">
        <v>21.195108695652177</v>
      </c>
      <c r="W493" s="31">
        <v>0</v>
      </c>
      <c r="X493" s="31">
        <v>0</v>
      </c>
      <c r="Y493" s="31">
        <v>0</v>
      </c>
      <c r="Z493" s="31">
        <v>0</v>
      </c>
      <c r="AA493" s="31">
        <v>0</v>
      </c>
      <c r="AB493" s="31">
        <v>0</v>
      </c>
      <c r="AC493" s="31">
        <v>0</v>
      </c>
      <c r="AD493" s="31">
        <v>0</v>
      </c>
      <c r="AE493" s="31">
        <v>0</v>
      </c>
      <c r="AF493" t="s">
        <v>442</v>
      </c>
      <c r="AG493" s="32">
        <v>5</v>
      </c>
      <c r="AH493"/>
    </row>
    <row r="494" spans="1:34" x14ac:dyDescent="0.25">
      <c r="A494" t="s">
        <v>1304</v>
      </c>
      <c r="B494" t="s">
        <v>591</v>
      </c>
      <c r="C494" t="s">
        <v>1016</v>
      </c>
      <c r="D494" t="s">
        <v>1226</v>
      </c>
      <c r="E494" s="31">
        <v>63.826086956521742</v>
      </c>
      <c r="F494" s="31">
        <v>3.6846474795640329</v>
      </c>
      <c r="G494" s="31">
        <v>3.4990207765667574</v>
      </c>
      <c r="H494" s="31">
        <v>0.50485354223433243</v>
      </c>
      <c r="I494" s="31">
        <v>0.50485354223433243</v>
      </c>
      <c r="J494" s="31">
        <v>235.17663043478262</v>
      </c>
      <c r="K494" s="31">
        <v>223.32880434782609</v>
      </c>
      <c r="L494" s="31">
        <v>32.222826086956523</v>
      </c>
      <c r="M494" s="31">
        <v>32.222826086956523</v>
      </c>
      <c r="N494" s="31">
        <v>0</v>
      </c>
      <c r="O494" s="31">
        <v>0</v>
      </c>
      <c r="P494" s="31">
        <v>47.497282608695656</v>
      </c>
      <c r="Q494" s="31">
        <v>35.649456521739133</v>
      </c>
      <c r="R494" s="31">
        <v>11.847826086956522</v>
      </c>
      <c r="S494" s="31">
        <v>155.45652173913044</v>
      </c>
      <c r="T494" s="31">
        <v>155.45652173913044</v>
      </c>
      <c r="U494" s="31">
        <v>0</v>
      </c>
      <c r="V494" s="31">
        <v>0</v>
      </c>
      <c r="W494" s="31">
        <v>35.076086956521742</v>
      </c>
      <c r="X494" s="31">
        <v>6.2119565217391308</v>
      </c>
      <c r="Y494" s="31">
        <v>0</v>
      </c>
      <c r="Z494" s="31">
        <v>0</v>
      </c>
      <c r="AA494" s="31">
        <v>7.3125</v>
      </c>
      <c r="AB494" s="31">
        <v>0</v>
      </c>
      <c r="AC494" s="31">
        <v>21.551630434782609</v>
      </c>
      <c r="AD494" s="31">
        <v>0</v>
      </c>
      <c r="AE494" s="31">
        <v>0</v>
      </c>
      <c r="AF494" t="s">
        <v>75</v>
      </c>
      <c r="AG494" s="32">
        <v>5</v>
      </c>
      <c r="AH494"/>
    </row>
    <row r="495" spans="1:34" x14ac:dyDescent="0.25">
      <c r="A495" t="s">
        <v>1304</v>
      </c>
      <c r="B495" t="s">
        <v>585</v>
      </c>
      <c r="C495" t="s">
        <v>1087</v>
      </c>
      <c r="D495" t="s">
        <v>1257</v>
      </c>
      <c r="E495" s="31">
        <v>63.163043478260867</v>
      </c>
      <c r="F495" s="31">
        <v>5.0798365169506097</v>
      </c>
      <c r="G495" s="31">
        <v>4.5490810531750121</v>
      </c>
      <c r="H495" s="31">
        <v>0.88173808294613676</v>
      </c>
      <c r="I495" s="31">
        <v>0.50794699707451385</v>
      </c>
      <c r="J495" s="31">
        <v>320.8579347826086</v>
      </c>
      <c r="K495" s="31">
        <v>287.333804347826</v>
      </c>
      <c r="L495" s="31">
        <v>55.693260869565222</v>
      </c>
      <c r="M495" s="31">
        <v>32.083478260869562</v>
      </c>
      <c r="N495" s="31">
        <v>18.91413043478261</v>
      </c>
      <c r="O495" s="31">
        <v>4.6956521739130439</v>
      </c>
      <c r="P495" s="31">
        <v>72.604891304347802</v>
      </c>
      <c r="Q495" s="31">
        <v>62.690543478260849</v>
      </c>
      <c r="R495" s="31">
        <v>9.9143478260869564</v>
      </c>
      <c r="S495" s="31">
        <v>192.55978260869563</v>
      </c>
      <c r="T495" s="31">
        <v>145.69141304347824</v>
      </c>
      <c r="U495" s="31">
        <v>12.695108695652172</v>
      </c>
      <c r="V495" s="31">
        <v>34.173260869565212</v>
      </c>
      <c r="W495" s="31">
        <v>0</v>
      </c>
      <c r="X495" s="31">
        <v>0</v>
      </c>
      <c r="Y495" s="31">
        <v>0</v>
      </c>
      <c r="Z495" s="31">
        <v>0</v>
      </c>
      <c r="AA495" s="31">
        <v>0</v>
      </c>
      <c r="AB495" s="31">
        <v>0</v>
      </c>
      <c r="AC495" s="31">
        <v>0</v>
      </c>
      <c r="AD495" s="31">
        <v>0</v>
      </c>
      <c r="AE495" s="31">
        <v>0</v>
      </c>
      <c r="AF495" t="s">
        <v>69</v>
      </c>
      <c r="AG495" s="32">
        <v>5</v>
      </c>
      <c r="AH495"/>
    </row>
    <row r="496" spans="1:34" x14ac:dyDescent="0.25">
      <c r="A496" t="s">
        <v>1304</v>
      </c>
      <c r="B496" t="s">
        <v>612</v>
      </c>
      <c r="C496" t="s">
        <v>1085</v>
      </c>
      <c r="D496" t="s">
        <v>1267</v>
      </c>
      <c r="E496" s="31">
        <v>50.260869565217391</v>
      </c>
      <c r="F496" s="31">
        <v>4.9694593425605538</v>
      </c>
      <c r="G496" s="31">
        <v>4.4755147058823521</v>
      </c>
      <c r="H496" s="31">
        <v>0.77251297577854705</v>
      </c>
      <c r="I496" s="31">
        <v>0.47926038062283777</v>
      </c>
      <c r="J496" s="31">
        <v>249.76934782608694</v>
      </c>
      <c r="K496" s="31">
        <v>224.94326086956519</v>
      </c>
      <c r="L496" s="31">
        <v>38.827173913043495</v>
      </c>
      <c r="M496" s="31">
        <v>24.088043478260889</v>
      </c>
      <c r="N496" s="31">
        <v>5.4782608695652177</v>
      </c>
      <c r="O496" s="31">
        <v>9.2608695652173907</v>
      </c>
      <c r="P496" s="31">
        <v>67.01391304347824</v>
      </c>
      <c r="Q496" s="31">
        <v>56.926956521739108</v>
      </c>
      <c r="R496" s="31">
        <v>10.086956521739131</v>
      </c>
      <c r="S496" s="31">
        <v>143.92826086956521</v>
      </c>
      <c r="T496" s="31">
        <v>136.4173913043478</v>
      </c>
      <c r="U496" s="31">
        <v>0</v>
      </c>
      <c r="V496" s="31">
        <v>7.5108695652173916</v>
      </c>
      <c r="W496" s="31">
        <v>30.434782608695652</v>
      </c>
      <c r="X496" s="31">
        <v>0.66847826086956519</v>
      </c>
      <c r="Y496" s="31">
        <v>0</v>
      </c>
      <c r="Z496" s="31">
        <v>0</v>
      </c>
      <c r="AA496" s="31">
        <v>7.4021739130434785</v>
      </c>
      <c r="AB496" s="31">
        <v>0</v>
      </c>
      <c r="AC496" s="31">
        <v>19.625</v>
      </c>
      <c r="AD496" s="31">
        <v>0</v>
      </c>
      <c r="AE496" s="31">
        <v>2.7391304347826089</v>
      </c>
      <c r="AF496" t="s">
        <v>96</v>
      </c>
      <c r="AG496" s="32">
        <v>5</v>
      </c>
      <c r="AH496"/>
    </row>
    <row r="497" spans="1:34" x14ac:dyDescent="0.25">
      <c r="A497" t="s">
        <v>1304</v>
      </c>
      <c r="B497" t="s">
        <v>582</v>
      </c>
      <c r="C497" t="s">
        <v>1065</v>
      </c>
      <c r="D497" t="s">
        <v>1250</v>
      </c>
      <c r="E497" s="31">
        <v>49.923913043478258</v>
      </c>
      <c r="F497" s="31">
        <v>5.6951992161985645</v>
      </c>
      <c r="G497" s="31">
        <v>5.58372523405182</v>
      </c>
      <c r="H497" s="31">
        <v>1.0092423252775964</v>
      </c>
      <c r="I497" s="31">
        <v>0.89776834313085152</v>
      </c>
      <c r="J497" s="31">
        <v>284.32663043478266</v>
      </c>
      <c r="K497" s="31">
        <v>278.76141304347834</v>
      </c>
      <c r="L497" s="31">
        <v>50.385326086956525</v>
      </c>
      <c r="M497" s="31">
        <v>44.820108695652181</v>
      </c>
      <c r="N497" s="31">
        <v>0</v>
      </c>
      <c r="O497" s="31">
        <v>5.5652173913043477</v>
      </c>
      <c r="P497" s="31">
        <v>73.986195652173905</v>
      </c>
      <c r="Q497" s="31">
        <v>73.986195652173905</v>
      </c>
      <c r="R497" s="31">
        <v>0</v>
      </c>
      <c r="S497" s="31">
        <v>159.95510869565223</v>
      </c>
      <c r="T497" s="31">
        <v>118.11326086956528</v>
      </c>
      <c r="U497" s="31">
        <v>0</v>
      </c>
      <c r="V497" s="31">
        <v>41.841847826086955</v>
      </c>
      <c r="W497" s="31">
        <v>0</v>
      </c>
      <c r="X497" s="31">
        <v>0</v>
      </c>
      <c r="Y497" s="31">
        <v>0</v>
      </c>
      <c r="Z497" s="31">
        <v>0</v>
      </c>
      <c r="AA497" s="31">
        <v>0</v>
      </c>
      <c r="AB497" s="31">
        <v>0</v>
      </c>
      <c r="AC497" s="31">
        <v>0</v>
      </c>
      <c r="AD497" s="31">
        <v>0</v>
      </c>
      <c r="AE497" s="31">
        <v>0</v>
      </c>
      <c r="AF497" t="s">
        <v>65</v>
      </c>
      <c r="AG497" s="32">
        <v>5</v>
      </c>
      <c r="AH497"/>
    </row>
    <row r="498" spans="1:34" x14ac:dyDescent="0.25">
      <c r="A498" t="s">
        <v>1304</v>
      </c>
      <c r="B498" t="s">
        <v>581</v>
      </c>
      <c r="C498" t="s">
        <v>1061</v>
      </c>
      <c r="D498" t="s">
        <v>1210</v>
      </c>
      <c r="E498" s="31">
        <v>104.59782608695652</v>
      </c>
      <c r="F498" s="31">
        <v>5.1635124181648138</v>
      </c>
      <c r="G498" s="31">
        <v>4.8122446222591702</v>
      </c>
      <c r="H498" s="31">
        <v>0.83061311441338459</v>
      </c>
      <c r="I498" s="31">
        <v>0.69318195988776887</v>
      </c>
      <c r="J498" s="31">
        <v>540.09217391304344</v>
      </c>
      <c r="K498" s="31">
        <v>503.35032608695644</v>
      </c>
      <c r="L498" s="31">
        <v>86.880326086956515</v>
      </c>
      <c r="M498" s="31">
        <v>72.505326086956515</v>
      </c>
      <c r="N498" s="31">
        <v>9.9402173913043477</v>
      </c>
      <c r="O498" s="31">
        <v>4.4347826086956523</v>
      </c>
      <c r="P498" s="31">
        <v>123.41021739130434</v>
      </c>
      <c r="Q498" s="31">
        <v>101.04336956521739</v>
      </c>
      <c r="R498" s="31">
        <v>22.366847826086957</v>
      </c>
      <c r="S498" s="31">
        <v>329.80163043478257</v>
      </c>
      <c r="T498" s="31">
        <v>289.57880434782606</v>
      </c>
      <c r="U498" s="31">
        <v>0</v>
      </c>
      <c r="V498" s="31">
        <v>40.222826086956523</v>
      </c>
      <c r="W498" s="31">
        <v>124.82315217391304</v>
      </c>
      <c r="X498" s="31">
        <v>23.331413043478257</v>
      </c>
      <c r="Y498" s="31">
        <v>0</v>
      </c>
      <c r="Z498" s="31">
        <v>0</v>
      </c>
      <c r="AA498" s="31">
        <v>22.529782608695651</v>
      </c>
      <c r="AB498" s="31">
        <v>0</v>
      </c>
      <c r="AC498" s="31">
        <v>76.437500000000014</v>
      </c>
      <c r="AD498" s="31">
        <v>0</v>
      </c>
      <c r="AE498" s="31">
        <v>2.5244565217391304</v>
      </c>
      <c r="AF498" t="s">
        <v>64</v>
      </c>
      <c r="AG498" s="32">
        <v>5</v>
      </c>
      <c r="AH498"/>
    </row>
    <row r="499" spans="1:34" x14ac:dyDescent="0.25">
      <c r="A499" t="s">
        <v>1304</v>
      </c>
      <c r="B499" t="s">
        <v>710</v>
      </c>
      <c r="C499" t="s">
        <v>1061</v>
      </c>
      <c r="D499" t="s">
        <v>1210</v>
      </c>
      <c r="E499" s="31">
        <v>39.891304347826086</v>
      </c>
      <c r="F499" s="31">
        <v>2.0924196185286106</v>
      </c>
      <c r="G499" s="31">
        <v>1.8072888283378747</v>
      </c>
      <c r="H499" s="31">
        <v>0.34262397820163493</v>
      </c>
      <c r="I499" s="31">
        <v>0.1566757493188011</v>
      </c>
      <c r="J499" s="31">
        <v>83.46934782608696</v>
      </c>
      <c r="K499" s="31">
        <v>72.095108695652172</v>
      </c>
      <c r="L499" s="31">
        <v>13.66771739130435</v>
      </c>
      <c r="M499" s="31">
        <v>6.25</v>
      </c>
      <c r="N499" s="31">
        <v>1.2717391304347827</v>
      </c>
      <c r="O499" s="31">
        <v>6.1459782608695663</v>
      </c>
      <c r="P499" s="31">
        <v>14.9375</v>
      </c>
      <c r="Q499" s="31">
        <v>10.980978260869565</v>
      </c>
      <c r="R499" s="31">
        <v>3.9565217391304346</v>
      </c>
      <c r="S499" s="31">
        <v>54.864130434782609</v>
      </c>
      <c r="T499" s="31">
        <v>54.864130434782609</v>
      </c>
      <c r="U499" s="31">
        <v>0</v>
      </c>
      <c r="V499" s="31">
        <v>0</v>
      </c>
      <c r="W499" s="31">
        <v>0</v>
      </c>
      <c r="X499" s="31">
        <v>0</v>
      </c>
      <c r="Y499" s="31">
        <v>0</v>
      </c>
      <c r="Z499" s="31">
        <v>0</v>
      </c>
      <c r="AA499" s="31">
        <v>0</v>
      </c>
      <c r="AB499" s="31">
        <v>0</v>
      </c>
      <c r="AC499" s="31">
        <v>0</v>
      </c>
      <c r="AD499" s="31">
        <v>0</v>
      </c>
      <c r="AE499" s="31">
        <v>0</v>
      </c>
      <c r="AF499" t="s">
        <v>203</v>
      </c>
      <c r="AG499" s="32">
        <v>5</v>
      </c>
      <c r="AH499"/>
    </row>
    <row r="500" spans="1:34" x14ac:dyDescent="0.25">
      <c r="A500" t="s">
        <v>1304</v>
      </c>
      <c r="B500" t="s">
        <v>623</v>
      </c>
      <c r="C500" t="s">
        <v>1085</v>
      </c>
      <c r="D500" t="s">
        <v>1267</v>
      </c>
      <c r="E500" s="31">
        <v>37.543478260869563</v>
      </c>
      <c r="F500" s="31">
        <v>3.6338737695425585</v>
      </c>
      <c r="G500" s="31">
        <v>3.4979733642154014</v>
      </c>
      <c r="H500" s="31">
        <v>0.43407643312101907</v>
      </c>
      <c r="I500" s="31">
        <v>0.2981760277938621</v>
      </c>
      <c r="J500" s="31">
        <v>136.42826086956518</v>
      </c>
      <c r="K500" s="31">
        <v>131.32608695652169</v>
      </c>
      <c r="L500" s="31">
        <v>16.29673913043478</v>
      </c>
      <c r="M500" s="31">
        <v>11.1945652173913</v>
      </c>
      <c r="N500" s="31">
        <v>0</v>
      </c>
      <c r="O500" s="31">
        <v>5.1021739130434796</v>
      </c>
      <c r="P500" s="31">
        <v>23.941304347826065</v>
      </c>
      <c r="Q500" s="31">
        <v>23.941304347826065</v>
      </c>
      <c r="R500" s="31">
        <v>0</v>
      </c>
      <c r="S500" s="31">
        <v>96.190217391304344</v>
      </c>
      <c r="T500" s="31">
        <v>57.838043478260865</v>
      </c>
      <c r="U500" s="31">
        <v>9.934782608695647</v>
      </c>
      <c r="V500" s="31">
        <v>28.417391304347824</v>
      </c>
      <c r="W500" s="31">
        <v>0</v>
      </c>
      <c r="X500" s="31">
        <v>0</v>
      </c>
      <c r="Y500" s="31">
        <v>0</v>
      </c>
      <c r="Z500" s="31">
        <v>0</v>
      </c>
      <c r="AA500" s="31">
        <v>0</v>
      </c>
      <c r="AB500" s="31">
        <v>0</v>
      </c>
      <c r="AC500" s="31">
        <v>0</v>
      </c>
      <c r="AD500" s="31">
        <v>0</v>
      </c>
      <c r="AE500" s="31">
        <v>0</v>
      </c>
      <c r="AF500" t="s">
        <v>107</v>
      </c>
      <c r="AG500" s="32">
        <v>5</v>
      </c>
      <c r="AH500"/>
    </row>
    <row r="501" spans="1:34" x14ac:dyDescent="0.25">
      <c r="A501" t="s">
        <v>1304</v>
      </c>
      <c r="B501" t="s">
        <v>804</v>
      </c>
      <c r="C501" t="s">
        <v>1061</v>
      </c>
      <c r="D501" t="s">
        <v>1210</v>
      </c>
      <c r="E501" s="31">
        <v>85.358695652173907</v>
      </c>
      <c r="F501" s="31">
        <v>3.7559862472940284</v>
      </c>
      <c r="G501" s="31">
        <v>3.4429033490385845</v>
      </c>
      <c r="H501" s="31">
        <v>0.36627785559658732</v>
      </c>
      <c r="I501" s="31">
        <v>0.16906532535336816</v>
      </c>
      <c r="J501" s="31">
        <v>320.60608695652178</v>
      </c>
      <c r="K501" s="31">
        <v>293.88173913043482</v>
      </c>
      <c r="L501" s="31">
        <v>31.265000000000001</v>
      </c>
      <c r="M501" s="31">
        <v>14.431195652173914</v>
      </c>
      <c r="N501" s="31">
        <v>12.40586956521739</v>
      </c>
      <c r="O501" s="31">
        <v>4.4279347826086957</v>
      </c>
      <c r="P501" s="31">
        <v>113.66663043478258</v>
      </c>
      <c r="Q501" s="31">
        <v>103.77608695652171</v>
      </c>
      <c r="R501" s="31">
        <v>9.8905434782608701</v>
      </c>
      <c r="S501" s="31">
        <v>175.67445652173916</v>
      </c>
      <c r="T501" s="31">
        <v>160.02858695652176</v>
      </c>
      <c r="U501" s="31">
        <v>0.83934782608695646</v>
      </c>
      <c r="V501" s="31">
        <v>14.806521739130433</v>
      </c>
      <c r="W501" s="31">
        <v>94.766086956521747</v>
      </c>
      <c r="X501" s="31">
        <v>0.89673913043478259</v>
      </c>
      <c r="Y501" s="31">
        <v>0</v>
      </c>
      <c r="Z501" s="31">
        <v>0</v>
      </c>
      <c r="AA501" s="31">
        <v>34.257608695652188</v>
      </c>
      <c r="AB501" s="31">
        <v>0</v>
      </c>
      <c r="AC501" s="31">
        <v>53.175108695652177</v>
      </c>
      <c r="AD501" s="31">
        <v>0</v>
      </c>
      <c r="AE501" s="31">
        <v>6.4366304347826073</v>
      </c>
      <c r="AF501" t="s">
        <v>312</v>
      </c>
      <c r="AG501" s="32">
        <v>5</v>
      </c>
      <c r="AH501"/>
    </row>
    <row r="502" spans="1:34" x14ac:dyDescent="0.25">
      <c r="A502" t="s">
        <v>1304</v>
      </c>
      <c r="B502" t="s">
        <v>561</v>
      </c>
      <c r="C502" t="s">
        <v>1075</v>
      </c>
      <c r="D502" t="s">
        <v>1208</v>
      </c>
      <c r="E502" s="31">
        <v>72.260869565217391</v>
      </c>
      <c r="F502" s="31">
        <v>3.4783393501805056</v>
      </c>
      <c r="G502" s="31">
        <v>3.0116200361010832</v>
      </c>
      <c r="H502" s="31">
        <v>0.42866275571600476</v>
      </c>
      <c r="I502" s="31">
        <v>0.10909296028880867</v>
      </c>
      <c r="J502" s="31">
        <v>251.34782608695653</v>
      </c>
      <c r="K502" s="31">
        <v>217.62228260869566</v>
      </c>
      <c r="L502" s="31">
        <v>30.975543478260867</v>
      </c>
      <c r="M502" s="31">
        <v>7.8831521739130439</v>
      </c>
      <c r="N502" s="31">
        <v>19.092391304347824</v>
      </c>
      <c r="O502" s="31">
        <v>4</v>
      </c>
      <c r="P502" s="31">
        <v>85.589673913043484</v>
      </c>
      <c r="Q502" s="31">
        <v>74.956521739130437</v>
      </c>
      <c r="R502" s="31">
        <v>10.633152173913043</v>
      </c>
      <c r="S502" s="31">
        <v>134.78260869565216</v>
      </c>
      <c r="T502" s="31">
        <v>116.64945652173913</v>
      </c>
      <c r="U502" s="31">
        <v>6.8994565217391308</v>
      </c>
      <c r="V502" s="31">
        <v>11.233695652173912</v>
      </c>
      <c r="W502" s="31">
        <v>0</v>
      </c>
      <c r="X502" s="31">
        <v>0</v>
      </c>
      <c r="Y502" s="31">
        <v>0</v>
      </c>
      <c r="Z502" s="31">
        <v>0</v>
      </c>
      <c r="AA502" s="31">
        <v>0</v>
      </c>
      <c r="AB502" s="31">
        <v>0</v>
      </c>
      <c r="AC502" s="31">
        <v>0</v>
      </c>
      <c r="AD502" s="31">
        <v>0</v>
      </c>
      <c r="AE502" s="31">
        <v>0</v>
      </c>
      <c r="AF502" t="s">
        <v>43</v>
      </c>
      <c r="AG502" s="32">
        <v>5</v>
      </c>
      <c r="AH502"/>
    </row>
    <row r="503" spans="1:34" x14ac:dyDescent="0.25">
      <c r="A503" t="s">
        <v>1304</v>
      </c>
      <c r="B503" t="s">
        <v>928</v>
      </c>
      <c r="C503" t="s">
        <v>1017</v>
      </c>
      <c r="D503" t="s">
        <v>1219</v>
      </c>
      <c r="E503" s="31">
        <v>53.282608695652172</v>
      </c>
      <c r="F503" s="31">
        <v>3.2387086903304785</v>
      </c>
      <c r="G503" s="31">
        <v>2.859379844961242</v>
      </c>
      <c r="H503" s="31">
        <v>0.86261525907792758</v>
      </c>
      <c r="I503" s="31">
        <v>0.73788045695634441</v>
      </c>
      <c r="J503" s="31">
        <v>172.56684782608701</v>
      </c>
      <c r="K503" s="31">
        <v>152.35521739130442</v>
      </c>
      <c r="L503" s="31">
        <v>45.962391304347832</v>
      </c>
      <c r="M503" s="31">
        <v>39.316195652173917</v>
      </c>
      <c r="N503" s="31">
        <v>5.6734782608695653</v>
      </c>
      <c r="O503" s="31">
        <v>0.97271739130434776</v>
      </c>
      <c r="P503" s="31">
        <v>28.614130434782606</v>
      </c>
      <c r="Q503" s="31">
        <v>15.04869565217391</v>
      </c>
      <c r="R503" s="31">
        <v>13.565434782608696</v>
      </c>
      <c r="S503" s="31">
        <v>97.990326086956586</v>
      </c>
      <c r="T503" s="31">
        <v>69.640108695652231</v>
      </c>
      <c r="U503" s="31">
        <v>1.7283695652173912</v>
      </c>
      <c r="V503" s="31">
        <v>26.621847826086967</v>
      </c>
      <c r="W503" s="31">
        <v>0</v>
      </c>
      <c r="X503" s="31">
        <v>0</v>
      </c>
      <c r="Y503" s="31">
        <v>0</v>
      </c>
      <c r="Z503" s="31">
        <v>0</v>
      </c>
      <c r="AA503" s="31">
        <v>0</v>
      </c>
      <c r="AB503" s="31">
        <v>0</v>
      </c>
      <c r="AC503" s="31">
        <v>0</v>
      </c>
      <c r="AD503" s="31">
        <v>0</v>
      </c>
      <c r="AE503" s="31">
        <v>0</v>
      </c>
      <c r="AF503" t="s">
        <v>439</v>
      </c>
      <c r="AG503" s="32">
        <v>5</v>
      </c>
      <c r="AH503"/>
    </row>
    <row r="504" spans="1:34" x14ac:dyDescent="0.25">
      <c r="A504" t="s">
        <v>1304</v>
      </c>
      <c r="B504" t="s">
        <v>814</v>
      </c>
      <c r="C504" t="s">
        <v>1075</v>
      </c>
      <c r="D504" t="s">
        <v>1208</v>
      </c>
      <c r="E504" s="31">
        <v>45.978260869565219</v>
      </c>
      <c r="F504" s="31">
        <v>3.2428652482269498</v>
      </c>
      <c r="G504" s="31">
        <v>2.9139645390070923</v>
      </c>
      <c r="H504" s="31">
        <v>0.75573286052009447</v>
      </c>
      <c r="I504" s="31">
        <v>0.57375886524822695</v>
      </c>
      <c r="J504" s="31">
        <v>149.10130434782607</v>
      </c>
      <c r="K504" s="31">
        <v>133.97902173913045</v>
      </c>
      <c r="L504" s="31">
        <v>34.747282608695649</v>
      </c>
      <c r="M504" s="31">
        <v>26.380434782608695</v>
      </c>
      <c r="N504" s="31">
        <v>1.4701086956521738</v>
      </c>
      <c r="O504" s="31">
        <v>6.8967391304347823</v>
      </c>
      <c r="P504" s="31">
        <v>26.728260869565219</v>
      </c>
      <c r="Q504" s="31">
        <v>19.972826086956523</v>
      </c>
      <c r="R504" s="31">
        <v>6.7554347826086953</v>
      </c>
      <c r="S504" s="31">
        <v>87.625760869565212</v>
      </c>
      <c r="T504" s="31">
        <v>75.182065217391298</v>
      </c>
      <c r="U504" s="31">
        <v>5.9239130434782608</v>
      </c>
      <c r="V504" s="31">
        <v>6.5197826086956514</v>
      </c>
      <c r="W504" s="31">
        <v>8.6956521739130432E-2</v>
      </c>
      <c r="X504" s="31">
        <v>0</v>
      </c>
      <c r="Y504" s="31">
        <v>0</v>
      </c>
      <c r="Z504" s="31">
        <v>0</v>
      </c>
      <c r="AA504" s="31">
        <v>8.6956521739130432E-2</v>
      </c>
      <c r="AB504" s="31">
        <v>0</v>
      </c>
      <c r="AC504" s="31">
        <v>0</v>
      </c>
      <c r="AD504" s="31">
        <v>0</v>
      </c>
      <c r="AE504" s="31">
        <v>0</v>
      </c>
      <c r="AF504" t="s">
        <v>324</v>
      </c>
      <c r="AG504" s="32">
        <v>5</v>
      </c>
      <c r="AH504"/>
    </row>
    <row r="505" spans="1:34" x14ac:dyDescent="0.25">
      <c r="A505" t="s">
        <v>1304</v>
      </c>
      <c r="B505" t="s">
        <v>768</v>
      </c>
      <c r="C505" t="s">
        <v>1143</v>
      </c>
      <c r="D505" t="s">
        <v>1223</v>
      </c>
      <c r="E505" s="31">
        <v>31.336956521739129</v>
      </c>
      <c r="F505" s="31">
        <v>3.3904266389177935</v>
      </c>
      <c r="G505" s="31">
        <v>3.2126604231703082</v>
      </c>
      <c r="H505" s="31">
        <v>0.61231356226153288</v>
      </c>
      <c r="I505" s="31">
        <v>0.43454734651404758</v>
      </c>
      <c r="J505" s="31">
        <v>106.24565217391303</v>
      </c>
      <c r="K505" s="31">
        <v>100.67499999999998</v>
      </c>
      <c r="L505" s="31">
        <v>19.188043478260862</v>
      </c>
      <c r="M505" s="31">
        <v>13.617391304347816</v>
      </c>
      <c r="N505" s="31">
        <v>0</v>
      </c>
      <c r="O505" s="31">
        <v>5.5706521739130457</v>
      </c>
      <c r="P505" s="31">
        <v>17.281521739130419</v>
      </c>
      <c r="Q505" s="31">
        <v>17.281521739130419</v>
      </c>
      <c r="R505" s="31">
        <v>0</v>
      </c>
      <c r="S505" s="31">
        <v>69.776086956521752</v>
      </c>
      <c r="T505" s="31">
        <v>56.178260869565236</v>
      </c>
      <c r="U505" s="31">
        <v>2.8576086956521749</v>
      </c>
      <c r="V505" s="31">
        <v>10.740217391304341</v>
      </c>
      <c r="W505" s="31">
        <v>0.6934782608695651</v>
      </c>
      <c r="X505" s="31">
        <v>0</v>
      </c>
      <c r="Y505" s="31">
        <v>0</v>
      </c>
      <c r="Z505" s="31">
        <v>0</v>
      </c>
      <c r="AA505" s="31">
        <v>0.6934782608695651</v>
      </c>
      <c r="AB505" s="31">
        <v>0</v>
      </c>
      <c r="AC505" s="31">
        <v>0</v>
      </c>
      <c r="AD505" s="31">
        <v>0</v>
      </c>
      <c r="AE505" s="31">
        <v>0</v>
      </c>
      <c r="AF505" t="s">
        <v>261</v>
      </c>
      <c r="AG505" s="32">
        <v>5</v>
      </c>
      <c r="AH505"/>
    </row>
    <row r="506" spans="1:34" x14ac:dyDescent="0.25">
      <c r="A506" t="s">
        <v>1304</v>
      </c>
      <c r="B506" t="s">
        <v>674</v>
      </c>
      <c r="C506" t="s">
        <v>1061</v>
      </c>
      <c r="D506" t="s">
        <v>1210</v>
      </c>
      <c r="E506" s="31">
        <v>153.22826086956522</v>
      </c>
      <c r="F506" s="31">
        <v>2.8573703624884725</v>
      </c>
      <c r="G506" s="31">
        <v>2.6055238703270196</v>
      </c>
      <c r="H506" s="31">
        <v>0.20379442434560552</v>
      </c>
      <c r="I506" s="31">
        <v>0.16577215010285884</v>
      </c>
      <c r="J506" s="31">
        <v>437.82989130434777</v>
      </c>
      <c r="K506" s="31">
        <v>399.23989130434779</v>
      </c>
      <c r="L506" s="31">
        <v>31.227065217391313</v>
      </c>
      <c r="M506" s="31">
        <v>25.400978260869575</v>
      </c>
      <c r="N506" s="31">
        <v>5.8260869565217392</v>
      </c>
      <c r="O506" s="31">
        <v>0</v>
      </c>
      <c r="P506" s="31">
        <v>135.93152173913043</v>
      </c>
      <c r="Q506" s="31">
        <v>103.16760869565218</v>
      </c>
      <c r="R506" s="31">
        <v>32.763913043478261</v>
      </c>
      <c r="S506" s="31">
        <v>270.67130434782604</v>
      </c>
      <c r="T506" s="31">
        <v>231.68945652173909</v>
      </c>
      <c r="U506" s="31">
        <v>0</v>
      </c>
      <c r="V506" s="31">
        <v>38.981847826086955</v>
      </c>
      <c r="W506" s="31">
        <v>74.828152173913068</v>
      </c>
      <c r="X506" s="31">
        <v>0.45554347826086955</v>
      </c>
      <c r="Y506" s="31">
        <v>0</v>
      </c>
      <c r="Z506" s="31">
        <v>0</v>
      </c>
      <c r="AA506" s="31">
        <v>24.72630434782609</v>
      </c>
      <c r="AB506" s="31">
        <v>0</v>
      </c>
      <c r="AC506" s="31">
        <v>45.84902173913045</v>
      </c>
      <c r="AD506" s="31">
        <v>0</v>
      </c>
      <c r="AE506" s="31">
        <v>3.7972826086956526</v>
      </c>
      <c r="AF506" t="s">
        <v>166</v>
      </c>
      <c r="AG506" s="32">
        <v>5</v>
      </c>
      <c r="AH506"/>
    </row>
    <row r="507" spans="1:34" x14ac:dyDescent="0.25">
      <c r="A507" t="s">
        <v>1304</v>
      </c>
      <c r="B507" t="s">
        <v>794</v>
      </c>
      <c r="C507" t="s">
        <v>1158</v>
      </c>
      <c r="D507" t="s">
        <v>1239</v>
      </c>
      <c r="E507" s="31">
        <v>41.847826086956523</v>
      </c>
      <c r="F507" s="31">
        <v>3.7122727272727274</v>
      </c>
      <c r="G507" s="31">
        <v>3.0942207792207794</v>
      </c>
      <c r="H507" s="31">
        <v>0.70779220779220775</v>
      </c>
      <c r="I507" s="31">
        <v>0.25935064935064933</v>
      </c>
      <c r="J507" s="31">
        <v>155.35054347826087</v>
      </c>
      <c r="K507" s="31">
        <v>129.48641304347828</v>
      </c>
      <c r="L507" s="31">
        <v>29.619565217391305</v>
      </c>
      <c r="M507" s="31">
        <v>10.853260869565217</v>
      </c>
      <c r="N507" s="31">
        <v>13.461956521739131</v>
      </c>
      <c r="O507" s="31">
        <v>5.3043478260869561</v>
      </c>
      <c r="P507" s="31">
        <v>38.122282608695649</v>
      </c>
      <c r="Q507" s="31">
        <v>31.024456521739129</v>
      </c>
      <c r="R507" s="31">
        <v>7.0978260869565215</v>
      </c>
      <c r="S507" s="31">
        <v>87.608695652173921</v>
      </c>
      <c r="T507" s="31">
        <v>75.652173913043484</v>
      </c>
      <c r="U507" s="31">
        <v>1.7255434782608696</v>
      </c>
      <c r="V507" s="31">
        <v>10.230978260869565</v>
      </c>
      <c r="W507" s="31">
        <v>0</v>
      </c>
      <c r="X507" s="31">
        <v>0</v>
      </c>
      <c r="Y507" s="31">
        <v>0</v>
      </c>
      <c r="Z507" s="31">
        <v>0</v>
      </c>
      <c r="AA507" s="31">
        <v>0</v>
      </c>
      <c r="AB507" s="31">
        <v>0</v>
      </c>
      <c r="AC507" s="31">
        <v>0</v>
      </c>
      <c r="AD507" s="31">
        <v>0</v>
      </c>
      <c r="AE507" s="31">
        <v>0</v>
      </c>
      <c r="AF507" t="s">
        <v>291</v>
      </c>
      <c r="AG507" s="32">
        <v>5</v>
      </c>
      <c r="AH507"/>
    </row>
    <row r="508" spans="1:34" x14ac:dyDescent="0.25">
      <c r="A508" t="s">
        <v>1304</v>
      </c>
      <c r="B508" t="s">
        <v>783</v>
      </c>
      <c r="C508" t="s">
        <v>1043</v>
      </c>
      <c r="D508" t="s">
        <v>1265</v>
      </c>
      <c r="E508" s="31">
        <v>52.086956521739133</v>
      </c>
      <c r="F508" s="31">
        <v>3.4808973288814697</v>
      </c>
      <c r="G508" s="31">
        <v>3.3801043405676134</v>
      </c>
      <c r="H508" s="31">
        <v>0.54141485809682777</v>
      </c>
      <c r="I508" s="31">
        <v>0.4406218697829713</v>
      </c>
      <c r="J508" s="31">
        <v>181.30934782608699</v>
      </c>
      <c r="K508" s="31">
        <v>176.05934782608699</v>
      </c>
      <c r="L508" s="31">
        <v>28.200652173913028</v>
      </c>
      <c r="M508" s="31">
        <v>22.950652173913028</v>
      </c>
      <c r="N508" s="31">
        <v>0</v>
      </c>
      <c r="O508" s="31">
        <v>5.25</v>
      </c>
      <c r="P508" s="31">
        <v>55.052173913043482</v>
      </c>
      <c r="Q508" s="31">
        <v>55.052173913043482</v>
      </c>
      <c r="R508" s="31">
        <v>0</v>
      </c>
      <c r="S508" s="31">
        <v>98.056521739130474</v>
      </c>
      <c r="T508" s="31">
        <v>93.509782608695687</v>
      </c>
      <c r="U508" s="31">
        <v>3.7673913043478264</v>
      </c>
      <c r="V508" s="31">
        <v>0.77934782608695652</v>
      </c>
      <c r="W508" s="31">
        <v>4.0114130434782602</v>
      </c>
      <c r="X508" s="31">
        <v>0.15108695652173912</v>
      </c>
      <c r="Y508" s="31">
        <v>0</v>
      </c>
      <c r="Z508" s="31">
        <v>0</v>
      </c>
      <c r="AA508" s="31">
        <v>2.7103260869565218</v>
      </c>
      <c r="AB508" s="31">
        <v>0</v>
      </c>
      <c r="AC508" s="31">
        <v>1.1499999999999997</v>
      </c>
      <c r="AD508" s="31">
        <v>0</v>
      </c>
      <c r="AE508" s="31">
        <v>0</v>
      </c>
      <c r="AF508" t="s">
        <v>277</v>
      </c>
      <c r="AG508" s="32">
        <v>5</v>
      </c>
      <c r="AH508"/>
    </row>
    <row r="509" spans="1:34" x14ac:dyDescent="0.25">
      <c r="A509" t="s">
        <v>1304</v>
      </c>
      <c r="B509" t="s">
        <v>534</v>
      </c>
      <c r="C509" t="s">
        <v>1066</v>
      </c>
      <c r="D509" t="s">
        <v>1244</v>
      </c>
      <c r="E509" s="31">
        <v>114.6304347826087</v>
      </c>
      <c r="F509" s="31">
        <v>3.3484325810733933</v>
      </c>
      <c r="G509" s="31">
        <v>3.1221923003982557</v>
      </c>
      <c r="H509" s="31">
        <v>0.74812820026550364</v>
      </c>
      <c r="I509" s="31">
        <v>0.59831025981414765</v>
      </c>
      <c r="J509" s="31">
        <v>383.83228260869572</v>
      </c>
      <c r="K509" s="31">
        <v>357.89826086956526</v>
      </c>
      <c r="L509" s="31">
        <v>85.758260869565234</v>
      </c>
      <c r="M509" s="31">
        <v>68.584565217391315</v>
      </c>
      <c r="N509" s="31">
        <v>13.434782608695652</v>
      </c>
      <c r="O509" s="31">
        <v>3.7389130434782611</v>
      </c>
      <c r="P509" s="31">
        <v>102.86999999999999</v>
      </c>
      <c r="Q509" s="31">
        <v>94.109673913043466</v>
      </c>
      <c r="R509" s="31">
        <v>8.7603260869565229</v>
      </c>
      <c r="S509" s="31">
        <v>195.20402173913047</v>
      </c>
      <c r="T509" s="31">
        <v>186.94086956521741</v>
      </c>
      <c r="U509" s="31">
        <v>6.1916304347826099</v>
      </c>
      <c r="V509" s="31">
        <v>2.0715217391304348</v>
      </c>
      <c r="W509" s="31">
        <v>0</v>
      </c>
      <c r="X509" s="31">
        <v>0</v>
      </c>
      <c r="Y509" s="31">
        <v>0</v>
      </c>
      <c r="Z509" s="31">
        <v>0</v>
      </c>
      <c r="AA509" s="31">
        <v>0</v>
      </c>
      <c r="AB509" s="31">
        <v>0</v>
      </c>
      <c r="AC509" s="31">
        <v>0</v>
      </c>
      <c r="AD509" s="31">
        <v>0</v>
      </c>
      <c r="AE509" s="31">
        <v>0</v>
      </c>
      <c r="AF509" t="s">
        <v>10</v>
      </c>
      <c r="AG509" s="32">
        <v>5</v>
      </c>
      <c r="AH509"/>
    </row>
    <row r="510" spans="1:34" x14ac:dyDescent="0.25">
      <c r="A510" t="s">
        <v>1304</v>
      </c>
      <c r="B510" t="s">
        <v>788</v>
      </c>
      <c r="C510" t="s">
        <v>1065</v>
      </c>
      <c r="D510" t="s">
        <v>1250</v>
      </c>
      <c r="E510" s="31">
        <v>38.478260869565219</v>
      </c>
      <c r="F510" s="31">
        <v>4.110706214689265</v>
      </c>
      <c r="G510" s="31">
        <v>3.9711299435028247</v>
      </c>
      <c r="H510" s="31">
        <v>0.36692090395480215</v>
      </c>
      <c r="I510" s="31">
        <v>0.22734463276836148</v>
      </c>
      <c r="J510" s="31">
        <v>158.17282608695649</v>
      </c>
      <c r="K510" s="31">
        <v>152.80217391304348</v>
      </c>
      <c r="L510" s="31">
        <v>14.118478260869562</v>
      </c>
      <c r="M510" s="31">
        <v>8.7478260869565183</v>
      </c>
      <c r="N510" s="31">
        <v>0</v>
      </c>
      <c r="O510" s="31">
        <v>5.3706521739130437</v>
      </c>
      <c r="P510" s="31">
        <v>32.860869565217378</v>
      </c>
      <c r="Q510" s="31">
        <v>32.860869565217378</v>
      </c>
      <c r="R510" s="31">
        <v>0</v>
      </c>
      <c r="S510" s="31">
        <v>111.19347826086958</v>
      </c>
      <c r="T510" s="31">
        <v>81.05000000000004</v>
      </c>
      <c r="U510" s="31">
        <v>24.447826086956503</v>
      </c>
      <c r="V510" s="31">
        <v>5.6956521739130457</v>
      </c>
      <c r="W510" s="31">
        <v>1.7586956521739128</v>
      </c>
      <c r="X510" s="31">
        <v>0.12608695652173912</v>
      </c>
      <c r="Y510" s="31">
        <v>0</v>
      </c>
      <c r="Z510" s="31">
        <v>0</v>
      </c>
      <c r="AA510" s="31">
        <v>0.5</v>
      </c>
      <c r="AB510" s="31">
        <v>0</v>
      </c>
      <c r="AC510" s="31">
        <v>1.1326086956521737</v>
      </c>
      <c r="AD510" s="31">
        <v>0</v>
      </c>
      <c r="AE510" s="31">
        <v>0</v>
      </c>
      <c r="AF510" t="s">
        <v>282</v>
      </c>
      <c r="AG510" s="32">
        <v>5</v>
      </c>
      <c r="AH510"/>
    </row>
    <row r="511" spans="1:34" x14ac:dyDescent="0.25">
      <c r="A511" t="s">
        <v>1304</v>
      </c>
      <c r="B511" t="s">
        <v>692</v>
      </c>
      <c r="C511" t="s">
        <v>1108</v>
      </c>
      <c r="D511" t="s">
        <v>1274</v>
      </c>
      <c r="E511" s="31">
        <v>20.217391304347824</v>
      </c>
      <c r="F511" s="31">
        <v>4.1452956989247323</v>
      </c>
      <c r="G511" s="31">
        <v>3.3556451612903229</v>
      </c>
      <c r="H511" s="31">
        <v>1.3375000000000001</v>
      </c>
      <c r="I511" s="31">
        <v>0.78333333333333344</v>
      </c>
      <c r="J511" s="31">
        <v>83.807065217391312</v>
      </c>
      <c r="K511" s="31">
        <v>67.842391304347828</v>
      </c>
      <c r="L511" s="31">
        <v>27.040760869565219</v>
      </c>
      <c r="M511" s="31">
        <v>15.836956521739131</v>
      </c>
      <c r="N511" s="31">
        <v>5.9429347826086953</v>
      </c>
      <c r="O511" s="31">
        <v>5.2608695652173916</v>
      </c>
      <c r="P511" s="31">
        <v>11.644021739130435</v>
      </c>
      <c r="Q511" s="31">
        <v>6.8831521739130439</v>
      </c>
      <c r="R511" s="31">
        <v>4.7608695652173916</v>
      </c>
      <c r="S511" s="31">
        <v>45.122282608695656</v>
      </c>
      <c r="T511" s="31">
        <v>29.788043478260871</v>
      </c>
      <c r="U511" s="31">
        <v>5.4130434782608692</v>
      </c>
      <c r="V511" s="31">
        <v>9.9211956521739122</v>
      </c>
      <c r="W511" s="31">
        <v>8.9673913043478257E-2</v>
      </c>
      <c r="X511" s="31">
        <v>0</v>
      </c>
      <c r="Y511" s="31">
        <v>8.9673913043478257E-2</v>
      </c>
      <c r="Z511" s="31">
        <v>0</v>
      </c>
      <c r="AA511" s="31">
        <v>0</v>
      </c>
      <c r="AB511" s="31">
        <v>0</v>
      </c>
      <c r="AC511" s="31">
        <v>0</v>
      </c>
      <c r="AD511" s="31">
        <v>0</v>
      </c>
      <c r="AE511" s="31">
        <v>0</v>
      </c>
      <c r="AF511" t="s">
        <v>185</v>
      </c>
      <c r="AG511" s="32">
        <v>5</v>
      </c>
      <c r="AH511"/>
    </row>
    <row r="512" spans="1:34" x14ac:dyDescent="0.25">
      <c r="A512" t="s">
        <v>1304</v>
      </c>
      <c r="B512" t="s">
        <v>651</v>
      </c>
      <c r="C512" t="s">
        <v>1111</v>
      </c>
      <c r="D512" t="s">
        <v>1276</v>
      </c>
      <c r="E512" s="31">
        <v>27.108695652173914</v>
      </c>
      <c r="F512" s="31">
        <v>3.5066479550922205</v>
      </c>
      <c r="G512" s="31">
        <v>3.1977385725741776</v>
      </c>
      <c r="H512" s="31">
        <v>0.67054129911788296</v>
      </c>
      <c r="I512" s="31">
        <v>0.40041700080192466</v>
      </c>
      <c r="J512" s="31">
        <v>95.060652173913027</v>
      </c>
      <c r="K512" s="31">
        <v>86.686521739130427</v>
      </c>
      <c r="L512" s="31">
        <v>18.177500000000002</v>
      </c>
      <c r="M512" s="31">
        <v>10.854782608695654</v>
      </c>
      <c r="N512" s="31">
        <v>1.6596739130434779</v>
      </c>
      <c r="O512" s="31">
        <v>5.6630434782608692</v>
      </c>
      <c r="P512" s="31">
        <v>18.29684782608695</v>
      </c>
      <c r="Q512" s="31">
        <v>17.24543478260869</v>
      </c>
      <c r="R512" s="31">
        <v>1.0514130434782609</v>
      </c>
      <c r="S512" s="31">
        <v>58.586304347826079</v>
      </c>
      <c r="T512" s="31">
        <v>54.325652173913035</v>
      </c>
      <c r="U512" s="31">
        <v>0</v>
      </c>
      <c r="V512" s="31">
        <v>4.2606521739130434</v>
      </c>
      <c r="W512" s="31">
        <v>0</v>
      </c>
      <c r="X512" s="31">
        <v>0</v>
      </c>
      <c r="Y512" s="31">
        <v>0</v>
      </c>
      <c r="Z512" s="31">
        <v>0</v>
      </c>
      <c r="AA512" s="31">
        <v>0</v>
      </c>
      <c r="AB512" s="31">
        <v>0</v>
      </c>
      <c r="AC512" s="31">
        <v>0</v>
      </c>
      <c r="AD512" s="31">
        <v>0</v>
      </c>
      <c r="AE512" s="31">
        <v>0</v>
      </c>
      <c r="AF512" t="s">
        <v>140</v>
      </c>
      <c r="AG512" s="32">
        <v>5</v>
      </c>
      <c r="AH512"/>
    </row>
    <row r="513" spans="1:34" x14ac:dyDescent="0.25">
      <c r="A513" t="s">
        <v>1304</v>
      </c>
      <c r="B513" t="s">
        <v>976</v>
      </c>
      <c r="C513" t="s">
        <v>1057</v>
      </c>
      <c r="D513" t="s">
        <v>1224</v>
      </c>
      <c r="E513" s="31">
        <v>11.663043478260869</v>
      </c>
      <c r="F513" s="31">
        <v>5.9384902143522824</v>
      </c>
      <c r="G513" s="31">
        <v>5.4687791239515366</v>
      </c>
      <c r="H513" s="31">
        <v>2.4799627213420314</v>
      </c>
      <c r="I513" s="31">
        <v>2.0102516309412857</v>
      </c>
      <c r="J513" s="31">
        <v>69.260869565217376</v>
      </c>
      <c r="K513" s="31">
        <v>63.782608695652158</v>
      </c>
      <c r="L513" s="31">
        <v>28.923913043478258</v>
      </c>
      <c r="M513" s="31">
        <v>23.445652173913039</v>
      </c>
      <c r="N513" s="31">
        <v>5.4782608695652177</v>
      </c>
      <c r="O513" s="31">
        <v>0</v>
      </c>
      <c r="P513" s="31">
        <v>16.557608695652171</v>
      </c>
      <c r="Q513" s="31">
        <v>16.557608695652171</v>
      </c>
      <c r="R513" s="31">
        <v>0</v>
      </c>
      <c r="S513" s="31">
        <v>23.779347826086948</v>
      </c>
      <c r="T513" s="31">
        <v>23.053260869565207</v>
      </c>
      <c r="U513" s="31">
        <v>0</v>
      </c>
      <c r="V513" s="31">
        <v>0.72608695652173905</v>
      </c>
      <c r="W513" s="31">
        <v>0</v>
      </c>
      <c r="X513" s="31">
        <v>0</v>
      </c>
      <c r="Y513" s="31">
        <v>0</v>
      </c>
      <c r="Z513" s="31">
        <v>0</v>
      </c>
      <c r="AA513" s="31">
        <v>0</v>
      </c>
      <c r="AB513" s="31">
        <v>0</v>
      </c>
      <c r="AC513" s="31">
        <v>0</v>
      </c>
      <c r="AD513" s="31">
        <v>0</v>
      </c>
      <c r="AE513" s="31">
        <v>0</v>
      </c>
      <c r="AF513" t="s">
        <v>488</v>
      </c>
      <c r="AG513" s="32">
        <v>5</v>
      </c>
      <c r="AH513"/>
    </row>
    <row r="514" spans="1:34" x14ac:dyDescent="0.25">
      <c r="A514" t="s">
        <v>1304</v>
      </c>
      <c r="B514" t="s">
        <v>882</v>
      </c>
      <c r="C514" t="s">
        <v>1101</v>
      </c>
      <c r="D514" t="s">
        <v>1248</v>
      </c>
      <c r="E514" s="31">
        <v>61.423913043478258</v>
      </c>
      <c r="F514" s="31">
        <v>3.3685613165811374</v>
      </c>
      <c r="G514" s="31">
        <v>3.1189400106175915</v>
      </c>
      <c r="H514" s="31">
        <v>0.73085825517607494</v>
      </c>
      <c r="I514" s="31">
        <v>0.52689258538311801</v>
      </c>
      <c r="J514" s="31">
        <v>206.91021739130443</v>
      </c>
      <c r="K514" s="31">
        <v>191.5775000000001</v>
      </c>
      <c r="L514" s="31">
        <v>44.892173913043472</v>
      </c>
      <c r="M514" s="31">
        <v>32.363804347826083</v>
      </c>
      <c r="N514" s="31">
        <v>8.5338043478260843</v>
      </c>
      <c r="O514" s="31">
        <v>3.9945652173913042</v>
      </c>
      <c r="P514" s="31">
        <v>30.544999999999998</v>
      </c>
      <c r="Q514" s="31">
        <v>27.740652173913041</v>
      </c>
      <c r="R514" s="31">
        <v>2.804347826086957</v>
      </c>
      <c r="S514" s="31">
        <v>131.47304347826096</v>
      </c>
      <c r="T514" s="31">
        <v>91.426739130434868</v>
      </c>
      <c r="U514" s="31">
        <v>7.9839130434782595</v>
      </c>
      <c r="V514" s="31">
        <v>32.062391304347841</v>
      </c>
      <c r="W514" s="31">
        <v>0</v>
      </c>
      <c r="X514" s="31">
        <v>0</v>
      </c>
      <c r="Y514" s="31">
        <v>0</v>
      </c>
      <c r="Z514" s="31">
        <v>0</v>
      </c>
      <c r="AA514" s="31">
        <v>0</v>
      </c>
      <c r="AB514" s="31">
        <v>0</v>
      </c>
      <c r="AC514" s="31">
        <v>0</v>
      </c>
      <c r="AD514" s="31">
        <v>0</v>
      </c>
      <c r="AE514" s="31">
        <v>0</v>
      </c>
      <c r="AF514" t="s">
        <v>392</v>
      </c>
      <c r="AG514" s="32">
        <v>5</v>
      </c>
      <c r="AH514"/>
    </row>
    <row r="515" spans="1:34" x14ac:dyDescent="0.25">
      <c r="A515" t="s">
        <v>1304</v>
      </c>
      <c r="B515" t="s">
        <v>535</v>
      </c>
      <c r="C515" t="s">
        <v>1068</v>
      </c>
      <c r="D515" t="s">
        <v>1254</v>
      </c>
      <c r="E515" s="31">
        <v>42.923913043478258</v>
      </c>
      <c r="F515" s="31">
        <v>3.7937376551025568</v>
      </c>
      <c r="G515" s="31">
        <v>3.5269511268675604</v>
      </c>
      <c r="H515" s="31">
        <v>0.455312737401874</v>
      </c>
      <c r="I515" s="31">
        <v>0.18852620916687773</v>
      </c>
      <c r="J515" s="31">
        <v>162.84206521739125</v>
      </c>
      <c r="K515" s="31">
        <v>151.39054347826081</v>
      </c>
      <c r="L515" s="31">
        <v>19.543804347826089</v>
      </c>
      <c r="M515" s="31">
        <v>8.092282608695653</v>
      </c>
      <c r="N515" s="31">
        <v>5.3452173913043479</v>
      </c>
      <c r="O515" s="31">
        <v>6.1063043478260877</v>
      </c>
      <c r="P515" s="31">
        <v>39.259565217391291</v>
      </c>
      <c r="Q515" s="31">
        <v>39.259565217391291</v>
      </c>
      <c r="R515" s="31">
        <v>0</v>
      </c>
      <c r="S515" s="31">
        <v>104.03869565217387</v>
      </c>
      <c r="T515" s="31">
        <v>93.125652173912997</v>
      </c>
      <c r="U515" s="31">
        <v>0</v>
      </c>
      <c r="V515" s="31">
        <v>10.913043478260869</v>
      </c>
      <c r="W515" s="31">
        <v>1.9848913043478262</v>
      </c>
      <c r="X515" s="31">
        <v>0</v>
      </c>
      <c r="Y515" s="31">
        <v>0</v>
      </c>
      <c r="Z515" s="31">
        <v>0</v>
      </c>
      <c r="AA515" s="31">
        <v>1.9848913043478262</v>
      </c>
      <c r="AB515" s="31">
        <v>0</v>
      </c>
      <c r="AC515" s="31">
        <v>0</v>
      </c>
      <c r="AD515" s="31">
        <v>0</v>
      </c>
      <c r="AE515" s="31">
        <v>0</v>
      </c>
      <c r="AF515" t="s">
        <v>14</v>
      </c>
      <c r="AG515" s="32">
        <v>5</v>
      </c>
      <c r="AH515"/>
    </row>
    <row r="516" spans="1:34" x14ac:dyDescent="0.25">
      <c r="A516" t="s">
        <v>1304</v>
      </c>
      <c r="B516" t="s">
        <v>543</v>
      </c>
      <c r="C516" t="s">
        <v>1073</v>
      </c>
      <c r="D516" t="s">
        <v>1256</v>
      </c>
      <c r="E516" s="31">
        <v>60.706521739130437</v>
      </c>
      <c r="F516" s="31">
        <v>3.993076096687556</v>
      </c>
      <c r="G516" s="31">
        <v>3.7197099373321394</v>
      </c>
      <c r="H516" s="31">
        <v>0.62914055505819166</v>
      </c>
      <c r="I516" s="31">
        <v>0.4371978513876455</v>
      </c>
      <c r="J516" s="31">
        <v>242.40576086956523</v>
      </c>
      <c r="K516" s="31">
        <v>225.81065217391304</v>
      </c>
      <c r="L516" s="31">
        <v>38.192934782608702</v>
      </c>
      <c r="M516" s="31">
        <v>26.540760869565219</v>
      </c>
      <c r="N516" s="31">
        <v>6.6956521739130439</v>
      </c>
      <c r="O516" s="31">
        <v>4.9565217391304346</v>
      </c>
      <c r="P516" s="31">
        <v>40.171195652173914</v>
      </c>
      <c r="Q516" s="31">
        <v>35.228260869565219</v>
      </c>
      <c r="R516" s="31">
        <v>4.9429347826086953</v>
      </c>
      <c r="S516" s="31">
        <v>164.0416304347826</v>
      </c>
      <c r="T516" s="31">
        <v>117.15576086956521</v>
      </c>
      <c r="U516" s="31">
        <v>12.054347826086957</v>
      </c>
      <c r="V516" s="31">
        <v>34.831521739130437</v>
      </c>
      <c r="W516" s="31">
        <v>85.394021739130437</v>
      </c>
      <c r="X516" s="31">
        <v>0.72826086956521741</v>
      </c>
      <c r="Y516" s="31">
        <v>0</v>
      </c>
      <c r="Z516" s="31">
        <v>0</v>
      </c>
      <c r="AA516" s="31">
        <v>15.073369565217391</v>
      </c>
      <c r="AB516" s="31">
        <v>0</v>
      </c>
      <c r="AC516" s="31">
        <v>68.826086956521735</v>
      </c>
      <c r="AD516" s="31">
        <v>0</v>
      </c>
      <c r="AE516" s="31">
        <v>0.76630434782608692</v>
      </c>
      <c r="AF516" t="s">
        <v>23</v>
      </c>
      <c r="AG516" s="32">
        <v>5</v>
      </c>
      <c r="AH516"/>
    </row>
    <row r="517" spans="1:34" x14ac:dyDescent="0.25">
      <c r="A517" t="s">
        <v>1304</v>
      </c>
      <c r="B517" t="s">
        <v>618</v>
      </c>
      <c r="C517" t="s">
        <v>1065</v>
      </c>
      <c r="D517" t="s">
        <v>1250</v>
      </c>
      <c r="E517" s="31">
        <v>65.260869565217391</v>
      </c>
      <c r="F517" s="31">
        <v>3.3330712858094604</v>
      </c>
      <c r="G517" s="31">
        <v>3.0228630912724848</v>
      </c>
      <c r="H517" s="31">
        <v>0.4717988007994669</v>
      </c>
      <c r="I517" s="31">
        <v>0.30176548967355082</v>
      </c>
      <c r="J517" s="31">
        <v>217.51913043478262</v>
      </c>
      <c r="K517" s="31">
        <v>197.27467391304347</v>
      </c>
      <c r="L517" s="31">
        <v>30.789999999999992</v>
      </c>
      <c r="M517" s="31">
        <v>19.693478260869554</v>
      </c>
      <c r="N517" s="31">
        <v>5.6182608695652183</v>
      </c>
      <c r="O517" s="31">
        <v>5.4782608695652177</v>
      </c>
      <c r="P517" s="31">
        <v>53.23793478260869</v>
      </c>
      <c r="Q517" s="31">
        <v>44.089999999999989</v>
      </c>
      <c r="R517" s="31">
        <v>9.1479347826086972</v>
      </c>
      <c r="S517" s="31">
        <v>133.49119565217393</v>
      </c>
      <c r="T517" s="31">
        <v>108.1529347826087</v>
      </c>
      <c r="U517" s="31">
        <v>0</v>
      </c>
      <c r="V517" s="31">
        <v>25.338260869565222</v>
      </c>
      <c r="W517" s="31">
        <v>7.8340217391304359</v>
      </c>
      <c r="X517" s="31">
        <v>3.3297826086956519</v>
      </c>
      <c r="Y517" s="31">
        <v>0</v>
      </c>
      <c r="Z517" s="31">
        <v>0</v>
      </c>
      <c r="AA517" s="31">
        <v>3.1830434782608701</v>
      </c>
      <c r="AB517" s="31">
        <v>0</v>
      </c>
      <c r="AC517" s="31">
        <v>0.16391304347826088</v>
      </c>
      <c r="AD517" s="31">
        <v>0</v>
      </c>
      <c r="AE517" s="31">
        <v>1.1572826086956522</v>
      </c>
      <c r="AF517" t="s">
        <v>102</v>
      </c>
      <c r="AG517" s="32">
        <v>5</v>
      </c>
      <c r="AH517"/>
    </row>
    <row r="518" spans="1:34" x14ac:dyDescent="0.25">
      <c r="A518" t="s">
        <v>1304</v>
      </c>
      <c r="B518" t="s">
        <v>848</v>
      </c>
      <c r="C518" t="s">
        <v>1144</v>
      </c>
      <c r="D518" t="s">
        <v>1272</v>
      </c>
      <c r="E518" s="31">
        <v>41.75</v>
      </c>
      <c r="F518" s="31">
        <v>2.9958890913824527</v>
      </c>
      <c r="G518" s="31">
        <v>2.5793803696953921</v>
      </c>
      <c r="H518" s="31">
        <v>0.53328039573027863</v>
      </c>
      <c r="I518" s="31">
        <v>0.11677167404321792</v>
      </c>
      <c r="J518" s="31">
        <v>125.0783695652174</v>
      </c>
      <c r="K518" s="31">
        <v>107.68913043478263</v>
      </c>
      <c r="L518" s="31">
        <v>22.264456521739131</v>
      </c>
      <c r="M518" s="31">
        <v>4.8752173913043482</v>
      </c>
      <c r="N518" s="31">
        <v>12.334891304347828</v>
      </c>
      <c r="O518" s="31">
        <v>5.0543478260869561</v>
      </c>
      <c r="P518" s="31">
        <v>37.878586956521737</v>
      </c>
      <c r="Q518" s="31">
        <v>37.878586956521737</v>
      </c>
      <c r="R518" s="31">
        <v>0</v>
      </c>
      <c r="S518" s="31">
        <v>64.935326086956536</v>
      </c>
      <c r="T518" s="31">
        <v>51.067391304347844</v>
      </c>
      <c r="U518" s="31">
        <v>0.75021739130434795</v>
      </c>
      <c r="V518" s="31">
        <v>13.117717391304348</v>
      </c>
      <c r="W518" s="31">
        <v>0</v>
      </c>
      <c r="X518" s="31">
        <v>0</v>
      </c>
      <c r="Y518" s="31">
        <v>0</v>
      </c>
      <c r="Z518" s="31">
        <v>0</v>
      </c>
      <c r="AA518" s="31">
        <v>0</v>
      </c>
      <c r="AB518" s="31">
        <v>0</v>
      </c>
      <c r="AC518" s="31">
        <v>0</v>
      </c>
      <c r="AD518" s="31">
        <v>0</v>
      </c>
      <c r="AE518" s="31">
        <v>0</v>
      </c>
      <c r="AF518" t="s">
        <v>358</v>
      </c>
      <c r="AG518" s="32">
        <v>5</v>
      </c>
      <c r="AH518"/>
    </row>
    <row r="519" spans="1:34" x14ac:dyDescent="0.25">
      <c r="A519" t="s">
        <v>1304</v>
      </c>
      <c r="B519" t="s">
        <v>626</v>
      </c>
      <c r="C519" t="s">
        <v>1102</v>
      </c>
      <c r="D519" t="s">
        <v>1250</v>
      </c>
      <c r="E519" s="31">
        <v>50.847826086956523</v>
      </c>
      <c r="F519" s="31">
        <v>3.5118106028217184</v>
      </c>
      <c r="G519" s="31">
        <v>3.226913210773835</v>
      </c>
      <c r="H519" s="31">
        <v>0.37040401881145785</v>
      </c>
      <c r="I519" s="31">
        <v>0.2746365968362548</v>
      </c>
      <c r="J519" s="31">
        <v>178.56793478260869</v>
      </c>
      <c r="K519" s="31">
        <v>164.08152173913044</v>
      </c>
      <c r="L519" s="31">
        <v>18.834239130434781</v>
      </c>
      <c r="M519" s="31">
        <v>13.964673913043478</v>
      </c>
      <c r="N519" s="31">
        <v>0</v>
      </c>
      <c r="O519" s="31">
        <v>4.8695652173913047</v>
      </c>
      <c r="P519" s="31">
        <v>57.994565217391312</v>
      </c>
      <c r="Q519" s="31">
        <v>48.377717391304351</v>
      </c>
      <c r="R519" s="31">
        <v>9.616847826086957</v>
      </c>
      <c r="S519" s="31">
        <v>101.73913043478261</v>
      </c>
      <c r="T519" s="31">
        <v>85.728260869565219</v>
      </c>
      <c r="U519" s="31">
        <v>16.010869565217391</v>
      </c>
      <c r="V519" s="31">
        <v>0</v>
      </c>
      <c r="W519" s="31">
        <v>0</v>
      </c>
      <c r="X519" s="31">
        <v>0</v>
      </c>
      <c r="Y519" s="31">
        <v>0</v>
      </c>
      <c r="Z519" s="31">
        <v>0</v>
      </c>
      <c r="AA519" s="31">
        <v>0</v>
      </c>
      <c r="AB519" s="31">
        <v>0</v>
      </c>
      <c r="AC519" s="31">
        <v>0</v>
      </c>
      <c r="AD519" s="31">
        <v>0</v>
      </c>
      <c r="AE519" s="31">
        <v>0</v>
      </c>
      <c r="AF519" t="s">
        <v>111</v>
      </c>
      <c r="AG519" s="32">
        <v>5</v>
      </c>
      <c r="AH519"/>
    </row>
    <row r="520" spans="1:34" x14ac:dyDescent="0.25">
      <c r="A520" t="s">
        <v>1304</v>
      </c>
      <c r="B520" t="s">
        <v>809</v>
      </c>
      <c r="C520" t="s">
        <v>1172</v>
      </c>
      <c r="D520" t="s">
        <v>1224</v>
      </c>
      <c r="E520" s="31">
        <v>60.5</v>
      </c>
      <c r="F520" s="31">
        <v>3.4293029105282069</v>
      </c>
      <c r="G520" s="31">
        <v>2.991600790513834</v>
      </c>
      <c r="H520" s="31">
        <v>0.77447897951850531</v>
      </c>
      <c r="I520" s="31">
        <v>0.50314408911246855</v>
      </c>
      <c r="J520" s="31">
        <v>207.47282608695653</v>
      </c>
      <c r="K520" s="31">
        <v>180.99184782608697</v>
      </c>
      <c r="L520" s="31">
        <v>46.85597826086957</v>
      </c>
      <c r="M520" s="31">
        <v>30.440217391304348</v>
      </c>
      <c r="N520" s="31">
        <v>11.807065217391305</v>
      </c>
      <c r="O520" s="31">
        <v>4.6086956521739131</v>
      </c>
      <c r="P520" s="31">
        <v>53.866847826086953</v>
      </c>
      <c r="Q520" s="31">
        <v>43.801630434782609</v>
      </c>
      <c r="R520" s="31">
        <v>10.065217391304348</v>
      </c>
      <c r="S520" s="31">
        <v>106.75000000000001</v>
      </c>
      <c r="T520" s="31">
        <v>87.203804347826093</v>
      </c>
      <c r="U520" s="31">
        <v>5.9864130434782608</v>
      </c>
      <c r="V520" s="31">
        <v>13.559782608695652</v>
      </c>
      <c r="W520" s="31">
        <v>101.91032608695652</v>
      </c>
      <c r="X520" s="31">
        <v>24.945652173913043</v>
      </c>
      <c r="Y520" s="31">
        <v>0</v>
      </c>
      <c r="Z520" s="31">
        <v>0</v>
      </c>
      <c r="AA520" s="31">
        <v>28.956521739130434</v>
      </c>
      <c r="AB520" s="31">
        <v>0</v>
      </c>
      <c r="AC520" s="31">
        <v>47.923913043478258</v>
      </c>
      <c r="AD520" s="31">
        <v>0</v>
      </c>
      <c r="AE520" s="31">
        <v>8.4239130434782608E-2</v>
      </c>
      <c r="AF520" t="s">
        <v>318</v>
      </c>
      <c r="AG520" s="32">
        <v>5</v>
      </c>
      <c r="AH520"/>
    </row>
    <row r="521" spans="1:34" x14ac:dyDescent="0.25">
      <c r="AH521"/>
    </row>
    <row r="522" spans="1:34" x14ac:dyDescent="0.25">
      <c r="W522" s="31"/>
      <c r="AH522"/>
    </row>
    <row r="523" spans="1:34" x14ac:dyDescent="0.25">
      <c r="AH523"/>
    </row>
    <row r="524" spans="1:34" x14ac:dyDescent="0.25">
      <c r="AH524"/>
    </row>
    <row r="525" spans="1:34" x14ac:dyDescent="0.25">
      <c r="AH525"/>
    </row>
    <row r="532" spans="34:34" x14ac:dyDescent="0.25">
      <c r="AH532"/>
    </row>
  </sheetData>
  <pageMargins left="0.7" right="0.7" top="0.75" bottom="0.75" header="0.3" footer="0.3"/>
  <pageSetup orientation="portrait" horizontalDpi="1200" verticalDpi="1200" r:id="rId1"/>
  <ignoredErrors>
    <ignoredError sqref="AF2:AF52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976850-BB0B-494D-A7F2-FE0F6252F9A5}">
  <sheetPr codeName="Sheet2">
    <outlinePr summaryRight="0"/>
  </sheetPr>
  <dimension ref="A1:AT533"/>
  <sheetViews>
    <sheetView zoomScale="85" zoomScaleNormal="85" workbookViewId="0">
      <pane xSplit="4" ySplit="1" topLeftCell="E2" activePane="bottomRight" state="frozen"/>
      <selection pane="topRight" activeCell="E1" sqref="E1"/>
      <selection pane="bottomLeft" activeCell="A2" sqref="A2"/>
      <selection pane="bottomRight"/>
    </sheetView>
  </sheetViews>
  <sheetFormatPr defaultRowHeight="15" outlineLevelCol="1" x14ac:dyDescent="0.25"/>
  <cols>
    <col min="1" max="1" width="8.5703125" customWidth="1"/>
    <col min="2" max="2" width="60.7109375" customWidth="1"/>
    <col min="3" max="3" width="21.7109375" customWidth="1"/>
    <col min="4" max="4" width="21.7109375" bestFit="1" customWidth="1"/>
    <col min="5" max="7" width="15.7109375" customWidth="1"/>
    <col min="8" max="8" width="15.7109375" style="36" customWidth="1" collapsed="1"/>
    <col min="9" max="10" width="15.7109375" hidden="1" customWidth="1" outlineLevel="1"/>
    <col min="11" max="11" width="15.7109375" style="36" hidden="1" customWidth="1" outlineLevel="1"/>
    <col min="12" max="13" width="15.7109375" hidden="1" customWidth="1" outlineLevel="1"/>
    <col min="14" max="14" width="15.7109375" style="36" hidden="1" customWidth="1" outlineLevel="1"/>
    <col min="15" max="16" width="15.7109375" hidden="1" customWidth="1" outlineLevel="1"/>
    <col min="17" max="17" width="15.7109375" style="36" hidden="1" customWidth="1" outlineLevel="1"/>
    <col min="18" max="19" width="15.7109375" hidden="1" customWidth="1" outlineLevel="1"/>
    <col min="20" max="20" width="15.7109375" style="36" hidden="1" customWidth="1" outlineLevel="1"/>
    <col min="21" max="22" width="15.7109375" hidden="1" customWidth="1" outlineLevel="1"/>
    <col min="23" max="23" width="15.7109375" style="36" hidden="1" customWidth="1" outlineLevel="1"/>
    <col min="24" max="25" width="15.7109375" hidden="1" customWidth="1" outlineLevel="1"/>
    <col min="26" max="26" width="15.7109375" style="36" hidden="1" customWidth="1" outlineLevel="1"/>
    <col min="27" max="28" width="15.7109375" hidden="1" customWidth="1" outlineLevel="1"/>
    <col min="29" max="29" width="15.7109375" style="36" hidden="1" customWidth="1" outlineLevel="1"/>
    <col min="30" max="31" width="15.7109375" hidden="1" customWidth="1" outlineLevel="1"/>
    <col min="32" max="32" width="15.7109375" style="36" hidden="1" customWidth="1" outlineLevel="1"/>
    <col min="33" max="34" width="15.7109375" hidden="1" customWidth="1" outlineLevel="1"/>
    <col min="35" max="35" width="15.7109375" style="36" hidden="1" customWidth="1" outlineLevel="1"/>
    <col min="36" max="36" width="10.85546875" bestFit="1" customWidth="1"/>
    <col min="37" max="37" width="10.85546875" style="2" customWidth="1"/>
    <col min="38" max="45" width="15.7109375" customWidth="1"/>
    <col min="46" max="46" width="9.140625" style="2"/>
    <col min="47" max="47" width="25.42578125" customWidth="1"/>
    <col min="48" max="48" width="18.42578125" customWidth="1"/>
    <col min="49" max="49" width="30.140625" customWidth="1"/>
    <col min="50" max="50" width="28.42578125" customWidth="1"/>
    <col min="51" max="51" width="28.7109375" customWidth="1"/>
    <col min="52" max="52" width="27" customWidth="1"/>
    <col min="53" max="53" width="31" customWidth="1"/>
    <col min="54" max="54" width="23.7109375" customWidth="1"/>
    <col min="57" max="57" width="29.28515625" customWidth="1"/>
    <col min="58" max="58" width="25.85546875" customWidth="1"/>
    <col min="59" max="59" width="24.140625" customWidth="1"/>
    <col min="60" max="61" width="27.28515625" customWidth="1"/>
    <col min="62" max="62" width="25.5703125" customWidth="1"/>
    <col min="63" max="63" width="25.140625" customWidth="1"/>
    <col min="65" max="65" width="9.42578125" customWidth="1"/>
    <col min="66" max="66" width="30.140625" customWidth="1"/>
    <col min="67" max="67" width="28.42578125" customWidth="1"/>
  </cols>
  <sheetData>
    <row r="1" spans="1:46" s="1" customFormat="1" ht="189.95" customHeight="1" x14ac:dyDescent="0.25">
      <c r="A1" s="1" t="s">
        <v>1340</v>
      </c>
      <c r="B1" s="1" t="s">
        <v>1407</v>
      </c>
      <c r="C1" s="1" t="s">
        <v>1343</v>
      </c>
      <c r="D1" s="1" t="s">
        <v>1342</v>
      </c>
      <c r="E1" s="1" t="s">
        <v>1344</v>
      </c>
      <c r="F1" s="1" t="s">
        <v>1387</v>
      </c>
      <c r="G1" s="1" t="s">
        <v>1410</v>
      </c>
      <c r="H1" s="35" t="s">
        <v>1412</v>
      </c>
      <c r="I1" s="1" t="s">
        <v>1388</v>
      </c>
      <c r="J1" s="1" t="s">
        <v>1413</v>
      </c>
      <c r="K1" s="35" t="s">
        <v>1414</v>
      </c>
      <c r="L1" s="1" t="s">
        <v>1390</v>
      </c>
      <c r="M1" s="1" t="s">
        <v>1400</v>
      </c>
      <c r="N1" s="35" t="s">
        <v>1415</v>
      </c>
      <c r="O1" s="1" t="s">
        <v>1391</v>
      </c>
      <c r="P1" s="1" t="s">
        <v>1399</v>
      </c>
      <c r="Q1" s="35" t="s">
        <v>1416</v>
      </c>
      <c r="R1" s="1" t="s">
        <v>1392</v>
      </c>
      <c r="S1" s="1" t="s">
        <v>1401</v>
      </c>
      <c r="T1" s="35" t="s">
        <v>1417</v>
      </c>
      <c r="U1" s="1" t="s">
        <v>1398</v>
      </c>
      <c r="V1" s="1" t="s">
        <v>1411</v>
      </c>
      <c r="W1" s="35" t="s">
        <v>1418</v>
      </c>
      <c r="X1" s="1" t="s">
        <v>1393</v>
      </c>
      <c r="Y1" s="1" t="s">
        <v>1402</v>
      </c>
      <c r="Z1" s="35" t="s">
        <v>1419</v>
      </c>
      <c r="AA1" s="1" t="s">
        <v>1394</v>
      </c>
      <c r="AB1" s="1" t="s">
        <v>1403</v>
      </c>
      <c r="AC1" s="35" t="s">
        <v>1420</v>
      </c>
      <c r="AD1" s="1" t="s">
        <v>1395</v>
      </c>
      <c r="AE1" s="1" t="s">
        <v>1404</v>
      </c>
      <c r="AF1" s="35" t="s">
        <v>1421</v>
      </c>
      <c r="AG1" s="1" t="s">
        <v>1396</v>
      </c>
      <c r="AH1" s="1" t="s">
        <v>1405</v>
      </c>
      <c r="AI1" s="35" t="s">
        <v>1422</v>
      </c>
      <c r="AJ1" s="1" t="s">
        <v>1341</v>
      </c>
      <c r="AK1" s="38" t="s">
        <v>1352</v>
      </c>
    </row>
    <row r="2" spans="1:46" x14ac:dyDescent="0.25">
      <c r="A2" t="s">
        <v>1304</v>
      </c>
      <c r="B2" t="s">
        <v>887</v>
      </c>
      <c r="C2" t="s">
        <v>1014</v>
      </c>
      <c r="D2" t="s">
        <v>1258</v>
      </c>
      <c r="E2" s="31">
        <v>39.347826086956523</v>
      </c>
      <c r="F2" s="31">
        <v>154.94293478260872</v>
      </c>
      <c r="G2" s="31">
        <v>23.907608695652176</v>
      </c>
      <c r="H2" s="36">
        <v>0.15429944404496745</v>
      </c>
      <c r="I2" s="31">
        <v>33.399456521739133</v>
      </c>
      <c r="J2" s="31">
        <v>6.6032608695652177</v>
      </c>
      <c r="K2" s="36">
        <v>0.19770563827190626</v>
      </c>
      <c r="L2" s="31">
        <v>21.673913043478262</v>
      </c>
      <c r="M2" s="31">
        <v>6.6032608695652177</v>
      </c>
      <c r="N2" s="36">
        <v>0.30466399197592781</v>
      </c>
      <c r="O2" s="31">
        <v>6.7690217391304346</v>
      </c>
      <c r="P2" s="31">
        <v>0</v>
      </c>
      <c r="Q2" s="36">
        <v>0</v>
      </c>
      <c r="R2" s="31">
        <v>4.9565217391304346</v>
      </c>
      <c r="S2" s="31">
        <v>0</v>
      </c>
      <c r="T2" s="36">
        <v>0</v>
      </c>
      <c r="U2" s="31">
        <v>28.877717391304348</v>
      </c>
      <c r="V2" s="31">
        <v>1.3505434782608696</v>
      </c>
      <c r="W2" s="36">
        <v>4.6767667262632921E-2</v>
      </c>
      <c r="X2" s="31">
        <v>0</v>
      </c>
      <c r="Y2" s="31">
        <v>0</v>
      </c>
      <c r="Z2" s="36" t="s">
        <v>1483</v>
      </c>
      <c r="AA2" s="31">
        <v>85.320652173913047</v>
      </c>
      <c r="AB2" s="31">
        <v>15.953804347826088</v>
      </c>
      <c r="AC2" s="36">
        <v>0.18698643225683165</v>
      </c>
      <c r="AD2" s="31">
        <v>7.3451086956521738</v>
      </c>
      <c r="AE2" s="31">
        <v>0</v>
      </c>
      <c r="AF2" s="36">
        <v>0</v>
      </c>
      <c r="AG2" s="31">
        <v>0</v>
      </c>
      <c r="AH2" s="31">
        <v>0</v>
      </c>
      <c r="AI2" s="36" t="s">
        <v>1483</v>
      </c>
      <c r="AJ2" t="s">
        <v>397</v>
      </c>
      <c r="AK2" s="37">
        <v>5</v>
      </c>
      <c r="AT2"/>
    </row>
    <row r="3" spans="1:46" x14ac:dyDescent="0.25">
      <c r="A3" t="s">
        <v>1304</v>
      </c>
      <c r="B3" t="s">
        <v>901</v>
      </c>
      <c r="C3" t="s">
        <v>1009</v>
      </c>
      <c r="D3" t="s">
        <v>1233</v>
      </c>
      <c r="E3" s="31">
        <v>80.173913043478265</v>
      </c>
      <c r="F3" s="31">
        <v>293.84510869565219</v>
      </c>
      <c r="G3" s="31">
        <v>36.081521739130437</v>
      </c>
      <c r="H3" s="36">
        <v>0.12279095574975725</v>
      </c>
      <c r="I3" s="31">
        <v>39.130434782608695</v>
      </c>
      <c r="J3" s="31">
        <v>1.9266304347826086</v>
      </c>
      <c r="K3" s="36">
        <v>4.9236111111111112E-2</v>
      </c>
      <c r="L3" s="31">
        <v>24.918478260869566</v>
      </c>
      <c r="M3" s="31">
        <v>1.9266304347826086</v>
      </c>
      <c r="N3" s="36">
        <v>7.7317339149400213E-2</v>
      </c>
      <c r="O3" s="31">
        <v>12.038043478260869</v>
      </c>
      <c r="P3" s="31">
        <v>0</v>
      </c>
      <c r="Q3" s="36">
        <v>0</v>
      </c>
      <c r="R3" s="31">
        <v>2.1739130434782608</v>
      </c>
      <c r="S3" s="31">
        <v>0</v>
      </c>
      <c r="T3" s="36">
        <v>0</v>
      </c>
      <c r="U3" s="31">
        <v>60.513586956521742</v>
      </c>
      <c r="V3" s="31">
        <v>1.8586956521739131</v>
      </c>
      <c r="W3" s="36">
        <v>3.0715344200458034E-2</v>
      </c>
      <c r="X3" s="31">
        <v>0</v>
      </c>
      <c r="Y3" s="31">
        <v>0</v>
      </c>
      <c r="Z3" s="36" t="s">
        <v>1483</v>
      </c>
      <c r="AA3" s="31">
        <v>183.26902173913044</v>
      </c>
      <c r="AB3" s="31">
        <v>32.296195652173914</v>
      </c>
      <c r="AC3" s="36">
        <v>0.17622288450988241</v>
      </c>
      <c r="AD3" s="31">
        <v>10.932065217391305</v>
      </c>
      <c r="AE3" s="31">
        <v>0</v>
      </c>
      <c r="AF3" s="36">
        <v>0</v>
      </c>
      <c r="AG3" s="31">
        <v>0</v>
      </c>
      <c r="AH3" s="31">
        <v>0</v>
      </c>
      <c r="AI3" s="36" t="s">
        <v>1483</v>
      </c>
      <c r="AJ3" t="s">
        <v>412</v>
      </c>
      <c r="AK3" s="37">
        <v>5</v>
      </c>
      <c r="AT3"/>
    </row>
    <row r="4" spans="1:46" x14ac:dyDescent="0.25">
      <c r="A4" t="s">
        <v>1304</v>
      </c>
      <c r="B4" t="s">
        <v>949</v>
      </c>
      <c r="C4" t="s">
        <v>1103</v>
      </c>
      <c r="D4" t="s">
        <v>1266</v>
      </c>
      <c r="E4" s="31">
        <v>88.423913043478265</v>
      </c>
      <c r="F4" s="31">
        <v>312.75326086956522</v>
      </c>
      <c r="G4" s="31">
        <v>47.565760869565224</v>
      </c>
      <c r="H4" s="36">
        <v>0.15208717804353344</v>
      </c>
      <c r="I4" s="31">
        <v>35.768478260869564</v>
      </c>
      <c r="J4" s="31">
        <v>1.1271739130434781</v>
      </c>
      <c r="K4" s="36">
        <v>3.1513051934238916E-2</v>
      </c>
      <c r="L4" s="31">
        <v>18.197826086956521</v>
      </c>
      <c r="M4" s="31">
        <v>1.1271739130434781</v>
      </c>
      <c r="N4" s="36">
        <v>6.1940031059610552E-2</v>
      </c>
      <c r="O4" s="31">
        <v>12.440217391304348</v>
      </c>
      <c r="P4" s="31">
        <v>0</v>
      </c>
      <c r="Q4" s="36">
        <v>0</v>
      </c>
      <c r="R4" s="31">
        <v>5.1304347826086953</v>
      </c>
      <c r="S4" s="31">
        <v>0</v>
      </c>
      <c r="T4" s="36">
        <v>0</v>
      </c>
      <c r="U4" s="31">
        <v>50.520652173913071</v>
      </c>
      <c r="V4" s="31">
        <v>9.1021739130434796</v>
      </c>
      <c r="W4" s="36">
        <v>0.18016738742227664</v>
      </c>
      <c r="X4" s="31">
        <v>24.769021739130434</v>
      </c>
      <c r="Y4" s="31">
        <v>0</v>
      </c>
      <c r="Z4" s="36">
        <v>0</v>
      </c>
      <c r="AA4" s="31">
        <v>173.21576086956517</v>
      </c>
      <c r="AB4" s="31">
        <v>32.889673913043481</v>
      </c>
      <c r="AC4" s="36">
        <v>0.18987691274704524</v>
      </c>
      <c r="AD4" s="31">
        <v>6.4809782608695654</v>
      </c>
      <c r="AE4" s="31">
        <v>0</v>
      </c>
      <c r="AF4" s="36">
        <v>0</v>
      </c>
      <c r="AG4" s="31">
        <v>21.998369565217388</v>
      </c>
      <c r="AH4" s="31">
        <v>4.4467391304347821</v>
      </c>
      <c r="AI4" s="36">
        <v>0.20213948662203227</v>
      </c>
      <c r="AJ4" t="s">
        <v>461</v>
      </c>
      <c r="AK4" s="37">
        <v>5</v>
      </c>
      <c r="AT4"/>
    </row>
    <row r="5" spans="1:46" x14ac:dyDescent="0.25">
      <c r="A5" t="s">
        <v>1304</v>
      </c>
      <c r="B5" t="s">
        <v>727</v>
      </c>
      <c r="C5" t="s">
        <v>1048</v>
      </c>
      <c r="D5" t="s">
        <v>1250</v>
      </c>
      <c r="E5" s="31">
        <v>72.934782608695656</v>
      </c>
      <c r="F5" s="31">
        <v>266.04293478260871</v>
      </c>
      <c r="G5" s="31">
        <v>29.053804347826087</v>
      </c>
      <c r="H5" s="36">
        <v>0.1092072013547993</v>
      </c>
      <c r="I5" s="31">
        <v>31.975543478260871</v>
      </c>
      <c r="J5" s="31">
        <v>0</v>
      </c>
      <c r="K5" s="36">
        <v>0</v>
      </c>
      <c r="L5" s="31">
        <v>21.035326086956523</v>
      </c>
      <c r="M5" s="31">
        <v>0</v>
      </c>
      <c r="N5" s="36">
        <v>0</v>
      </c>
      <c r="O5" s="31">
        <v>5.9836956521739131</v>
      </c>
      <c r="P5" s="31">
        <v>0</v>
      </c>
      <c r="Q5" s="36">
        <v>0</v>
      </c>
      <c r="R5" s="31">
        <v>4.9565217391304346</v>
      </c>
      <c r="S5" s="31">
        <v>0</v>
      </c>
      <c r="T5" s="36">
        <v>0</v>
      </c>
      <c r="U5" s="31">
        <v>66.576086956521749</v>
      </c>
      <c r="V5" s="31">
        <v>13.429347826086953</v>
      </c>
      <c r="W5" s="36">
        <v>0.20171428571428565</v>
      </c>
      <c r="X5" s="31">
        <v>20.021739130434781</v>
      </c>
      <c r="Y5" s="31">
        <v>0</v>
      </c>
      <c r="Z5" s="36">
        <v>0</v>
      </c>
      <c r="AA5" s="31">
        <v>130.82934782608697</v>
      </c>
      <c r="AB5" s="31">
        <v>13.717934782608697</v>
      </c>
      <c r="AC5" s="36">
        <v>0.10485365103894054</v>
      </c>
      <c r="AD5" s="31">
        <v>9.4891304347826093</v>
      </c>
      <c r="AE5" s="31">
        <v>0</v>
      </c>
      <c r="AF5" s="36">
        <v>0</v>
      </c>
      <c r="AG5" s="31">
        <v>7.1510869565217403</v>
      </c>
      <c r="AH5" s="31">
        <v>1.9065217391304348</v>
      </c>
      <c r="AI5" s="36">
        <v>0.26660586715306273</v>
      </c>
      <c r="AJ5" t="s">
        <v>220</v>
      </c>
      <c r="AK5" s="37">
        <v>5</v>
      </c>
      <c r="AT5"/>
    </row>
    <row r="6" spans="1:46" x14ac:dyDescent="0.25">
      <c r="A6" t="s">
        <v>1304</v>
      </c>
      <c r="B6" t="s">
        <v>520</v>
      </c>
      <c r="C6" t="s">
        <v>1147</v>
      </c>
      <c r="D6" t="s">
        <v>1204</v>
      </c>
      <c r="E6" s="31">
        <v>33.967391304347828</v>
      </c>
      <c r="F6" s="31">
        <v>134.73478260869561</v>
      </c>
      <c r="G6" s="31">
        <v>11.248913043478261</v>
      </c>
      <c r="H6" s="36">
        <v>8.3489302655781111E-2</v>
      </c>
      <c r="I6" s="31">
        <v>22.523913043478245</v>
      </c>
      <c r="J6" s="31">
        <v>2.8032608695652175</v>
      </c>
      <c r="K6" s="36">
        <v>0.12445709873564337</v>
      </c>
      <c r="L6" s="31">
        <v>16.261956521739116</v>
      </c>
      <c r="M6" s="31">
        <v>2.0206521739130436</v>
      </c>
      <c r="N6" s="36">
        <v>0.12425639997326395</v>
      </c>
      <c r="O6" s="31">
        <v>0</v>
      </c>
      <c r="P6" s="31">
        <v>0</v>
      </c>
      <c r="Q6" s="36" t="s">
        <v>1483</v>
      </c>
      <c r="R6" s="31">
        <v>6.2619565217391306</v>
      </c>
      <c r="S6" s="31">
        <v>0.78260869565217395</v>
      </c>
      <c r="T6" s="36">
        <v>0.12497830237805936</v>
      </c>
      <c r="U6" s="31">
        <v>25.360869565217378</v>
      </c>
      <c r="V6" s="31">
        <v>2.0152173913043478</v>
      </c>
      <c r="W6" s="36">
        <v>7.9461683524772883E-2</v>
      </c>
      <c r="X6" s="31">
        <v>0</v>
      </c>
      <c r="Y6" s="31">
        <v>0</v>
      </c>
      <c r="Z6" s="36" t="s">
        <v>1483</v>
      </c>
      <c r="AA6" s="31">
        <v>78.844565217391306</v>
      </c>
      <c r="AB6" s="31">
        <v>3.9500000000000015</v>
      </c>
      <c r="AC6" s="36">
        <v>5.009857038476917E-2</v>
      </c>
      <c r="AD6" s="31">
        <v>3.1934782608695653</v>
      </c>
      <c r="AE6" s="31">
        <v>2.2771739130434776</v>
      </c>
      <c r="AF6" s="36">
        <v>0.7130701157249828</v>
      </c>
      <c r="AG6" s="31">
        <v>4.8119565217391331</v>
      </c>
      <c r="AH6" s="31">
        <v>0.20326086956521738</v>
      </c>
      <c r="AI6" s="36">
        <v>4.2240795120849307E-2</v>
      </c>
      <c r="AJ6" t="s">
        <v>267</v>
      </c>
      <c r="AK6" s="37">
        <v>5</v>
      </c>
      <c r="AT6"/>
    </row>
    <row r="7" spans="1:46" x14ac:dyDescent="0.25">
      <c r="A7" t="s">
        <v>1304</v>
      </c>
      <c r="B7" t="s">
        <v>645</v>
      </c>
      <c r="C7" t="s">
        <v>1061</v>
      </c>
      <c r="D7" t="s">
        <v>1210</v>
      </c>
      <c r="E7" s="31">
        <v>129.10869565217391</v>
      </c>
      <c r="F7" s="31">
        <v>455.47369565217383</v>
      </c>
      <c r="G7" s="31">
        <v>0</v>
      </c>
      <c r="H7" s="36">
        <v>0</v>
      </c>
      <c r="I7" s="31">
        <v>38.104891304347831</v>
      </c>
      <c r="J7" s="31">
        <v>0</v>
      </c>
      <c r="K7" s="36">
        <v>0</v>
      </c>
      <c r="L7" s="31">
        <v>28.142934782608702</v>
      </c>
      <c r="M7" s="31">
        <v>0</v>
      </c>
      <c r="N7" s="36">
        <v>0</v>
      </c>
      <c r="O7" s="31">
        <v>5.6141304347826084</v>
      </c>
      <c r="P7" s="31">
        <v>0</v>
      </c>
      <c r="Q7" s="36">
        <v>0</v>
      </c>
      <c r="R7" s="31">
        <v>4.3478260869565215</v>
      </c>
      <c r="S7" s="31">
        <v>0</v>
      </c>
      <c r="T7" s="36">
        <v>0</v>
      </c>
      <c r="U7" s="31">
        <v>108.32489130434782</v>
      </c>
      <c r="V7" s="31">
        <v>0</v>
      </c>
      <c r="W7" s="36">
        <v>0</v>
      </c>
      <c r="X7" s="31">
        <v>21.366304347826087</v>
      </c>
      <c r="Y7" s="31">
        <v>0</v>
      </c>
      <c r="Z7" s="36">
        <v>0</v>
      </c>
      <c r="AA7" s="31">
        <v>208.29717391304345</v>
      </c>
      <c r="AB7" s="31">
        <v>0</v>
      </c>
      <c r="AC7" s="36">
        <v>0</v>
      </c>
      <c r="AD7" s="31">
        <v>0</v>
      </c>
      <c r="AE7" s="31">
        <v>0</v>
      </c>
      <c r="AF7" s="36" t="s">
        <v>1483</v>
      </c>
      <c r="AG7" s="31">
        <v>79.380434782608702</v>
      </c>
      <c r="AH7" s="31">
        <v>0</v>
      </c>
      <c r="AI7" s="36">
        <v>0</v>
      </c>
      <c r="AJ7" t="s">
        <v>133</v>
      </c>
      <c r="AK7" s="37">
        <v>5</v>
      </c>
      <c r="AT7"/>
    </row>
    <row r="8" spans="1:46" x14ac:dyDescent="0.25">
      <c r="A8" t="s">
        <v>1304</v>
      </c>
      <c r="B8" t="s">
        <v>932</v>
      </c>
      <c r="C8" t="s">
        <v>1190</v>
      </c>
      <c r="D8" t="s">
        <v>1237</v>
      </c>
      <c r="E8" s="31">
        <v>111.40217391304348</v>
      </c>
      <c r="F8" s="31">
        <v>350.22554347826087</v>
      </c>
      <c r="G8" s="31">
        <v>48.296195652173914</v>
      </c>
      <c r="H8" s="36">
        <v>0.13790026613284917</v>
      </c>
      <c r="I8" s="31">
        <v>81.654891304347828</v>
      </c>
      <c r="J8" s="31">
        <v>6.1331521739130439</v>
      </c>
      <c r="K8" s="36">
        <v>7.5110652600752115E-2</v>
      </c>
      <c r="L8" s="31">
        <v>66.114130434782609</v>
      </c>
      <c r="M8" s="31">
        <v>6.1331521739130439</v>
      </c>
      <c r="N8" s="36">
        <v>9.2766132346896846E-2</v>
      </c>
      <c r="O8" s="31">
        <v>10.149456521739131</v>
      </c>
      <c r="P8" s="31">
        <v>0</v>
      </c>
      <c r="Q8" s="36">
        <v>0</v>
      </c>
      <c r="R8" s="31">
        <v>5.3913043478260869</v>
      </c>
      <c r="S8" s="31">
        <v>0</v>
      </c>
      <c r="T8" s="36">
        <v>0</v>
      </c>
      <c r="U8" s="31">
        <v>75.904891304347828</v>
      </c>
      <c r="V8" s="31">
        <v>23.230978260869566</v>
      </c>
      <c r="W8" s="36">
        <v>0.30605377152471985</v>
      </c>
      <c r="X8" s="31">
        <v>19.271739130434781</v>
      </c>
      <c r="Y8" s="31">
        <v>0</v>
      </c>
      <c r="Z8" s="36">
        <v>0</v>
      </c>
      <c r="AA8" s="31">
        <v>132.54619565217391</v>
      </c>
      <c r="AB8" s="31">
        <v>18.932065217391305</v>
      </c>
      <c r="AC8" s="36">
        <v>0.14283371261045166</v>
      </c>
      <c r="AD8" s="31">
        <v>5.8179347826086953</v>
      </c>
      <c r="AE8" s="31">
        <v>0</v>
      </c>
      <c r="AF8" s="36">
        <v>0</v>
      </c>
      <c r="AG8" s="31">
        <v>35.029891304347828</v>
      </c>
      <c r="AH8" s="31">
        <v>0</v>
      </c>
      <c r="AI8" s="36">
        <v>0</v>
      </c>
      <c r="AJ8" t="s">
        <v>443</v>
      </c>
      <c r="AK8" s="37">
        <v>5</v>
      </c>
      <c r="AT8"/>
    </row>
    <row r="9" spans="1:46" x14ac:dyDescent="0.25">
      <c r="A9" t="s">
        <v>1304</v>
      </c>
      <c r="B9" t="s">
        <v>877</v>
      </c>
      <c r="C9" t="s">
        <v>1061</v>
      </c>
      <c r="D9" t="s">
        <v>1210</v>
      </c>
      <c r="E9" s="31">
        <v>53.467391304347828</v>
      </c>
      <c r="F9" s="31">
        <v>176.04891304347825</v>
      </c>
      <c r="G9" s="31">
        <v>0.16304347826086957</v>
      </c>
      <c r="H9" s="36">
        <v>9.2612601487975801E-4</v>
      </c>
      <c r="I9" s="31">
        <v>14.793478260869565</v>
      </c>
      <c r="J9" s="31">
        <v>0</v>
      </c>
      <c r="K9" s="36">
        <v>0</v>
      </c>
      <c r="L9" s="31">
        <v>9.1059782608695645</v>
      </c>
      <c r="M9" s="31">
        <v>0</v>
      </c>
      <c r="N9" s="36">
        <v>0</v>
      </c>
      <c r="O9" s="31">
        <v>0</v>
      </c>
      <c r="P9" s="31">
        <v>0</v>
      </c>
      <c r="Q9" s="36" t="s">
        <v>1483</v>
      </c>
      <c r="R9" s="31">
        <v>5.6875</v>
      </c>
      <c r="S9" s="31">
        <v>0</v>
      </c>
      <c r="T9" s="36">
        <v>0</v>
      </c>
      <c r="U9" s="31">
        <v>23.421195652173914</v>
      </c>
      <c r="V9" s="31">
        <v>0</v>
      </c>
      <c r="W9" s="36">
        <v>0</v>
      </c>
      <c r="X9" s="31">
        <v>8.7228260869565215</v>
      </c>
      <c r="Y9" s="31">
        <v>0</v>
      </c>
      <c r="Z9" s="36">
        <v>0</v>
      </c>
      <c r="AA9" s="31">
        <v>129.11141304347825</v>
      </c>
      <c r="AB9" s="31">
        <v>0.16304347826086957</v>
      </c>
      <c r="AC9" s="36">
        <v>1.2628122829541389E-3</v>
      </c>
      <c r="AD9" s="31">
        <v>0</v>
      </c>
      <c r="AE9" s="31">
        <v>0</v>
      </c>
      <c r="AF9" s="36" t="s">
        <v>1483</v>
      </c>
      <c r="AG9" s="31">
        <v>0</v>
      </c>
      <c r="AH9" s="31">
        <v>0</v>
      </c>
      <c r="AI9" s="36" t="s">
        <v>1483</v>
      </c>
      <c r="AJ9" t="s">
        <v>387</v>
      </c>
      <c r="AK9" s="37">
        <v>5</v>
      </c>
      <c r="AT9"/>
    </row>
    <row r="10" spans="1:46" x14ac:dyDescent="0.25">
      <c r="A10" t="s">
        <v>1304</v>
      </c>
      <c r="B10" t="s">
        <v>593</v>
      </c>
      <c r="C10" t="s">
        <v>1061</v>
      </c>
      <c r="D10" t="s">
        <v>1210</v>
      </c>
      <c r="E10" s="31">
        <v>78.271739130434781</v>
      </c>
      <c r="F10" s="31">
        <v>239.41456521739127</v>
      </c>
      <c r="G10" s="31">
        <v>0</v>
      </c>
      <c r="H10" s="36">
        <v>0</v>
      </c>
      <c r="I10" s="31">
        <v>34.705434782608698</v>
      </c>
      <c r="J10" s="31">
        <v>0</v>
      </c>
      <c r="K10" s="36">
        <v>0</v>
      </c>
      <c r="L10" s="31">
        <v>7.536956521739131</v>
      </c>
      <c r="M10" s="31">
        <v>0</v>
      </c>
      <c r="N10" s="36">
        <v>0</v>
      </c>
      <c r="O10" s="31">
        <v>21.342391304347824</v>
      </c>
      <c r="P10" s="31">
        <v>0</v>
      </c>
      <c r="Q10" s="36">
        <v>0</v>
      </c>
      <c r="R10" s="31">
        <v>5.8260869565217392</v>
      </c>
      <c r="S10" s="31">
        <v>0</v>
      </c>
      <c r="T10" s="36">
        <v>0</v>
      </c>
      <c r="U10" s="31">
        <v>58.109456521739126</v>
      </c>
      <c r="V10" s="31">
        <v>0</v>
      </c>
      <c r="W10" s="36">
        <v>0</v>
      </c>
      <c r="X10" s="31">
        <v>0.15217391304347827</v>
      </c>
      <c r="Y10" s="31">
        <v>0</v>
      </c>
      <c r="Z10" s="36">
        <v>0</v>
      </c>
      <c r="AA10" s="31">
        <v>111.75749999999998</v>
      </c>
      <c r="AB10" s="31">
        <v>0</v>
      </c>
      <c r="AC10" s="36">
        <v>0</v>
      </c>
      <c r="AD10" s="31">
        <v>0</v>
      </c>
      <c r="AE10" s="31">
        <v>0</v>
      </c>
      <c r="AF10" s="36" t="s">
        <v>1483</v>
      </c>
      <c r="AG10" s="31">
        <v>34.69</v>
      </c>
      <c r="AH10" s="31">
        <v>0</v>
      </c>
      <c r="AI10" s="36">
        <v>0</v>
      </c>
      <c r="AJ10" t="s">
        <v>77</v>
      </c>
      <c r="AK10" s="37">
        <v>5</v>
      </c>
      <c r="AT10"/>
    </row>
    <row r="11" spans="1:46" x14ac:dyDescent="0.25">
      <c r="A11" t="s">
        <v>1304</v>
      </c>
      <c r="B11" t="s">
        <v>758</v>
      </c>
      <c r="C11" t="s">
        <v>1139</v>
      </c>
      <c r="D11" t="s">
        <v>1242</v>
      </c>
      <c r="E11" s="31">
        <v>80.956521739130437</v>
      </c>
      <c r="F11" s="31">
        <v>306.67771739130427</v>
      </c>
      <c r="G11" s="31">
        <v>0</v>
      </c>
      <c r="H11" s="36">
        <v>0</v>
      </c>
      <c r="I11" s="31">
        <v>50.225108695652153</v>
      </c>
      <c r="J11" s="31">
        <v>0</v>
      </c>
      <c r="K11" s="36">
        <v>0</v>
      </c>
      <c r="L11" s="31">
        <v>35.704891304347804</v>
      </c>
      <c r="M11" s="31">
        <v>0</v>
      </c>
      <c r="N11" s="36">
        <v>0</v>
      </c>
      <c r="O11" s="31">
        <v>9.6506521739130431</v>
      </c>
      <c r="P11" s="31">
        <v>0</v>
      </c>
      <c r="Q11" s="36">
        <v>0</v>
      </c>
      <c r="R11" s="31">
        <v>4.8695652173913047</v>
      </c>
      <c r="S11" s="31">
        <v>0</v>
      </c>
      <c r="T11" s="36">
        <v>0</v>
      </c>
      <c r="U11" s="31">
        <v>81.676739130434768</v>
      </c>
      <c r="V11" s="31">
        <v>0</v>
      </c>
      <c r="W11" s="36">
        <v>0</v>
      </c>
      <c r="X11" s="31">
        <v>0</v>
      </c>
      <c r="Y11" s="31">
        <v>0</v>
      </c>
      <c r="Z11" s="36" t="s">
        <v>1483</v>
      </c>
      <c r="AA11" s="31">
        <v>159.00543478260872</v>
      </c>
      <c r="AB11" s="31">
        <v>0</v>
      </c>
      <c r="AC11" s="36">
        <v>0</v>
      </c>
      <c r="AD11" s="31">
        <v>0</v>
      </c>
      <c r="AE11" s="31">
        <v>0</v>
      </c>
      <c r="AF11" s="36" t="s">
        <v>1483</v>
      </c>
      <c r="AG11" s="31">
        <v>15.770434782608694</v>
      </c>
      <c r="AH11" s="31">
        <v>0</v>
      </c>
      <c r="AI11" s="36">
        <v>0</v>
      </c>
      <c r="AJ11" t="s">
        <v>251</v>
      </c>
      <c r="AK11" s="37">
        <v>5</v>
      </c>
      <c r="AT11"/>
    </row>
    <row r="12" spans="1:46" x14ac:dyDescent="0.25">
      <c r="A12" t="s">
        <v>1304</v>
      </c>
      <c r="B12" t="s">
        <v>690</v>
      </c>
      <c r="C12" t="s">
        <v>1058</v>
      </c>
      <c r="D12" t="s">
        <v>1214</v>
      </c>
      <c r="E12" s="31">
        <v>43.826086956521742</v>
      </c>
      <c r="F12" s="31">
        <v>151.08119565217399</v>
      </c>
      <c r="G12" s="31">
        <v>0</v>
      </c>
      <c r="H12" s="36">
        <v>0</v>
      </c>
      <c r="I12" s="31">
        <v>45.670434782608694</v>
      </c>
      <c r="J12" s="31">
        <v>0</v>
      </c>
      <c r="K12" s="36">
        <v>0</v>
      </c>
      <c r="L12" s="31">
        <v>26.823695652173914</v>
      </c>
      <c r="M12" s="31">
        <v>0</v>
      </c>
      <c r="N12" s="36">
        <v>0</v>
      </c>
      <c r="O12" s="31">
        <v>14.2</v>
      </c>
      <c r="P12" s="31">
        <v>0</v>
      </c>
      <c r="Q12" s="36">
        <v>0</v>
      </c>
      <c r="R12" s="31">
        <v>4.6467391304347823</v>
      </c>
      <c r="S12" s="31">
        <v>0</v>
      </c>
      <c r="T12" s="36">
        <v>0</v>
      </c>
      <c r="U12" s="31">
        <v>35.266521739130447</v>
      </c>
      <c r="V12" s="31">
        <v>0</v>
      </c>
      <c r="W12" s="36">
        <v>0</v>
      </c>
      <c r="X12" s="31">
        <v>0</v>
      </c>
      <c r="Y12" s="31">
        <v>0</v>
      </c>
      <c r="Z12" s="36" t="s">
        <v>1483</v>
      </c>
      <c r="AA12" s="31">
        <v>50.975217391304383</v>
      </c>
      <c r="AB12" s="31">
        <v>0</v>
      </c>
      <c r="AC12" s="36">
        <v>0</v>
      </c>
      <c r="AD12" s="31">
        <v>8.6007608695652173</v>
      </c>
      <c r="AE12" s="31">
        <v>0</v>
      </c>
      <c r="AF12" s="36">
        <v>0</v>
      </c>
      <c r="AG12" s="31">
        <v>10.568260869565217</v>
      </c>
      <c r="AH12" s="31">
        <v>0</v>
      </c>
      <c r="AI12" s="36">
        <v>0</v>
      </c>
      <c r="AJ12" t="s">
        <v>183</v>
      </c>
      <c r="AK12" s="37">
        <v>5</v>
      </c>
      <c r="AT12"/>
    </row>
    <row r="13" spans="1:46" x14ac:dyDescent="0.25">
      <c r="A13" t="s">
        <v>1304</v>
      </c>
      <c r="B13" t="s">
        <v>656</v>
      </c>
      <c r="C13" t="s">
        <v>1061</v>
      </c>
      <c r="D13" t="s">
        <v>1210</v>
      </c>
      <c r="E13" s="31">
        <v>116.68478260869566</v>
      </c>
      <c r="F13" s="31">
        <v>515.40489130434787</v>
      </c>
      <c r="G13" s="31">
        <v>1.1875</v>
      </c>
      <c r="H13" s="36">
        <v>2.3040138346276935E-3</v>
      </c>
      <c r="I13" s="31">
        <v>74.206521739130437</v>
      </c>
      <c r="J13" s="31">
        <v>1.1875</v>
      </c>
      <c r="K13" s="36">
        <v>1.6002636590010253E-2</v>
      </c>
      <c r="L13" s="31">
        <v>40.021739130434781</v>
      </c>
      <c r="M13" s="31">
        <v>0</v>
      </c>
      <c r="N13" s="36">
        <v>0</v>
      </c>
      <c r="O13" s="31">
        <v>29.258152173913043</v>
      </c>
      <c r="P13" s="31">
        <v>0</v>
      </c>
      <c r="Q13" s="36">
        <v>0</v>
      </c>
      <c r="R13" s="31">
        <v>4.9266304347826084</v>
      </c>
      <c r="S13" s="31">
        <v>1.1875</v>
      </c>
      <c r="T13" s="36">
        <v>0.24103695532266961</v>
      </c>
      <c r="U13" s="31">
        <v>96.214673913043484</v>
      </c>
      <c r="V13" s="31">
        <v>0</v>
      </c>
      <c r="W13" s="36">
        <v>0</v>
      </c>
      <c r="X13" s="31">
        <v>15.894021739130435</v>
      </c>
      <c r="Y13" s="31">
        <v>0</v>
      </c>
      <c r="Z13" s="36">
        <v>0</v>
      </c>
      <c r="AA13" s="31">
        <v>271.04076086956519</v>
      </c>
      <c r="AB13" s="31">
        <v>0</v>
      </c>
      <c r="AC13" s="36">
        <v>0</v>
      </c>
      <c r="AD13" s="31">
        <v>0</v>
      </c>
      <c r="AE13" s="31">
        <v>0</v>
      </c>
      <c r="AF13" s="36" t="s">
        <v>1483</v>
      </c>
      <c r="AG13" s="31">
        <v>58.048913043478258</v>
      </c>
      <c r="AH13" s="31">
        <v>0</v>
      </c>
      <c r="AI13" s="36">
        <v>0</v>
      </c>
      <c r="AJ13" t="s">
        <v>146</v>
      </c>
      <c r="AK13" s="37">
        <v>5</v>
      </c>
      <c r="AT13"/>
    </row>
    <row r="14" spans="1:46" x14ac:dyDescent="0.25">
      <c r="A14" t="s">
        <v>1304</v>
      </c>
      <c r="B14" t="s">
        <v>573</v>
      </c>
      <c r="C14" t="s">
        <v>1086</v>
      </c>
      <c r="D14" t="s">
        <v>1255</v>
      </c>
      <c r="E14" s="31">
        <v>114.94565217391305</v>
      </c>
      <c r="F14" s="31">
        <v>347.62945652173903</v>
      </c>
      <c r="G14" s="31">
        <v>68.730326086956538</v>
      </c>
      <c r="H14" s="36">
        <v>0.19771145625761574</v>
      </c>
      <c r="I14" s="31">
        <v>32.586521739130426</v>
      </c>
      <c r="J14" s="31">
        <v>20.422391304347826</v>
      </c>
      <c r="K14" s="36">
        <v>0.62671283139201339</v>
      </c>
      <c r="L14" s="31">
        <v>25.086521739130429</v>
      </c>
      <c r="M14" s="31">
        <v>16.922391304347826</v>
      </c>
      <c r="N14" s="36">
        <v>0.67456108424756078</v>
      </c>
      <c r="O14" s="31">
        <v>6.9782608695652177</v>
      </c>
      <c r="P14" s="31">
        <v>3.5</v>
      </c>
      <c r="Q14" s="36">
        <v>0.50155763239875384</v>
      </c>
      <c r="R14" s="31">
        <v>0.52173913043478259</v>
      </c>
      <c r="S14" s="31">
        <v>0</v>
      </c>
      <c r="T14" s="36">
        <v>0</v>
      </c>
      <c r="U14" s="31">
        <v>84.808260869565231</v>
      </c>
      <c r="V14" s="31">
        <v>9.7289130434782614</v>
      </c>
      <c r="W14" s="36">
        <v>0.11471657293434293</v>
      </c>
      <c r="X14" s="31">
        <v>12.630434782608695</v>
      </c>
      <c r="Y14" s="31">
        <v>0</v>
      </c>
      <c r="Z14" s="36">
        <v>0</v>
      </c>
      <c r="AA14" s="31">
        <v>195.12184782608688</v>
      </c>
      <c r="AB14" s="31">
        <v>38.579021739130447</v>
      </c>
      <c r="AC14" s="36">
        <v>0.1977175911818759</v>
      </c>
      <c r="AD14" s="31">
        <v>0</v>
      </c>
      <c r="AE14" s="31">
        <v>0</v>
      </c>
      <c r="AF14" s="36" t="s">
        <v>1483</v>
      </c>
      <c r="AG14" s="31">
        <v>22.482391304347829</v>
      </c>
      <c r="AH14" s="31">
        <v>0</v>
      </c>
      <c r="AI14" s="36">
        <v>0</v>
      </c>
      <c r="AJ14" t="s">
        <v>56</v>
      </c>
      <c r="AK14" s="37">
        <v>5</v>
      </c>
      <c r="AT14"/>
    </row>
    <row r="15" spans="1:46" x14ac:dyDescent="0.25">
      <c r="A15" t="s">
        <v>1304</v>
      </c>
      <c r="B15" t="s">
        <v>796</v>
      </c>
      <c r="C15" t="s">
        <v>1161</v>
      </c>
      <c r="D15" t="s">
        <v>1243</v>
      </c>
      <c r="E15" s="31">
        <v>71.945652173913047</v>
      </c>
      <c r="F15" s="31">
        <v>186.28163043478258</v>
      </c>
      <c r="G15" s="31">
        <v>26.163043478260871</v>
      </c>
      <c r="H15" s="36">
        <v>0.14044886453482369</v>
      </c>
      <c r="I15" s="31">
        <v>39.10217391304348</v>
      </c>
      <c r="J15" s="31">
        <v>0.74456521739130432</v>
      </c>
      <c r="K15" s="36">
        <v>1.9041529993884469E-2</v>
      </c>
      <c r="L15" s="31">
        <v>26.661956521739132</v>
      </c>
      <c r="M15" s="31">
        <v>8.1521739130434784E-2</v>
      </c>
      <c r="N15" s="36">
        <v>3.0576052835419297E-3</v>
      </c>
      <c r="O15" s="31">
        <v>6.3858695652173916</v>
      </c>
      <c r="P15" s="31">
        <v>0.66304347826086951</v>
      </c>
      <c r="Q15" s="36">
        <v>0.10382978723404254</v>
      </c>
      <c r="R15" s="31">
        <v>6.0543478260869561</v>
      </c>
      <c r="S15" s="31">
        <v>0</v>
      </c>
      <c r="T15" s="36">
        <v>0</v>
      </c>
      <c r="U15" s="31">
        <v>32.471739130434784</v>
      </c>
      <c r="V15" s="31">
        <v>9.25</v>
      </c>
      <c r="W15" s="36">
        <v>0.2848630916516034</v>
      </c>
      <c r="X15" s="31">
        <v>1.9565217391304348</v>
      </c>
      <c r="Y15" s="31">
        <v>0</v>
      </c>
      <c r="Z15" s="36">
        <v>0</v>
      </c>
      <c r="AA15" s="31">
        <v>95.096847826086929</v>
      </c>
      <c r="AB15" s="31">
        <v>16.168478260869566</v>
      </c>
      <c r="AC15" s="36">
        <v>0.17002117978125281</v>
      </c>
      <c r="AD15" s="31">
        <v>0</v>
      </c>
      <c r="AE15" s="31">
        <v>0</v>
      </c>
      <c r="AF15" s="36" t="s">
        <v>1483</v>
      </c>
      <c r="AG15" s="31">
        <v>17.654347826086958</v>
      </c>
      <c r="AH15" s="31">
        <v>0</v>
      </c>
      <c r="AI15" s="36">
        <v>0</v>
      </c>
      <c r="AJ15" t="s">
        <v>294</v>
      </c>
      <c r="AK15" s="37">
        <v>5</v>
      </c>
      <c r="AT15"/>
    </row>
    <row r="16" spans="1:46" x14ac:dyDescent="0.25">
      <c r="A16" t="s">
        <v>1304</v>
      </c>
      <c r="B16" t="s">
        <v>537</v>
      </c>
      <c r="C16" t="s">
        <v>1070</v>
      </c>
      <c r="D16" t="s">
        <v>1222</v>
      </c>
      <c r="E16" s="31">
        <v>42.282608695652172</v>
      </c>
      <c r="F16" s="31">
        <v>148.09076086956523</v>
      </c>
      <c r="G16" s="31">
        <v>21.339673913043477</v>
      </c>
      <c r="H16" s="36">
        <v>0.14409861754872708</v>
      </c>
      <c r="I16" s="31">
        <v>19.551086956521736</v>
      </c>
      <c r="J16" s="31">
        <v>1.8206521739130435</v>
      </c>
      <c r="K16" s="36">
        <v>9.3122810918997073E-2</v>
      </c>
      <c r="L16" s="31">
        <v>9.2239130434782588</v>
      </c>
      <c r="M16" s="31">
        <v>0.25543478260869568</v>
      </c>
      <c r="N16" s="36">
        <v>2.7692670280461944E-2</v>
      </c>
      <c r="O16" s="31">
        <v>5.0228260869565222</v>
      </c>
      <c r="P16" s="31">
        <v>1.5652173913043479</v>
      </c>
      <c r="Q16" s="36">
        <v>0.31162086128543603</v>
      </c>
      <c r="R16" s="31">
        <v>5.3043478260869561</v>
      </c>
      <c r="S16" s="31">
        <v>0</v>
      </c>
      <c r="T16" s="36">
        <v>0</v>
      </c>
      <c r="U16" s="31">
        <v>33.965217391304364</v>
      </c>
      <c r="V16" s="31">
        <v>5.0380434782608692</v>
      </c>
      <c r="W16" s="36">
        <v>0.14832949308755752</v>
      </c>
      <c r="X16" s="31">
        <v>8.6956521739130432E-2</v>
      </c>
      <c r="Y16" s="31">
        <v>0</v>
      </c>
      <c r="Z16" s="36">
        <v>0</v>
      </c>
      <c r="AA16" s="31">
        <v>76.417934782608697</v>
      </c>
      <c r="AB16" s="31">
        <v>14.394021739130435</v>
      </c>
      <c r="AC16" s="36">
        <v>0.188359208869987</v>
      </c>
      <c r="AD16" s="31">
        <v>0</v>
      </c>
      <c r="AE16" s="31">
        <v>0</v>
      </c>
      <c r="AF16" s="36" t="s">
        <v>1483</v>
      </c>
      <c r="AG16" s="31">
        <v>18.069565217391304</v>
      </c>
      <c r="AH16" s="31">
        <v>8.6956521739130432E-2</v>
      </c>
      <c r="AI16" s="36">
        <v>4.8123195380173241E-3</v>
      </c>
      <c r="AJ16" t="s">
        <v>16</v>
      </c>
      <c r="AK16" s="37">
        <v>5</v>
      </c>
      <c r="AT16"/>
    </row>
    <row r="17" spans="1:46" x14ac:dyDescent="0.25">
      <c r="A17" t="s">
        <v>1304</v>
      </c>
      <c r="B17" t="s">
        <v>944</v>
      </c>
      <c r="C17" t="s">
        <v>1008</v>
      </c>
      <c r="D17" t="s">
        <v>1229</v>
      </c>
      <c r="E17" s="31">
        <v>40.108695652173914</v>
      </c>
      <c r="F17" s="31">
        <v>164.0380434782609</v>
      </c>
      <c r="G17" s="31">
        <v>5.5211956521739136</v>
      </c>
      <c r="H17" s="36">
        <v>3.3658019414902422E-2</v>
      </c>
      <c r="I17" s="31">
        <v>30.295108695652175</v>
      </c>
      <c r="J17" s="31">
        <v>1.7657608695652174</v>
      </c>
      <c r="K17" s="36">
        <v>5.8285345245142887E-2</v>
      </c>
      <c r="L17" s="31">
        <v>12.41467391304348</v>
      </c>
      <c r="M17" s="31">
        <v>0.66793478260869565</v>
      </c>
      <c r="N17" s="36">
        <v>5.3802040012257579E-2</v>
      </c>
      <c r="O17" s="31">
        <v>12.315217391304348</v>
      </c>
      <c r="P17" s="31">
        <v>1.0978260869565217</v>
      </c>
      <c r="Q17" s="36">
        <v>8.9143865842894965E-2</v>
      </c>
      <c r="R17" s="31">
        <v>5.5652173913043477</v>
      </c>
      <c r="S17" s="31">
        <v>0</v>
      </c>
      <c r="T17" s="36">
        <v>0</v>
      </c>
      <c r="U17" s="31">
        <v>36.096739130434798</v>
      </c>
      <c r="V17" s="31">
        <v>0</v>
      </c>
      <c r="W17" s="36">
        <v>0</v>
      </c>
      <c r="X17" s="31">
        <v>1.0815217391304348</v>
      </c>
      <c r="Y17" s="31">
        <v>0</v>
      </c>
      <c r="Z17" s="36">
        <v>0</v>
      </c>
      <c r="AA17" s="31">
        <v>70.2130434782609</v>
      </c>
      <c r="AB17" s="31">
        <v>3.7554347826086958</v>
      </c>
      <c r="AC17" s="36">
        <v>5.3486283980432203E-2</v>
      </c>
      <c r="AD17" s="31">
        <v>0</v>
      </c>
      <c r="AE17" s="31">
        <v>0</v>
      </c>
      <c r="AF17" s="36" t="s">
        <v>1483</v>
      </c>
      <c r="AG17" s="31">
        <v>26.351630434782606</v>
      </c>
      <c r="AH17" s="31">
        <v>0</v>
      </c>
      <c r="AI17" s="36">
        <v>0</v>
      </c>
      <c r="AJ17" t="s">
        <v>455</v>
      </c>
      <c r="AK17" s="37">
        <v>5</v>
      </c>
      <c r="AT17"/>
    </row>
    <row r="18" spans="1:46" x14ac:dyDescent="0.25">
      <c r="A18" t="s">
        <v>1304</v>
      </c>
      <c r="B18" t="s">
        <v>867</v>
      </c>
      <c r="C18" t="s">
        <v>1051</v>
      </c>
      <c r="D18" t="s">
        <v>1251</v>
      </c>
      <c r="E18" s="31">
        <v>86.206521739130437</v>
      </c>
      <c r="F18" s="31">
        <v>282.26260869565215</v>
      </c>
      <c r="G18" s="31">
        <v>61.394673913043469</v>
      </c>
      <c r="H18" s="36">
        <v>0.2175090572454883</v>
      </c>
      <c r="I18" s="31">
        <v>16.590760869565216</v>
      </c>
      <c r="J18" s="31">
        <v>3.8994565217391304</v>
      </c>
      <c r="K18" s="36">
        <v>0.23503783535886266</v>
      </c>
      <c r="L18" s="31">
        <v>8.8222826086956516</v>
      </c>
      <c r="M18" s="31">
        <v>3.2907608695652173</v>
      </c>
      <c r="N18" s="36">
        <v>0.3730056058645968</v>
      </c>
      <c r="O18" s="31">
        <v>0.98586956521739133</v>
      </c>
      <c r="P18" s="31">
        <v>0.60869565217391308</v>
      </c>
      <c r="Q18" s="36">
        <v>0.61742006615214995</v>
      </c>
      <c r="R18" s="31">
        <v>6.7826086956521738</v>
      </c>
      <c r="S18" s="31">
        <v>0</v>
      </c>
      <c r="T18" s="36">
        <v>0</v>
      </c>
      <c r="U18" s="31">
        <v>57.121086956521744</v>
      </c>
      <c r="V18" s="31">
        <v>13.504782608695651</v>
      </c>
      <c r="W18" s="36">
        <v>0.23642376796812259</v>
      </c>
      <c r="X18" s="31">
        <v>12</v>
      </c>
      <c r="Y18" s="31">
        <v>0</v>
      </c>
      <c r="Z18" s="36">
        <v>0</v>
      </c>
      <c r="AA18" s="31">
        <v>157.69423913043474</v>
      </c>
      <c r="AB18" s="31">
        <v>43.990434782608688</v>
      </c>
      <c r="AC18" s="36">
        <v>0.27896031602158006</v>
      </c>
      <c r="AD18" s="31">
        <v>0</v>
      </c>
      <c r="AE18" s="31">
        <v>0</v>
      </c>
      <c r="AF18" s="36" t="s">
        <v>1483</v>
      </c>
      <c r="AG18" s="31">
        <v>38.856521739130422</v>
      </c>
      <c r="AH18" s="31">
        <v>0</v>
      </c>
      <c r="AI18" s="36">
        <v>0</v>
      </c>
      <c r="AJ18" t="s">
        <v>377</v>
      </c>
      <c r="AK18" s="37">
        <v>5</v>
      </c>
      <c r="AT18"/>
    </row>
    <row r="19" spans="1:46" x14ac:dyDescent="0.25">
      <c r="A19" t="s">
        <v>1304</v>
      </c>
      <c r="B19" t="s">
        <v>797</v>
      </c>
      <c r="C19" t="s">
        <v>1151</v>
      </c>
      <c r="D19" t="s">
        <v>1234</v>
      </c>
      <c r="E19" s="31">
        <v>104.68478260869566</v>
      </c>
      <c r="F19" s="31">
        <v>278.05510869565222</v>
      </c>
      <c r="G19" s="31">
        <v>0.84782608695652173</v>
      </c>
      <c r="H19" s="36">
        <v>3.0491296884766739E-3</v>
      </c>
      <c r="I19" s="31">
        <v>17.64130434782609</v>
      </c>
      <c r="J19" s="31">
        <v>0.84782608695652173</v>
      </c>
      <c r="K19" s="36">
        <v>4.8059149722735665E-2</v>
      </c>
      <c r="L19" s="31">
        <v>11.22826086956522</v>
      </c>
      <c r="M19" s="31">
        <v>0</v>
      </c>
      <c r="N19" s="36">
        <v>0</v>
      </c>
      <c r="O19" s="31">
        <v>0.84782608695652173</v>
      </c>
      <c r="P19" s="31">
        <v>0.84782608695652173</v>
      </c>
      <c r="Q19" s="36">
        <v>1</v>
      </c>
      <c r="R19" s="31">
        <v>5.5652173913043477</v>
      </c>
      <c r="S19" s="31">
        <v>0</v>
      </c>
      <c r="T19" s="36">
        <v>0</v>
      </c>
      <c r="U19" s="31">
        <v>70.914347826086953</v>
      </c>
      <c r="V19" s="31">
        <v>0</v>
      </c>
      <c r="W19" s="36">
        <v>0</v>
      </c>
      <c r="X19" s="31">
        <v>21.918478260869566</v>
      </c>
      <c r="Y19" s="31">
        <v>0</v>
      </c>
      <c r="Z19" s="36">
        <v>0</v>
      </c>
      <c r="AA19" s="31">
        <v>151.57989130434785</v>
      </c>
      <c r="AB19" s="31">
        <v>0</v>
      </c>
      <c r="AC19" s="36">
        <v>0</v>
      </c>
      <c r="AD19" s="31">
        <v>0</v>
      </c>
      <c r="AE19" s="31">
        <v>0</v>
      </c>
      <c r="AF19" s="36" t="s">
        <v>1483</v>
      </c>
      <c r="AG19" s="31">
        <v>16.001086956521743</v>
      </c>
      <c r="AH19" s="31">
        <v>0</v>
      </c>
      <c r="AI19" s="36">
        <v>0</v>
      </c>
      <c r="AJ19" t="s">
        <v>300</v>
      </c>
      <c r="AK19" s="37">
        <v>5</v>
      </c>
      <c r="AT19"/>
    </row>
    <row r="20" spans="1:46" x14ac:dyDescent="0.25">
      <c r="A20" t="s">
        <v>1304</v>
      </c>
      <c r="B20" t="s">
        <v>811</v>
      </c>
      <c r="C20" t="s">
        <v>1096</v>
      </c>
      <c r="D20" t="s">
        <v>1240</v>
      </c>
      <c r="E20" s="31">
        <v>62.282608695652172</v>
      </c>
      <c r="F20" s="31">
        <v>213.34239130434784</v>
      </c>
      <c r="G20" s="31">
        <v>0</v>
      </c>
      <c r="H20" s="36">
        <v>0</v>
      </c>
      <c r="I20" s="31">
        <v>42.777173913043477</v>
      </c>
      <c r="J20" s="31">
        <v>0</v>
      </c>
      <c r="K20" s="36">
        <v>0</v>
      </c>
      <c r="L20" s="31">
        <v>26.426630434782609</v>
      </c>
      <c r="M20" s="31">
        <v>0</v>
      </c>
      <c r="N20" s="36">
        <v>0</v>
      </c>
      <c r="O20" s="31">
        <v>11.263586956521738</v>
      </c>
      <c r="P20" s="31">
        <v>0</v>
      </c>
      <c r="Q20" s="36">
        <v>0</v>
      </c>
      <c r="R20" s="31">
        <v>5.0869565217391308</v>
      </c>
      <c r="S20" s="31">
        <v>0</v>
      </c>
      <c r="T20" s="36">
        <v>0</v>
      </c>
      <c r="U20" s="31">
        <v>26.551630434782609</v>
      </c>
      <c r="V20" s="31">
        <v>0</v>
      </c>
      <c r="W20" s="36">
        <v>0</v>
      </c>
      <c r="X20" s="31">
        <v>16.755434782608695</v>
      </c>
      <c r="Y20" s="31">
        <v>0</v>
      </c>
      <c r="Z20" s="36">
        <v>0</v>
      </c>
      <c r="AA20" s="31">
        <v>102.6929347826087</v>
      </c>
      <c r="AB20" s="31">
        <v>0</v>
      </c>
      <c r="AC20" s="36">
        <v>0</v>
      </c>
      <c r="AD20" s="31">
        <v>1.3505434782608696</v>
      </c>
      <c r="AE20" s="31">
        <v>0</v>
      </c>
      <c r="AF20" s="36">
        <v>0</v>
      </c>
      <c r="AG20" s="31">
        <v>23.214673913043477</v>
      </c>
      <c r="AH20" s="31">
        <v>0</v>
      </c>
      <c r="AI20" s="36">
        <v>0</v>
      </c>
      <c r="AJ20" t="s">
        <v>320</v>
      </c>
      <c r="AK20" s="37">
        <v>5</v>
      </c>
      <c r="AT20"/>
    </row>
    <row r="21" spans="1:46" x14ac:dyDescent="0.25">
      <c r="A21" t="s">
        <v>1304</v>
      </c>
      <c r="B21" t="s">
        <v>750</v>
      </c>
      <c r="C21" t="s">
        <v>1028</v>
      </c>
      <c r="D21" t="s">
        <v>1242</v>
      </c>
      <c r="E21" s="31">
        <v>96.576086956521735</v>
      </c>
      <c r="F21" s="31">
        <v>279.91195652173911</v>
      </c>
      <c r="G21" s="31">
        <v>0</v>
      </c>
      <c r="H21" s="36">
        <v>0</v>
      </c>
      <c r="I21" s="31">
        <v>65.432173913043457</v>
      </c>
      <c r="J21" s="31">
        <v>0</v>
      </c>
      <c r="K21" s="36">
        <v>0</v>
      </c>
      <c r="L21" s="31">
        <v>52.179130434782593</v>
      </c>
      <c r="M21" s="31">
        <v>0</v>
      </c>
      <c r="N21" s="36">
        <v>0</v>
      </c>
      <c r="O21" s="31">
        <v>7.9052173913043475</v>
      </c>
      <c r="P21" s="31">
        <v>0</v>
      </c>
      <c r="Q21" s="36">
        <v>0</v>
      </c>
      <c r="R21" s="31">
        <v>5.3478260869565215</v>
      </c>
      <c r="S21" s="31">
        <v>0</v>
      </c>
      <c r="T21" s="36">
        <v>0</v>
      </c>
      <c r="U21" s="31">
        <v>56.084347826086962</v>
      </c>
      <c r="V21" s="31">
        <v>0</v>
      </c>
      <c r="W21" s="36">
        <v>0</v>
      </c>
      <c r="X21" s="31">
        <v>0.17119565217391305</v>
      </c>
      <c r="Y21" s="31">
        <v>0</v>
      </c>
      <c r="Z21" s="36">
        <v>0</v>
      </c>
      <c r="AA21" s="31">
        <v>126.93510869565218</v>
      </c>
      <c r="AB21" s="31">
        <v>0</v>
      </c>
      <c r="AC21" s="36">
        <v>0</v>
      </c>
      <c r="AD21" s="31">
        <v>0</v>
      </c>
      <c r="AE21" s="31">
        <v>0</v>
      </c>
      <c r="AF21" s="36" t="s">
        <v>1483</v>
      </c>
      <c r="AG21" s="31">
        <v>31.289130434782614</v>
      </c>
      <c r="AH21" s="31">
        <v>0</v>
      </c>
      <c r="AI21" s="36">
        <v>0</v>
      </c>
      <c r="AJ21" t="s">
        <v>243</v>
      </c>
      <c r="AK21" s="37">
        <v>5</v>
      </c>
      <c r="AT21"/>
    </row>
    <row r="22" spans="1:46" x14ac:dyDescent="0.25">
      <c r="A22" t="s">
        <v>1304</v>
      </c>
      <c r="B22" t="s">
        <v>960</v>
      </c>
      <c r="C22" t="s">
        <v>1061</v>
      </c>
      <c r="D22" t="s">
        <v>1210</v>
      </c>
      <c r="E22" s="31">
        <v>57.163043478260867</v>
      </c>
      <c r="F22" s="31">
        <v>210.35597826086962</v>
      </c>
      <c r="G22" s="31">
        <v>0</v>
      </c>
      <c r="H22" s="36">
        <v>0</v>
      </c>
      <c r="I22" s="31">
        <v>29.293586956521736</v>
      </c>
      <c r="J22" s="31">
        <v>0</v>
      </c>
      <c r="K22" s="36">
        <v>0</v>
      </c>
      <c r="L22" s="31">
        <v>18.94065217391304</v>
      </c>
      <c r="M22" s="31">
        <v>0</v>
      </c>
      <c r="N22" s="36">
        <v>0</v>
      </c>
      <c r="O22" s="31">
        <v>5.9018478260869571</v>
      </c>
      <c r="P22" s="31">
        <v>0</v>
      </c>
      <c r="Q22" s="36">
        <v>0</v>
      </c>
      <c r="R22" s="31">
        <v>4.4510869565217392</v>
      </c>
      <c r="S22" s="31">
        <v>0</v>
      </c>
      <c r="T22" s="36">
        <v>0</v>
      </c>
      <c r="U22" s="31">
        <v>44.562065217391314</v>
      </c>
      <c r="V22" s="31">
        <v>0</v>
      </c>
      <c r="W22" s="36">
        <v>0</v>
      </c>
      <c r="X22" s="31">
        <v>17.493913043478262</v>
      </c>
      <c r="Y22" s="31">
        <v>0</v>
      </c>
      <c r="Z22" s="36">
        <v>0</v>
      </c>
      <c r="AA22" s="31">
        <v>85.625217391304375</v>
      </c>
      <c r="AB22" s="31">
        <v>0</v>
      </c>
      <c r="AC22" s="36">
        <v>0</v>
      </c>
      <c r="AD22" s="31">
        <v>0</v>
      </c>
      <c r="AE22" s="31">
        <v>0</v>
      </c>
      <c r="AF22" s="36" t="s">
        <v>1483</v>
      </c>
      <c r="AG22" s="31">
        <v>33.381195652173922</v>
      </c>
      <c r="AH22" s="31">
        <v>0</v>
      </c>
      <c r="AI22" s="36">
        <v>0</v>
      </c>
      <c r="AJ22" t="s">
        <v>472</v>
      </c>
      <c r="AK22" s="37">
        <v>5</v>
      </c>
      <c r="AT22"/>
    </row>
    <row r="23" spans="1:46" x14ac:dyDescent="0.25">
      <c r="A23" t="s">
        <v>1304</v>
      </c>
      <c r="B23" t="s">
        <v>908</v>
      </c>
      <c r="C23" t="s">
        <v>1092</v>
      </c>
      <c r="D23" t="s">
        <v>1236</v>
      </c>
      <c r="E23" s="31">
        <v>27.869565217391305</v>
      </c>
      <c r="F23" s="31">
        <v>146.10326086956522</v>
      </c>
      <c r="G23" s="31">
        <v>15.641304347826088</v>
      </c>
      <c r="H23" s="36">
        <v>0.10705650411040435</v>
      </c>
      <c r="I23" s="31">
        <v>24.774456521739133</v>
      </c>
      <c r="J23" s="31">
        <v>0.11956521739130435</v>
      </c>
      <c r="K23" s="36">
        <v>4.8261489525063071E-3</v>
      </c>
      <c r="L23" s="31">
        <v>23.633152173913043</v>
      </c>
      <c r="M23" s="31">
        <v>0.11956521739130435</v>
      </c>
      <c r="N23" s="36">
        <v>5.0592158215476603E-3</v>
      </c>
      <c r="O23" s="31">
        <v>0.79347826086956519</v>
      </c>
      <c r="P23" s="31">
        <v>0</v>
      </c>
      <c r="Q23" s="36">
        <v>0</v>
      </c>
      <c r="R23" s="31">
        <v>0.34782608695652173</v>
      </c>
      <c r="S23" s="31">
        <v>0</v>
      </c>
      <c r="T23" s="36">
        <v>0</v>
      </c>
      <c r="U23" s="31">
        <v>13.054347826086957</v>
      </c>
      <c r="V23" s="31">
        <v>6.2907608695652177</v>
      </c>
      <c r="W23" s="36">
        <v>0.48189009159034141</v>
      </c>
      <c r="X23" s="31">
        <v>0</v>
      </c>
      <c r="Y23" s="31">
        <v>0</v>
      </c>
      <c r="Z23" s="36" t="s">
        <v>1483</v>
      </c>
      <c r="AA23" s="31">
        <v>76.904891304347828</v>
      </c>
      <c r="AB23" s="31">
        <v>2.8260869565217392</v>
      </c>
      <c r="AC23" s="36">
        <v>3.6747818098300411E-2</v>
      </c>
      <c r="AD23" s="31">
        <v>0</v>
      </c>
      <c r="AE23" s="31">
        <v>0</v>
      </c>
      <c r="AF23" s="36" t="s">
        <v>1483</v>
      </c>
      <c r="AG23" s="31">
        <v>31.369565217391305</v>
      </c>
      <c r="AH23" s="31">
        <v>6.4048913043478262</v>
      </c>
      <c r="AI23" s="36">
        <v>0.20417532917532918</v>
      </c>
      <c r="AJ23" t="s">
        <v>419</v>
      </c>
      <c r="AK23" s="37">
        <v>5</v>
      </c>
      <c r="AT23"/>
    </row>
    <row r="24" spans="1:46" x14ac:dyDescent="0.25">
      <c r="A24" t="s">
        <v>1304</v>
      </c>
      <c r="B24" t="s">
        <v>892</v>
      </c>
      <c r="C24" t="s">
        <v>1054</v>
      </c>
      <c r="D24" t="s">
        <v>1209</v>
      </c>
      <c r="E24" s="31">
        <v>51.836956521739133</v>
      </c>
      <c r="F24" s="31">
        <v>179.21804347826085</v>
      </c>
      <c r="G24" s="31">
        <v>0</v>
      </c>
      <c r="H24" s="36">
        <v>0</v>
      </c>
      <c r="I24" s="31">
        <v>29.742608695652173</v>
      </c>
      <c r="J24" s="31">
        <v>0</v>
      </c>
      <c r="K24" s="36">
        <v>0</v>
      </c>
      <c r="L24" s="31">
        <v>18.791195652173911</v>
      </c>
      <c r="M24" s="31">
        <v>0</v>
      </c>
      <c r="N24" s="36">
        <v>0</v>
      </c>
      <c r="O24" s="31">
        <v>6.3861956521739129</v>
      </c>
      <c r="P24" s="31">
        <v>0</v>
      </c>
      <c r="Q24" s="36">
        <v>0</v>
      </c>
      <c r="R24" s="31">
        <v>4.5652173913043477</v>
      </c>
      <c r="S24" s="31">
        <v>0</v>
      </c>
      <c r="T24" s="36">
        <v>0</v>
      </c>
      <c r="U24" s="31">
        <v>41.66</v>
      </c>
      <c r="V24" s="31">
        <v>0</v>
      </c>
      <c r="W24" s="36">
        <v>0</v>
      </c>
      <c r="X24" s="31">
        <v>9.99630434782609</v>
      </c>
      <c r="Y24" s="31">
        <v>0</v>
      </c>
      <c r="Z24" s="36">
        <v>0</v>
      </c>
      <c r="AA24" s="31">
        <v>72.077934782608722</v>
      </c>
      <c r="AB24" s="31">
        <v>0</v>
      </c>
      <c r="AC24" s="36">
        <v>0</v>
      </c>
      <c r="AD24" s="31">
        <v>2.3026086956521739</v>
      </c>
      <c r="AE24" s="31">
        <v>0</v>
      </c>
      <c r="AF24" s="36">
        <v>0</v>
      </c>
      <c r="AG24" s="31">
        <v>23.438586956521743</v>
      </c>
      <c r="AH24" s="31">
        <v>0</v>
      </c>
      <c r="AI24" s="36">
        <v>0</v>
      </c>
      <c r="AJ24" t="s">
        <v>402</v>
      </c>
      <c r="AK24" s="37">
        <v>5</v>
      </c>
      <c r="AT24"/>
    </row>
    <row r="25" spans="1:46" x14ac:dyDescent="0.25">
      <c r="A25" t="s">
        <v>1304</v>
      </c>
      <c r="B25" t="s">
        <v>943</v>
      </c>
      <c r="C25" t="s">
        <v>1074</v>
      </c>
      <c r="D25" t="s">
        <v>1258</v>
      </c>
      <c r="E25" s="31">
        <v>106.05434782608695</v>
      </c>
      <c r="F25" s="31">
        <v>445.6038043478261</v>
      </c>
      <c r="G25" s="31">
        <v>7.2913043478260864</v>
      </c>
      <c r="H25" s="36">
        <v>1.6362751566938363E-2</v>
      </c>
      <c r="I25" s="31">
        <v>57.652173913043477</v>
      </c>
      <c r="J25" s="31">
        <v>0.37771739130434784</v>
      </c>
      <c r="K25" s="36">
        <v>6.5516591251885371E-3</v>
      </c>
      <c r="L25" s="31">
        <v>46.755434782608695</v>
      </c>
      <c r="M25" s="31">
        <v>0.37771739130434784</v>
      </c>
      <c r="N25" s="36">
        <v>8.0785772404975004E-3</v>
      </c>
      <c r="O25" s="31">
        <v>5.5923913043478262</v>
      </c>
      <c r="P25" s="31">
        <v>0</v>
      </c>
      <c r="Q25" s="36">
        <v>0</v>
      </c>
      <c r="R25" s="31">
        <v>5.3043478260869561</v>
      </c>
      <c r="S25" s="31">
        <v>0</v>
      </c>
      <c r="T25" s="36">
        <v>0</v>
      </c>
      <c r="U25" s="31">
        <v>95.261956521739137</v>
      </c>
      <c r="V25" s="31">
        <v>1.1152173913043477</v>
      </c>
      <c r="W25" s="36">
        <v>1.1706849533893952E-2</v>
      </c>
      <c r="X25" s="31">
        <v>23.141304347826086</v>
      </c>
      <c r="Y25" s="31">
        <v>0</v>
      </c>
      <c r="Z25" s="36">
        <v>0</v>
      </c>
      <c r="AA25" s="31">
        <v>214.24130434782609</v>
      </c>
      <c r="AB25" s="31">
        <v>5.510326086956522</v>
      </c>
      <c r="AC25" s="36">
        <v>2.5720185487717023E-2</v>
      </c>
      <c r="AD25" s="31">
        <v>23.002717391304348</v>
      </c>
      <c r="AE25" s="31">
        <v>0</v>
      </c>
      <c r="AF25" s="36">
        <v>0</v>
      </c>
      <c r="AG25" s="31">
        <v>32.304347826086953</v>
      </c>
      <c r="AH25" s="31">
        <v>0.28804347826086957</v>
      </c>
      <c r="AI25" s="36">
        <v>8.9165545087483179E-3</v>
      </c>
      <c r="AJ25" t="s">
        <v>454</v>
      </c>
      <c r="AK25" s="37">
        <v>5</v>
      </c>
      <c r="AT25"/>
    </row>
    <row r="26" spans="1:46" x14ac:dyDescent="0.25">
      <c r="A26" t="s">
        <v>1304</v>
      </c>
      <c r="B26" t="s">
        <v>942</v>
      </c>
      <c r="C26" t="s">
        <v>1096</v>
      </c>
      <c r="D26" t="s">
        <v>1240</v>
      </c>
      <c r="E26" s="31">
        <v>48.684782608695649</v>
      </c>
      <c r="F26" s="31">
        <v>173.87206521739137</v>
      </c>
      <c r="G26" s="31">
        <v>0</v>
      </c>
      <c r="H26" s="36">
        <v>0</v>
      </c>
      <c r="I26" s="31">
        <v>28.460652173913047</v>
      </c>
      <c r="J26" s="31">
        <v>0</v>
      </c>
      <c r="K26" s="36">
        <v>0</v>
      </c>
      <c r="L26" s="31">
        <v>21.409673913043481</v>
      </c>
      <c r="M26" s="31">
        <v>0</v>
      </c>
      <c r="N26" s="36">
        <v>0</v>
      </c>
      <c r="O26" s="31">
        <v>0.77380434782608698</v>
      </c>
      <c r="P26" s="31">
        <v>0</v>
      </c>
      <c r="Q26" s="36">
        <v>0</v>
      </c>
      <c r="R26" s="31">
        <v>6.2771739130434785</v>
      </c>
      <c r="S26" s="31">
        <v>0</v>
      </c>
      <c r="T26" s="36">
        <v>0</v>
      </c>
      <c r="U26" s="31">
        <v>34.370652173913037</v>
      </c>
      <c r="V26" s="31">
        <v>0</v>
      </c>
      <c r="W26" s="36">
        <v>0</v>
      </c>
      <c r="X26" s="31">
        <v>10.249891304347825</v>
      </c>
      <c r="Y26" s="31">
        <v>0</v>
      </c>
      <c r="Z26" s="36">
        <v>0</v>
      </c>
      <c r="AA26" s="31">
        <v>60.401521739130487</v>
      </c>
      <c r="AB26" s="31">
        <v>0</v>
      </c>
      <c r="AC26" s="36">
        <v>0</v>
      </c>
      <c r="AD26" s="31">
        <v>15.633043478260864</v>
      </c>
      <c r="AE26" s="31">
        <v>0</v>
      </c>
      <c r="AF26" s="36">
        <v>0</v>
      </c>
      <c r="AG26" s="31">
        <v>24.756304347826092</v>
      </c>
      <c r="AH26" s="31">
        <v>0</v>
      </c>
      <c r="AI26" s="36">
        <v>0</v>
      </c>
      <c r="AJ26" t="s">
        <v>453</v>
      </c>
      <c r="AK26" s="37">
        <v>5</v>
      </c>
      <c r="AT26"/>
    </row>
    <row r="27" spans="1:46" x14ac:dyDescent="0.25">
      <c r="A27" t="s">
        <v>1304</v>
      </c>
      <c r="B27" t="s">
        <v>965</v>
      </c>
      <c r="C27" t="s">
        <v>1027</v>
      </c>
      <c r="D27" t="s">
        <v>1220</v>
      </c>
      <c r="E27" s="31">
        <v>99.576086956521735</v>
      </c>
      <c r="F27" s="31">
        <v>337.47065217391304</v>
      </c>
      <c r="G27" s="31">
        <v>0</v>
      </c>
      <c r="H27" s="36">
        <v>0</v>
      </c>
      <c r="I27" s="31">
        <v>32.783369565217392</v>
      </c>
      <c r="J27" s="31">
        <v>0</v>
      </c>
      <c r="K27" s="36">
        <v>0</v>
      </c>
      <c r="L27" s="31">
        <v>25.215652173913046</v>
      </c>
      <c r="M27" s="31">
        <v>0</v>
      </c>
      <c r="N27" s="36">
        <v>0</v>
      </c>
      <c r="O27" s="31">
        <v>2.3938043478260869</v>
      </c>
      <c r="P27" s="31">
        <v>0</v>
      </c>
      <c r="Q27" s="36">
        <v>0</v>
      </c>
      <c r="R27" s="31">
        <v>5.1739130434782608</v>
      </c>
      <c r="S27" s="31">
        <v>0</v>
      </c>
      <c r="T27" s="36">
        <v>0</v>
      </c>
      <c r="U27" s="31">
        <v>93.189782608695666</v>
      </c>
      <c r="V27" s="31">
        <v>0</v>
      </c>
      <c r="W27" s="36">
        <v>0</v>
      </c>
      <c r="X27" s="31">
        <v>6.0896739130434785</v>
      </c>
      <c r="Y27" s="31">
        <v>0</v>
      </c>
      <c r="Z27" s="36">
        <v>0</v>
      </c>
      <c r="AA27" s="31">
        <v>153.04521739130433</v>
      </c>
      <c r="AB27" s="31">
        <v>0</v>
      </c>
      <c r="AC27" s="36">
        <v>0</v>
      </c>
      <c r="AD27" s="31">
        <v>0</v>
      </c>
      <c r="AE27" s="31">
        <v>0</v>
      </c>
      <c r="AF27" s="36" t="s">
        <v>1483</v>
      </c>
      <c r="AG27" s="31">
        <v>52.362608695652177</v>
      </c>
      <c r="AH27" s="31">
        <v>0</v>
      </c>
      <c r="AI27" s="36">
        <v>0</v>
      </c>
      <c r="AJ27" t="s">
        <v>477</v>
      </c>
      <c r="AK27" s="37">
        <v>5</v>
      </c>
      <c r="AT27"/>
    </row>
    <row r="28" spans="1:46" x14ac:dyDescent="0.25">
      <c r="A28" t="s">
        <v>1304</v>
      </c>
      <c r="B28" t="s">
        <v>833</v>
      </c>
      <c r="C28" t="s">
        <v>1015</v>
      </c>
      <c r="D28" t="s">
        <v>1212</v>
      </c>
      <c r="E28" s="31">
        <v>65.923913043478265</v>
      </c>
      <c r="F28" s="31">
        <v>274.09032608695651</v>
      </c>
      <c r="G28" s="31">
        <v>109.64521739130436</v>
      </c>
      <c r="H28" s="36">
        <v>0.40003315314572202</v>
      </c>
      <c r="I28" s="31">
        <v>31.085652173913047</v>
      </c>
      <c r="J28" s="31">
        <v>13.275869565217389</v>
      </c>
      <c r="K28" s="36">
        <v>0.42707386323901692</v>
      </c>
      <c r="L28" s="31">
        <v>24.099239130434785</v>
      </c>
      <c r="M28" s="31">
        <v>13.275869565217389</v>
      </c>
      <c r="N28" s="36">
        <v>0.55088334919467952</v>
      </c>
      <c r="O28" s="31">
        <v>1.4211956521739131</v>
      </c>
      <c r="P28" s="31">
        <v>0</v>
      </c>
      <c r="Q28" s="36">
        <v>0</v>
      </c>
      <c r="R28" s="31">
        <v>5.5652173913043477</v>
      </c>
      <c r="S28" s="31">
        <v>0</v>
      </c>
      <c r="T28" s="36">
        <v>0</v>
      </c>
      <c r="U28" s="31">
        <v>48.934239130434783</v>
      </c>
      <c r="V28" s="31">
        <v>19.871739130434783</v>
      </c>
      <c r="W28" s="36">
        <v>0.40609069403258591</v>
      </c>
      <c r="X28" s="31">
        <v>16.336956521739129</v>
      </c>
      <c r="Y28" s="31">
        <v>0</v>
      </c>
      <c r="Z28" s="36">
        <v>0</v>
      </c>
      <c r="AA28" s="31">
        <v>127.49684782608695</v>
      </c>
      <c r="AB28" s="31">
        <v>61.478369565217392</v>
      </c>
      <c r="AC28" s="36">
        <v>0.48219521198733817</v>
      </c>
      <c r="AD28" s="31">
        <v>0</v>
      </c>
      <c r="AE28" s="31">
        <v>0</v>
      </c>
      <c r="AF28" s="36" t="s">
        <v>1483</v>
      </c>
      <c r="AG28" s="31">
        <v>50.236630434782612</v>
      </c>
      <c r="AH28" s="31">
        <v>15.019239130434782</v>
      </c>
      <c r="AI28" s="36">
        <v>0.29896987517769164</v>
      </c>
      <c r="AJ28" t="s">
        <v>343</v>
      </c>
      <c r="AK28" s="37">
        <v>5</v>
      </c>
      <c r="AT28"/>
    </row>
    <row r="29" spans="1:46" x14ac:dyDescent="0.25">
      <c r="A29" t="s">
        <v>1304</v>
      </c>
      <c r="B29" t="s">
        <v>578</v>
      </c>
      <c r="C29" t="s">
        <v>1064</v>
      </c>
      <c r="D29" t="s">
        <v>1245</v>
      </c>
      <c r="E29" s="31">
        <v>50.119565217391305</v>
      </c>
      <c r="F29" s="31">
        <v>134.54891304347825</v>
      </c>
      <c r="G29" s="31">
        <v>1.0190217391304348</v>
      </c>
      <c r="H29" s="36">
        <v>7.5736155430787258E-3</v>
      </c>
      <c r="I29" s="31">
        <v>15.595108695652174</v>
      </c>
      <c r="J29" s="31">
        <v>1.0190217391304348</v>
      </c>
      <c r="K29" s="36">
        <v>6.5342394145321489E-2</v>
      </c>
      <c r="L29" s="31">
        <v>6.6929347826086953</v>
      </c>
      <c r="M29" s="31">
        <v>1.0190217391304348</v>
      </c>
      <c r="N29" s="36">
        <v>0.15225334957369063</v>
      </c>
      <c r="O29" s="31">
        <v>4.0326086956521738</v>
      </c>
      <c r="P29" s="31">
        <v>0</v>
      </c>
      <c r="Q29" s="36">
        <v>0</v>
      </c>
      <c r="R29" s="31">
        <v>4.8695652173913047</v>
      </c>
      <c r="S29" s="31">
        <v>0</v>
      </c>
      <c r="T29" s="36">
        <v>0</v>
      </c>
      <c r="U29" s="31">
        <v>35.236413043478258</v>
      </c>
      <c r="V29" s="31">
        <v>0</v>
      </c>
      <c r="W29" s="36">
        <v>0</v>
      </c>
      <c r="X29" s="31">
        <v>6.25</v>
      </c>
      <c r="Y29" s="31">
        <v>0</v>
      </c>
      <c r="Z29" s="36">
        <v>0</v>
      </c>
      <c r="AA29" s="31">
        <v>64.279891304347828</v>
      </c>
      <c r="AB29" s="31">
        <v>0</v>
      </c>
      <c r="AC29" s="36">
        <v>0</v>
      </c>
      <c r="AD29" s="31">
        <v>5.434782608695652E-3</v>
      </c>
      <c r="AE29" s="31">
        <v>0</v>
      </c>
      <c r="AF29" s="36" t="s">
        <v>1483</v>
      </c>
      <c r="AG29" s="31">
        <v>13.182065217391305</v>
      </c>
      <c r="AH29" s="31">
        <v>0</v>
      </c>
      <c r="AI29" s="36">
        <v>0</v>
      </c>
      <c r="AJ29" t="s">
        <v>61</v>
      </c>
      <c r="AK29" s="37">
        <v>5</v>
      </c>
      <c r="AT29"/>
    </row>
    <row r="30" spans="1:46" x14ac:dyDescent="0.25">
      <c r="A30" t="s">
        <v>1304</v>
      </c>
      <c r="B30" t="s">
        <v>847</v>
      </c>
      <c r="C30" t="s">
        <v>1071</v>
      </c>
      <c r="D30" t="s">
        <v>1238</v>
      </c>
      <c r="E30" s="31">
        <v>79.130434782608702</v>
      </c>
      <c r="F30" s="31">
        <v>274.31608695652176</v>
      </c>
      <c r="G30" s="31">
        <v>0</v>
      </c>
      <c r="H30" s="36">
        <v>0</v>
      </c>
      <c r="I30" s="31">
        <v>63.493804347826099</v>
      </c>
      <c r="J30" s="31">
        <v>0</v>
      </c>
      <c r="K30" s="36">
        <v>0</v>
      </c>
      <c r="L30" s="31">
        <v>42.525108695652186</v>
      </c>
      <c r="M30" s="31">
        <v>0</v>
      </c>
      <c r="N30" s="36">
        <v>0</v>
      </c>
      <c r="O30" s="31">
        <v>15.017608695652173</v>
      </c>
      <c r="P30" s="31">
        <v>0</v>
      </c>
      <c r="Q30" s="36">
        <v>0</v>
      </c>
      <c r="R30" s="31">
        <v>5.9510869565217392</v>
      </c>
      <c r="S30" s="31">
        <v>0</v>
      </c>
      <c r="T30" s="36">
        <v>0</v>
      </c>
      <c r="U30" s="31">
        <v>60.418804347826097</v>
      </c>
      <c r="V30" s="31">
        <v>0</v>
      </c>
      <c r="W30" s="36">
        <v>0</v>
      </c>
      <c r="X30" s="31">
        <v>8.8153260869565226</v>
      </c>
      <c r="Y30" s="31">
        <v>0</v>
      </c>
      <c r="Z30" s="36">
        <v>0</v>
      </c>
      <c r="AA30" s="31">
        <v>122.52423913043479</v>
      </c>
      <c r="AB30" s="31">
        <v>0</v>
      </c>
      <c r="AC30" s="36">
        <v>0</v>
      </c>
      <c r="AD30" s="31">
        <v>3.3113043478260873</v>
      </c>
      <c r="AE30" s="31">
        <v>0</v>
      </c>
      <c r="AF30" s="36">
        <v>0</v>
      </c>
      <c r="AG30" s="31">
        <v>15.752608695652169</v>
      </c>
      <c r="AH30" s="31">
        <v>0</v>
      </c>
      <c r="AI30" s="36">
        <v>0</v>
      </c>
      <c r="AJ30" t="s">
        <v>357</v>
      </c>
      <c r="AK30" s="37">
        <v>5</v>
      </c>
      <c r="AT30"/>
    </row>
    <row r="31" spans="1:46" x14ac:dyDescent="0.25">
      <c r="A31" t="s">
        <v>1304</v>
      </c>
      <c r="B31" t="s">
        <v>940</v>
      </c>
      <c r="C31" t="s">
        <v>1084</v>
      </c>
      <c r="D31" t="s">
        <v>1266</v>
      </c>
      <c r="E31" s="31">
        <v>42.619565217391305</v>
      </c>
      <c r="F31" s="31">
        <v>151.74239130434788</v>
      </c>
      <c r="G31" s="31">
        <v>0</v>
      </c>
      <c r="H31" s="36">
        <v>0</v>
      </c>
      <c r="I31" s="31">
        <v>43.796956521739148</v>
      </c>
      <c r="J31" s="31">
        <v>0</v>
      </c>
      <c r="K31" s="36">
        <v>0</v>
      </c>
      <c r="L31" s="31">
        <v>33.588913043478271</v>
      </c>
      <c r="M31" s="31">
        <v>0</v>
      </c>
      <c r="N31" s="36">
        <v>0</v>
      </c>
      <c r="O31" s="31">
        <v>5.318586956521739</v>
      </c>
      <c r="P31" s="31">
        <v>0</v>
      </c>
      <c r="Q31" s="36">
        <v>0</v>
      </c>
      <c r="R31" s="31">
        <v>4.889456521739131</v>
      </c>
      <c r="S31" s="31">
        <v>0</v>
      </c>
      <c r="T31" s="36">
        <v>0</v>
      </c>
      <c r="U31" s="31">
        <v>18.309347826086963</v>
      </c>
      <c r="V31" s="31">
        <v>0</v>
      </c>
      <c r="W31" s="36">
        <v>0</v>
      </c>
      <c r="X31" s="31">
        <v>5.7008695652173902</v>
      </c>
      <c r="Y31" s="31">
        <v>0</v>
      </c>
      <c r="Z31" s="36">
        <v>0</v>
      </c>
      <c r="AA31" s="31">
        <v>74.907717391304388</v>
      </c>
      <c r="AB31" s="31">
        <v>0</v>
      </c>
      <c r="AC31" s="36">
        <v>0</v>
      </c>
      <c r="AD31" s="31">
        <v>4.3431521739130448</v>
      </c>
      <c r="AE31" s="31">
        <v>0</v>
      </c>
      <c r="AF31" s="36">
        <v>0</v>
      </c>
      <c r="AG31" s="31">
        <v>4.6843478260869569</v>
      </c>
      <c r="AH31" s="31">
        <v>0</v>
      </c>
      <c r="AI31" s="36">
        <v>0</v>
      </c>
      <c r="AJ31" t="s">
        <v>451</v>
      </c>
      <c r="AK31" s="37">
        <v>5</v>
      </c>
      <c r="AT31"/>
    </row>
    <row r="32" spans="1:46" x14ac:dyDescent="0.25">
      <c r="A32" t="s">
        <v>1304</v>
      </c>
      <c r="B32" t="s">
        <v>652</v>
      </c>
      <c r="C32" t="s">
        <v>1112</v>
      </c>
      <c r="D32" t="s">
        <v>1277</v>
      </c>
      <c r="E32" s="31">
        <v>44.478260869565219</v>
      </c>
      <c r="F32" s="31">
        <v>105.88076086956522</v>
      </c>
      <c r="G32" s="31">
        <v>2.75</v>
      </c>
      <c r="H32" s="36">
        <v>2.5972612752450202E-2</v>
      </c>
      <c r="I32" s="31">
        <v>22.206521739130437</v>
      </c>
      <c r="J32" s="31">
        <v>0</v>
      </c>
      <c r="K32" s="36">
        <v>0</v>
      </c>
      <c r="L32" s="31">
        <v>10.627717391304348</v>
      </c>
      <c r="M32" s="31">
        <v>0</v>
      </c>
      <c r="N32" s="36">
        <v>0</v>
      </c>
      <c r="O32" s="31">
        <v>6.1005434782608692</v>
      </c>
      <c r="P32" s="31">
        <v>0</v>
      </c>
      <c r="Q32" s="36">
        <v>0</v>
      </c>
      <c r="R32" s="31">
        <v>5.4782608695652177</v>
      </c>
      <c r="S32" s="31">
        <v>0</v>
      </c>
      <c r="T32" s="36">
        <v>0</v>
      </c>
      <c r="U32" s="31">
        <v>20.668478260869566</v>
      </c>
      <c r="V32" s="31">
        <v>1.9320652173913044</v>
      </c>
      <c r="W32" s="36">
        <v>9.3478832500657374E-2</v>
      </c>
      <c r="X32" s="31">
        <v>7.0081521739130439</v>
      </c>
      <c r="Y32" s="31">
        <v>0</v>
      </c>
      <c r="Z32" s="36">
        <v>0</v>
      </c>
      <c r="AA32" s="31">
        <v>41.43782608695652</v>
      </c>
      <c r="AB32" s="31">
        <v>0.16576086956521738</v>
      </c>
      <c r="AC32" s="36">
        <v>4.0002308329923301E-3</v>
      </c>
      <c r="AD32" s="31">
        <v>0</v>
      </c>
      <c r="AE32" s="31">
        <v>0</v>
      </c>
      <c r="AF32" s="36" t="s">
        <v>1483</v>
      </c>
      <c r="AG32" s="31">
        <v>14.559782608695652</v>
      </c>
      <c r="AH32" s="31">
        <v>0.65217391304347827</v>
      </c>
      <c r="AI32" s="36">
        <v>4.4792833146696527E-2</v>
      </c>
      <c r="AJ32" t="s">
        <v>141</v>
      </c>
      <c r="AK32" s="37">
        <v>5</v>
      </c>
      <c r="AT32"/>
    </row>
    <row r="33" spans="1:46" x14ac:dyDescent="0.25">
      <c r="A33" t="s">
        <v>1304</v>
      </c>
      <c r="B33" t="s">
        <v>624</v>
      </c>
      <c r="C33" t="s">
        <v>1035</v>
      </c>
      <c r="D33" t="s">
        <v>1264</v>
      </c>
      <c r="E33" s="31">
        <v>118.44565217391305</v>
      </c>
      <c r="F33" s="31">
        <v>468.24456521739125</v>
      </c>
      <c r="G33" s="31">
        <v>16.543478260869566</v>
      </c>
      <c r="H33" s="36">
        <v>3.5330849495688113E-2</v>
      </c>
      <c r="I33" s="31">
        <v>34.241847826086953</v>
      </c>
      <c r="J33" s="31">
        <v>8.6956521739130432E-2</v>
      </c>
      <c r="K33" s="36">
        <v>2.5394809935719389E-3</v>
      </c>
      <c r="L33" s="31">
        <v>16.578804347826086</v>
      </c>
      <c r="M33" s="31">
        <v>8.6956521739130432E-2</v>
      </c>
      <c r="N33" s="36">
        <v>5.2450417964268158E-3</v>
      </c>
      <c r="O33" s="31">
        <v>11.923913043478262</v>
      </c>
      <c r="P33" s="31">
        <v>0</v>
      </c>
      <c r="Q33" s="36">
        <v>0</v>
      </c>
      <c r="R33" s="31">
        <v>5.7391304347826084</v>
      </c>
      <c r="S33" s="31">
        <v>0</v>
      </c>
      <c r="T33" s="36">
        <v>0</v>
      </c>
      <c r="U33" s="31">
        <v>105.65489130434784</v>
      </c>
      <c r="V33" s="31">
        <v>13.684782608695652</v>
      </c>
      <c r="W33" s="36">
        <v>0.1295234176075718</v>
      </c>
      <c r="X33" s="31">
        <v>23.130434782608695</v>
      </c>
      <c r="Y33" s="31">
        <v>0</v>
      </c>
      <c r="Z33" s="36">
        <v>0</v>
      </c>
      <c r="AA33" s="31">
        <v>221.73369565217391</v>
      </c>
      <c r="AB33" s="31">
        <v>2.7717391304347827</v>
      </c>
      <c r="AC33" s="36">
        <v>1.2500306380058335E-2</v>
      </c>
      <c r="AD33" s="31">
        <v>0</v>
      </c>
      <c r="AE33" s="31">
        <v>0</v>
      </c>
      <c r="AF33" s="36" t="s">
        <v>1483</v>
      </c>
      <c r="AG33" s="31">
        <v>83.483695652173907</v>
      </c>
      <c r="AH33" s="31">
        <v>0</v>
      </c>
      <c r="AI33" s="36">
        <v>0</v>
      </c>
      <c r="AJ33" t="s">
        <v>109</v>
      </c>
      <c r="AK33" s="37">
        <v>5</v>
      </c>
      <c r="AT33"/>
    </row>
    <row r="34" spans="1:46" x14ac:dyDescent="0.25">
      <c r="A34" t="s">
        <v>1304</v>
      </c>
      <c r="B34" t="s">
        <v>961</v>
      </c>
      <c r="C34" t="s">
        <v>1088</v>
      </c>
      <c r="D34" t="s">
        <v>1237</v>
      </c>
      <c r="E34" s="31">
        <v>30.119565217391305</v>
      </c>
      <c r="F34" s="31">
        <v>147.53010869565216</v>
      </c>
      <c r="G34" s="31">
        <v>0</v>
      </c>
      <c r="H34" s="36">
        <v>0</v>
      </c>
      <c r="I34" s="31">
        <v>27.032065217391306</v>
      </c>
      <c r="J34" s="31">
        <v>0</v>
      </c>
      <c r="K34" s="36">
        <v>0</v>
      </c>
      <c r="L34" s="31">
        <v>17.004891304347829</v>
      </c>
      <c r="M34" s="31">
        <v>0</v>
      </c>
      <c r="N34" s="36">
        <v>0</v>
      </c>
      <c r="O34" s="31">
        <v>4.8097826086956523</v>
      </c>
      <c r="P34" s="31">
        <v>0</v>
      </c>
      <c r="Q34" s="36">
        <v>0</v>
      </c>
      <c r="R34" s="31">
        <v>5.2173913043478262</v>
      </c>
      <c r="S34" s="31">
        <v>0</v>
      </c>
      <c r="T34" s="36">
        <v>0</v>
      </c>
      <c r="U34" s="31">
        <v>49.469565217391292</v>
      </c>
      <c r="V34" s="31">
        <v>0</v>
      </c>
      <c r="W34" s="36">
        <v>0</v>
      </c>
      <c r="X34" s="31">
        <v>4.7282608695652177</v>
      </c>
      <c r="Y34" s="31">
        <v>0</v>
      </c>
      <c r="Z34" s="36">
        <v>0</v>
      </c>
      <c r="AA34" s="31">
        <v>30.916630434782618</v>
      </c>
      <c r="AB34" s="31">
        <v>0</v>
      </c>
      <c r="AC34" s="36">
        <v>0</v>
      </c>
      <c r="AD34" s="31">
        <v>21.623586956521741</v>
      </c>
      <c r="AE34" s="31">
        <v>0</v>
      </c>
      <c r="AF34" s="36">
        <v>0</v>
      </c>
      <c r="AG34" s="31">
        <v>13.759999999999998</v>
      </c>
      <c r="AH34" s="31">
        <v>0</v>
      </c>
      <c r="AI34" s="36">
        <v>0</v>
      </c>
      <c r="AJ34" t="s">
        <v>473</v>
      </c>
      <c r="AK34" s="37">
        <v>5</v>
      </c>
      <c r="AT34"/>
    </row>
    <row r="35" spans="1:46" x14ac:dyDescent="0.25">
      <c r="A35" t="s">
        <v>1304</v>
      </c>
      <c r="B35" t="s">
        <v>527</v>
      </c>
      <c r="C35" t="s">
        <v>1063</v>
      </c>
      <c r="D35" t="s">
        <v>1204</v>
      </c>
      <c r="E35" s="31">
        <v>105.35869565217391</v>
      </c>
      <c r="F35" s="31">
        <v>309.35119565217394</v>
      </c>
      <c r="G35" s="31">
        <v>66.820978260869566</v>
      </c>
      <c r="H35" s="36">
        <v>0.21600362048059207</v>
      </c>
      <c r="I35" s="31">
        <v>23.048478260869565</v>
      </c>
      <c r="J35" s="31">
        <v>0.35456521739130442</v>
      </c>
      <c r="K35" s="36">
        <v>1.5383454533450292E-2</v>
      </c>
      <c r="L35" s="31">
        <v>17.571630434782609</v>
      </c>
      <c r="M35" s="31">
        <v>0</v>
      </c>
      <c r="N35" s="36">
        <v>0</v>
      </c>
      <c r="O35" s="31">
        <v>0.35456521739130442</v>
      </c>
      <c r="P35" s="31">
        <v>0.35456521739130442</v>
      </c>
      <c r="Q35" s="36">
        <v>1</v>
      </c>
      <c r="R35" s="31">
        <v>5.1222826086956523</v>
      </c>
      <c r="S35" s="31">
        <v>0</v>
      </c>
      <c r="T35" s="36">
        <v>0</v>
      </c>
      <c r="U35" s="31">
        <v>77.357717391304334</v>
      </c>
      <c r="V35" s="31">
        <v>13.502717391304348</v>
      </c>
      <c r="W35" s="36">
        <v>0.17454906694056835</v>
      </c>
      <c r="X35" s="31">
        <v>1.2309782608695652</v>
      </c>
      <c r="Y35" s="31">
        <v>0</v>
      </c>
      <c r="Z35" s="36">
        <v>0</v>
      </c>
      <c r="AA35" s="31">
        <v>186.389347826087</v>
      </c>
      <c r="AB35" s="31">
        <v>31.639021739130438</v>
      </c>
      <c r="AC35" s="36">
        <v>0.16974694159374193</v>
      </c>
      <c r="AD35" s="31">
        <v>0</v>
      </c>
      <c r="AE35" s="31">
        <v>0</v>
      </c>
      <c r="AF35" s="36" t="s">
        <v>1483</v>
      </c>
      <c r="AG35" s="31">
        <v>21.324673913043483</v>
      </c>
      <c r="AH35" s="31">
        <v>21.324673913043483</v>
      </c>
      <c r="AI35" s="36">
        <v>1</v>
      </c>
      <c r="AJ35" t="s">
        <v>2</v>
      </c>
      <c r="AK35" s="37">
        <v>5</v>
      </c>
      <c r="AT35"/>
    </row>
    <row r="36" spans="1:46" x14ac:dyDescent="0.25">
      <c r="A36" t="s">
        <v>1304</v>
      </c>
      <c r="B36" t="s">
        <v>540</v>
      </c>
      <c r="C36" t="s">
        <v>1072</v>
      </c>
      <c r="D36" t="s">
        <v>1210</v>
      </c>
      <c r="E36" s="31">
        <v>68.554347826086953</v>
      </c>
      <c r="F36" s="31">
        <v>237.72010869565219</v>
      </c>
      <c r="G36" s="31">
        <v>22.782608695652172</v>
      </c>
      <c r="H36" s="36">
        <v>9.5837953384163399E-2</v>
      </c>
      <c r="I36" s="31">
        <v>21.404891304347824</v>
      </c>
      <c r="J36" s="31">
        <v>8.6358695652173907</v>
      </c>
      <c r="K36" s="36">
        <v>0.40345309127840551</v>
      </c>
      <c r="L36" s="31">
        <v>14.815217391304348</v>
      </c>
      <c r="M36" s="31">
        <v>8.6358695652173907</v>
      </c>
      <c r="N36" s="36">
        <v>0.58290535583272185</v>
      </c>
      <c r="O36" s="31">
        <v>1.1983695652173914</v>
      </c>
      <c r="P36" s="31">
        <v>0</v>
      </c>
      <c r="Q36" s="36">
        <v>0</v>
      </c>
      <c r="R36" s="31">
        <v>5.3913043478260869</v>
      </c>
      <c r="S36" s="31">
        <v>0</v>
      </c>
      <c r="T36" s="36">
        <v>0</v>
      </c>
      <c r="U36" s="31">
        <v>54.353260869565219</v>
      </c>
      <c r="V36" s="31">
        <v>14.146739130434783</v>
      </c>
      <c r="W36" s="36">
        <v>0.26027397260273971</v>
      </c>
      <c r="X36" s="31">
        <v>17.415760869565219</v>
      </c>
      <c r="Y36" s="31">
        <v>0</v>
      </c>
      <c r="Z36" s="36">
        <v>0</v>
      </c>
      <c r="AA36" s="31">
        <v>83.883152173913047</v>
      </c>
      <c r="AB36" s="31">
        <v>0</v>
      </c>
      <c r="AC36" s="36">
        <v>0</v>
      </c>
      <c r="AD36" s="31">
        <v>27.095108695652176</v>
      </c>
      <c r="AE36" s="31">
        <v>0</v>
      </c>
      <c r="AF36" s="36">
        <v>0</v>
      </c>
      <c r="AG36" s="31">
        <v>33.567934782608695</v>
      </c>
      <c r="AH36" s="31">
        <v>0</v>
      </c>
      <c r="AI36" s="36">
        <v>0</v>
      </c>
      <c r="AJ36" t="s">
        <v>19</v>
      </c>
      <c r="AK36" s="37">
        <v>5</v>
      </c>
      <c r="AT36"/>
    </row>
    <row r="37" spans="1:46" x14ac:dyDescent="0.25">
      <c r="A37" t="s">
        <v>1304</v>
      </c>
      <c r="B37" t="s">
        <v>843</v>
      </c>
      <c r="C37" t="s">
        <v>1050</v>
      </c>
      <c r="D37" t="s">
        <v>1215</v>
      </c>
      <c r="E37" s="31">
        <v>75.021739130434781</v>
      </c>
      <c r="F37" s="31">
        <v>254.10478260869564</v>
      </c>
      <c r="G37" s="31">
        <v>0</v>
      </c>
      <c r="H37" s="36">
        <v>0</v>
      </c>
      <c r="I37" s="31">
        <v>37.092500000000001</v>
      </c>
      <c r="J37" s="31">
        <v>0</v>
      </c>
      <c r="K37" s="36">
        <v>0</v>
      </c>
      <c r="L37" s="31">
        <v>33.153043478260869</v>
      </c>
      <c r="M37" s="31">
        <v>0</v>
      </c>
      <c r="N37" s="36">
        <v>0</v>
      </c>
      <c r="O37" s="31">
        <v>0.54815217391304349</v>
      </c>
      <c r="P37" s="31">
        <v>0</v>
      </c>
      <c r="Q37" s="36">
        <v>0</v>
      </c>
      <c r="R37" s="31">
        <v>3.3913043478260869</v>
      </c>
      <c r="S37" s="31">
        <v>0</v>
      </c>
      <c r="T37" s="36">
        <v>0</v>
      </c>
      <c r="U37" s="31">
        <v>68.550108695652185</v>
      </c>
      <c r="V37" s="31">
        <v>0</v>
      </c>
      <c r="W37" s="36">
        <v>0</v>
      </c>
      <c r="X37" s="31">
        <v>11.406630434782608</v>
      </c>
      <c r="Y37" s="31">
        <v>0</v>
      </c>
      <c r="Z37" s="36">
        <v>0</v>
      </c>
      <c r="AA37" s="31">
        <v>116.36804347826086</v>
      </c>
      <c r="AB37" s="31">
        <v>0</v>
      </c>
      <c r="AC37" s="36">
        <v>0</v>
      </c>
      <c r="AD37" s="31">
        <v>0</v>
      </c>
      <c r="AE37" s="31">
        <v>0</v>
      </c>
      <c r="AF37" s="36" t="s">
        <v>1483</v>
      </c>
      <c r="AG37" s="31">
        <v>20.6875</v>
      </c>
      <c r="AH37" s="31">
        <v>0</v>
      </c>
      <c r="AI37" s="36">
        <v>0</v>
      </c>
      <c r="AJ37" t="s">
        <v>353</v>
      </c>
      <c r="AK37" s="37">
        <v>5</v>
      </c>
      <c r="AT37"/>
    </row>
    <row r="38" spans="1:46" x14ac:dyDescent="0.25">
      <c r="A38" t="s">
        <v>1304</v>
      </c>
      <c r="B38" t="s">
        <v>993</v>
      </c>
      <c r="C38" t="s">
        <v>1194</v>
      </c>
      <c r="D38" t="s">
        <v>1259</v>
      </c>
      <c r="E38" s="31">
        <v>58.358695652173914</v>
      </c>
      <c r="F38" s="31">
        <v>205.15195652173921</v>
      </c>
      <c r="G38" s="31">
        <v>0</v>
      </c>
      <c r="H38" s="36">
        <v>0</v>
      </c>
      <c r="I38" s="31">
        <v>23.78989130434783</v>
      </c>
      <c r="J38" s="31">
        <v>0</v>
      </c>
      <c r="K38" s="36">
        <v>0</v>
      </c>
      <c r="L38" s="31">
        <v>13.319891304347827</v>
      </c>
      <c r="M38" s="31">
        <v>0</v>
      </c>
      <c r="N38" s="36">
        <v>0</v>
      </c>
      <c r="O38" s="31">
        <v>9.1656521739130437</v>
      </c>
      <c r="P38" s="31">
        <v>0</v>
      </c>
      <c r="Q38" s="36">
        <v>0</v>
      </c>
      <c r="R38" s="31">
        <v>1.3043478260869565</v>
      </c>
      <c r="S38" s="31">
        <v>0</v>
      </c>
      <c r="T38" s="36">
        <v>0</v>
      </c>
      <c r="U38" s="31">
        <v>48.500434782608714</v>
      </c>
      <c r="V38" s="31">
        <v>0</v>
      </c>
      <c r="W38" s="36">
        <v>0</v>
      </c>
      <c r="X38" s="31">
        <v>13.456195652173914</v>
      </c>
      <c r="Y38" s="31">
        <v>0</v>
      </c>
      <c r="Z38" s="36">
        <v>0</v>
      </c>
      <c r="AA38" s="31">
        <v>103.41858695652176</v>
      </c>
      <c r="AB38" s="31">
        <v>0</v>
      </c>
      <c r="AC38" s="36">
        <v>0</v>
      </c>
      <c r="AD38" s="31">
        <v>0</v>
      </c>
      <c r="AE38" s="31">
        <v>0</v>
      </c>
      <c r="AF38" s="36" t="s">
        <v>1483</v>
      </c>
      <c r="AG38" s="31">
        <v>15.986847826086967</v>
      </c>
      <c r="AH38" s="31">
        <v>0</v>
      </c>
      <c r="AI38" s="36">
        <v>0</v>
      </c>
      <c r="AJ38" t="s">
        <v>505</v>
      </c>
      <c r="AK38" s="37">
        <v>5</v>
      </c>
      <c r="AT38"/>
    </row>
    <row r="39" spans="1:46" x14ac:dyDescent="0.25">
      <c r="A39" t="s">
        <v>1304</v>
      </c>
      <c r="B39" t="s">
        <v>714</v>
      </c>
      <c r="C39" t="s">
        <v>1128</v>
      </c>
      <c r="D39" t="s">
        <v>1199</v>
      </c>
      <c r="E39" s="31">
        <v>72.380434782608702</v>
      </c>
      <c r="F39" s="31">
        <v>261.20923913043481</v>
      </c>
      <c r="G39" s="31">
        <v>2.3423913043478262</v>
      </c>
      <c r="H39" s="36">
        <v>8.9674902470741214E-3</v>
      </c>
      <c r="I39" s="31">
        <v>35.845108695652172</v>
      </c>
      <c r="J39" s="31">
        <v>2.3423913043478262</v>
      </c>
      <c r="K39" s="36">
        <v>6.5347585474945041E-2</v>
      </c>
      <c r="L39" s="31">
        <v>13.967391304347826</v>
      </c>
      <c r="M39" s="31">
        <v>0</v>
      </c>
      <c r="N39" s="36">
        <v>0</v>
      </c>
      <c r="O39" s="31">
        <v>16.834239130434781</v>
      </c>
      <c r="P39" s="31">
        <v>2.3423913043478262</v>
      </c>
      <c r="Q39" s="36">
        <v>0.1391444713478612</v>
      </c>
      <c r="R39" s="31">
        <v>5.0434782608695654</v>
      </c>
      <c r="S39" s="31">
        <v>0</v>
      </c>
      <c r="T39" s="36">
        <v>0</v>
      </c>
      <c r="U39" s="31">
        <v>68.421195652173907</v>
      </c>
      <c r="V39" s="31">
        <v>0</v>
      </c>
      <c r="W39" s="36">
        <v>0</v>
      </c>
      <c r="X39" s="31">
        <v>17.239130434782609</v>
      </c>
      <c r="Y39" s="31">
        <v>0</v>
      </c>
      <c r="Z39" s="36">
        <v>0</v>
      </c>
      <c r="AA39" s="31">
        <v>115.15217391304348</v>
      </c>
      <c r="AB39" s="31">
        <v>0</v>
      </c>
      <c r="AC39" s="36">
        <v>0</v>
      </c>
      <c r="AD39" s="31">
        <v>0.85869565217391308</v>
      </c>
      <c r="AE39" s="31">
        <v>0</v>
      </c>
      <c r="AF39" s="36">
        <v>0</v>
      </c>
      <c r="AG39" s="31">
        <v>23.692934782608695</v>
      </c>
      <c r="AH39" s="31">
        <v>0</v>
      </c>
      <c r="AI39" s="36">
        <v>0</v>
      </c>
      <c r="AJ39" t="s">
        <v>207</v>
      </c>
      <c r="AK39" s="37">
        <v>5</v>
      </c>
      <c r="AT39"/>
    </row>
    <row r="40" spans="1:46" x14ac:dyDescent="0.25">
      <c r="A40" t="s">
        <v>1304</v>
      </c>
      <c r="B40" t="s">
        <v>784</v>
      </c>
      <c r="C40" t="s">
        <v>1152</v>
      </c>
      <c r="D40" t="s">
        <v>1268</v>
      </c>
      <c r="E40" s="31">
        <v>53.967391304347828</v>
      </c>
      <c r="F40" s="31">
        <v>226.09652173913042</v>
      </c>
      <c r="G40" s="31">
        <v>0.40760869565217389</v>
      </c>
      <c r="H40" s="36">
        <v>1.8028083427239618E-3</v>
      </c>
      <c r="I40" s="31">
        <v>47.391304347826086</v>
      </c>
      <c r="J40" s="31">
        <v>0.40760869565217389</v>
      </c>
      <c r="K40" s="36">
        <v>8.600917431192661E-3</v>
      </c>
      <c r="L40" s="31">
        <v>31.092391304347824</v>
      </c>
      <c r="M40" s="31">
        <v>0</v>
      </c>
      <c r="N40" s="36">
        <v>0</v>
      </c>
      <c r="O40" s="31">
        <v>10.961956521739131</v>
      </c>
      <c r="P40" s="31">
        <v>0.40760869565217389</v>
      </c>
      <c r="Q40" s="36">
        <v>3.7183936539414972E-2</v>
      </c>
      <c r="R40" s="31">
        <v>5.3369565217391308</v>
      </c>
      <c r="S40" s="31">
        <v>0</v>
      </c>
      <c r="T40" s="36">
        <v>0</v>
      </c>
      <c r="U40" s="31">
        <v>50.331521739130437</v>
      </c>
      <c r="V40" s="31">
        <v>0</v>
      </c>
      <c r="W40" s="36">
        <v>0</v>
      </c>
      <c r="X40" s="31">
        <v>0</v>
      </c>
      <c r="Y40" s="31">
        <v>0</v>
      </c>
      <c r="Z40" s="36" t="s">
        <v>1483</v>
      </c>
      <c r="AA40" s="31">
        <v>99.409021739130424</v>
      </c>
      <c r="AB40" s="31">
        <v>0</v>
      </c>
      <c r="AC40" s="36">
        <v>0</v>
      </c>
      <c r="AD40" s="31">
        <v>28.964673913043477</v>
      </c>
      <c r="AE40" s="31">
        <v>0</v>
      </c>
      <c r="AF40" s="36">
        <v>0</v>
      </c>
      <c r="AG40" s="31">
        <v>0</v>
      </c>
      <c r="AH40" s="31">
        <v>0</v>
      </c>
      <c r="AI40" s="36" t="s">
        <v>1483</v>
      </c>
      <c r="AJ40" t="s">
        <v>278</v>
      </c>
      <c r="AK40" s="37">
        <v>5</v>
      </c>
      <c r="AT40"/>
    </row>
    <row r="41" spans="1:46" x14ac:dyDescent="0.25">
      <c r="A41" t="s">
        <v>1304</v>
      </c>
      <c r="B41" t="s">
        <v>863</v>
      </c>
      <c r="C41" t="s">
        <v>1063</v>
      </c>
      <c r="D41" t="s">
        <v>1204</v>
      </c>
      <c r="E41" s="31">
        <v>44.728260869565219</v>
      </c>
      <c r="F41" s="31">
        <v>158.59565217391309</v>
      </c>
      <c r="G41" s="31">
        <v>0</v>
      </c>
      <c r="H41" s="36">
        <v>0</v>
      </c>
      <c r="I41" s="31">
        <v>33.965108695652177</v>
      </c>
      <c r="J41" s="31">
        <v>0</v>
      </c>
      <c r="K41" s="36">
        <v>0</v>
      </c>
      <c r="L41" s="31">
        <v>16.439782608695651</v>
      </c>
      <c r="M41" s="31">
        <v>0</v>
      </c>
      <c r="N41" s="36">
        <v>0</v>
      </c>
      <c r="O41" s="31">
        <v>12.389456521739133</v>
      </c>
      <c r="P41" s="31">
        <v>0</v>
      </c>
      <c r="Q41" s="36">
        <v>0</v>
      </c>
      <c r="R41" s="31">
        <v>5.1358695652173916</v>
      </c>
      <c r="S41" s="31">
        <v>0</v>
      </c>
      <c r="T41" s="36">
        <v>0</v>
      </c>
      <c r="U41" s="31">
        <v>25.07815217391305</v>
      </c>
      <c r="V41" s="31">
        <v>0</v>
      </c>
      <c r="W41" s="36">
        <v>0</v>
      </c>
      <c r="X41" s="31">
        <v>7.5922826086956539</v>
      </c>
      <c r="Y41" s="31">
        <v>0</v>
      </c>
      <c r="Z41" s="36">
        <v>0</v>
      </c>
      <c r="AA41" s="31">
        <v>53.701739130434795</v>
      </c>
      <c r="AB41" s="31">
        <v>0</v>
      </c>
      <c r="AC41" s="36">
        <v>0</v>
      </c>
      <c r="AD41" s="31">
        <v>7.83</v>
      </c>
      <c r="AE41" s="31">
        <v>0</v>
      </c>
      <c r="AF41" s="36">
        <v>0</v>
      </c>
      <c r="AG41" s="31">
        <v>30.428369565217384</v>
      </c>
      <c r="AH41" s="31">
        <v>0</v>
      </c>
      <c r="AI41" s="36">
        <v>0</v>
      </c>
      <c r="AJ41" t="s">
        <v>373</v>
      </c>
      <c r="AK41" s="37">
        <v>5</v>
      </c>
      <c r="AT41"/>
    </row>
    <row r="42" spans="1:46" x14ac:dyDescent="0.25">
      <c r="A42" t="s">
        <v>1304</v>
      </c>
      <c r="B42" t="s">
        <v>625</v>
      </c>
      <c r="C42" t="s">
        <v>1061</v>
      </c>
      <c r="D42" t="s">
        <v>1210</v>
      </c>
      <c r="E42" s="31">
        <v>88.010869565217391</v>
      </c>
      <c r="F42" s="31">
        <v>259.3478260869565</v>
      </c>
      <c r="G42" s="31">
        <v>3.2146739130434785</v>
      </c>
      <c r="H42" s="36">
        <v>1.2395222129086338E-2</v>
      </c>
      <c r="I42" s="31">
        <v>47.8125</v>
      </c>
      <c r="J42" s="31">
        <v>1.6576086956521738</v>
      </c>
      <c r="K42" s="36">
        <v>3.4668940039784026E-2</v>
      </c>
      <c r="L42" s="31">
        <v>23.807065217391305</v>
      </c>
      <c r="M42" s="31">
        <v>1.3478260869565217</v>
      </c>
      <c r="N42" s="36">
        <v>5.6614541718981851E-2</v>
      </c>
      <c r="O42" s="31">
        <v>18.391304347826086</v>
      </c>
      <c r="P42" s="31">
        <v>0</v>
      </c>
      <c r="Q42" s="36">
        <v>0</v>
      </c>
      <c r="R42" s="31">
        <v>5.6141304347826084</v>
      </c>
      <c r="S42" s="31">
        <v>0.30978260869565216</v>
      </c>
      <c r="T42" s="36">
        <v>5.517909002904163E-2</v>
      </c>
      <c r="U42" s="31">
        <v>40.836956521739133</v>
      </c>
      <c r="V42" s="31">
        <v>1.5570652173913044</v>
      </c>
      <c r="W42" s="36">
        <v>3.8128826191109931E-2</v>
      </c>
      <c r="X42" s="31">
        <v>6.8478260869565215</v>
      </c>
      <c r="Y42" s="31">
        <v>0</v>
      </c>
      <c r="Z42" s="36">
        <v>0</v>
      </c>
      <c r="AA42" s="31">
        <v>135.93206521739131</v>
      </c>
      <c r="AB42" s="31">
        <v>0</v>
      </c>
      <c r="AC42" s="36">
        <v>0</v>
      </c>
      <c r="AD42" s="31">
        <v>7.5706521739130439</v>
      </c>
      <c r="AE42" s="31">
        <v>0</v>
      </c>
      <c r="AF42" s="36">
        <v>0</v>
      </c>
      <c r="AG42" s="31">
        <v>20.347826086956523</v>
      </c>
      <c r="AH42" s="31">
        <v>0</v>
      </c>
      <c r="AI42" s="36">
        <v>0</v>
      </c>
      <c r="AJ42" t="s">
        <v>110</v>
      </c>
      <c r="AK42" s="37">
        <v>5</v>
      </c>
      <c r="AT42"/>
    </row>
    <row r="43" spans="1:46" x14ac:dyDescent="0.25">
      <c r="A43" t="s">
        <v>1304</v>
      </c>
      <c r="B43" t="s">
        <v>805</v>
      </c>
      <c r="C43" t="s">
        <v>1077</v>
      </c>
      <c r="D43" t="s">
        <v>1260</v>
      </c>
      <c r="E43" s="31">
        <v>55.369565217391305</v>
      </c>
      <c r="F43" s="31">
        <v>257.70423913043476</v>
      </c>
      <c r="G43" s="31">
        <v>2.214673913043478</v>
      </c>
      <c r="H43" s="36">
        <v>8.5938590708340666E-3</v>
      </c>
      <c r="I43" s="31">
        <v>38.405000000000001</v>
      </c>
      <c r="J43" s="31">
        <v>2.214673913043478</v>
      </c>
      <c r="K43" s="36">
        <v>5.7666291187175575E-2</v>
      </c>
      <c r="L43" s="31">
        <v>27.796304347826084</v>
      </c>
      <c r="M43" s="31">
        <v>2.214673913043478</v>
      </c>
      <c r="N43" s="36">
        <v>7.9675121027975263E-2</v>
      </c>
      <c r="O43" s="31">
        <v>5.3913043478260869</v>
      </c>
      <c r="P43" s="31">
        <v>0</v>
      </c>
      <c r="Q43" s="36">
        <v>0</v>
      </c>
      <c r="R43" s="31">
        <v>5.2173913043478262</v>
      </c>
      <c r="S43" s="31">
        <v>0</v>
      </c>
      <c r="T43" s="36">
        <v>0</v>
      </c>
      <c r="U43" s="31">
        <v>42.989130434782588</v>
      </c>
      <c r="V43" s="31">
        <v>0</v>
      </c>
      <c r="W43" s="36">
        <v>0</v>
      </c>
      <c r="X43" s="31">
        <v>9.2089130434782618</v>
      </c>
      <c r="Y43" s="31">
        <v>0</v>
      </c>
      <c r="Z43" s="36">
        <v>0</v>
      </c>
      <c r="AA43" s="31">
        <v>136.21380434782606</v>
      </c>
      <c r="AB43" s="31">
        <v>0</v>
      </c>
      <c r="AC43" s="36">
        <v>0</v>
      </c>
      <c r="AD43" s="31">
        <v>0</v>
      </c>
      <c r="AE43" s="31">
        <v>0</v>
      </c>
      <c r="AF43" s="36" t="s">
        <v>1483</v>
      </c>
      <c r="AG43" s="31">
        <v>30.887391304347833</v>
      </c>
      <c r="AH43" s="31">
        <v>0</v>
      </c>
      <c r="AI43" s="36">
        <v>0</v>
      </c>
      <c r="AJ43" t="s">
        <v>313</v>
      </c>
      <c r="AK43" s="37">
        <v>5</v>
      </c>
      <c r="AT43"/>
    </row>
    <row r="44" spans="1:46" x14ac:dyDescent="0.25">
      <c r="A44" t="s">
        <v>1304</v>
      </c>
      <c r="B44" t="s">
        <v>787</v>
      </c>
      <c r="C44" t="s">
        <v>1065</v>
      </c>
      <c r="D44" t="s">
        <v>1250</v>
      </c>
      <c r="E44" s="31">
        <v>90.739130434782609</v>
      </c>
      <c r="F44" s="31">
        <v>352.51630434782612</v>
      </c>
      <c r="G44" s="31">
        <v>0</v>
      </c>
      <c r="H44" s="36">
        <v>0</v>
      </c>
      <c r="I44" s="31">
        <v>48.057065217391305</v>
      </c>
      <c r="J44" s="31">
        <v>0</v>
      </c>
      <c r="K44" s="36">
        <v>0</v>
      </c>
      <c r="L44" s="31">
        <v>27.116847826086957</v>
      </c>
      <c r="M44" s="31">
        <v>0</v>
      </c>
      <c r="N44" s="36">
        <v>0</v>
      </c>
      <c r="O44" s="31">
        <v>13.739130434782609</v>
      </c>
      <c r="P44" s="31">
        <v>0</v>
      </c>
      <c r="Q44" s="36">
        <v>0</v>
      </c>
      <c r="R44" s="31">
        <v>7.2010869565217392</v>
      </c>
      <c r="S44" s="31">
        <v>0</v>
      </c>
      <c r="T44" s="36">
        <v>0</v>
      </c>
      <c r="U44" s="31">
        <v>66.703804347826093</v>
      </c>
      <c r="V44" s="31">
        <v>0</v>
      </c>
      <c r="W44" s="36">
        <v>0</v>
      </c>
      <c r="X44" s="31">
        <v>26.182065217391305</v>
      </c>
      <c r="Y44" s="31">
        <v>0</v>
      </c>
      <c r="Z44" s="36">
        <v>0</v>
      </c>
      <c r="AA44" s="31">
        <v>108.80434782608695</v>
      </c>
      <c r="AB44" s="31">
        <v>0</v>
      </c>
      <c r="AC44" s="36">
        <v>0</v>
      </c>
      <c r="AD44" s="31">
        <v>49.519021739130437</v>
      </c>
      <c r="AE44" s="31">
        <v>0</v>
      </c>
      <c r="AF44" s="36">
        <v>0</v>
      </c>
      <c r="AG44" s="31">
        <v>53.25</v>
      </c>
      <c r="AH44" s="31">
        <v>0</v>
      </c>
      <c r="AI44" s="36">
        <v>0</v>
      </c>
      <c r="AJ44" t="s">
        <v>281</v>
      </c>
      <c r="AK44" s="37">
        <v>5</v>
      </c>
      <c r="AT44"/>
    </row>
    <row r="45" spans="1:46" x14ac:dyDescent="0.25">
      <c r="A45" t="s">
        <v>1304</v>
      </c>
      <c r="B45" t="s">
        <v>845</v>
      </c>
      <c r="C45" t="s">
        <v>1074</v>
      </c>
      <c r="D45" t="s">
        <v>1258</v>
      </c>
      <c r="E45" s="31">
        <v>62.195652173913047</v>
      </c>
      <c r="F45" s="31">
        <v>234.77717391304347</v>
      </c>
      <c r="G45" s="31">
        <v>2.6956521739130435</v>
      </c>
      <c r="H45" s="36">
        <v>1.1481747262668117E-2</v>
      </c>
      <c r="I45" s="31">
        <v>31.508152173913043</v>
      </c>
      <c r="J45" s="31">
        <v>0.33967391304347827</v>
      </c>
      <c r="K45" s="36">
        <v>1.078050884001725E-2</v>
      </c>
      <c r="L45" s="31">
        <v>14.078804347826088</v>
      </c>
      <c r="M45" s="31">
        <v>0.33967391304347827</v>
      </c>
      <c r="N45" s="36">
        <v>2.4126616483304379E-2</v>
      </c>
      <c r="O45" s="31">
        <v>12.125</v>
      </c>
      <c r="P45" s="31">
        <v>0</v>
      </c>
      <c r="Q45" s="36">
        <v>0</v>
      </c>
      <c r="R45" s="31">
        <v>5.3043478260869561</v>
      </c>
      <c r="S45" s="31">
        <v>0</v>
      </c>
      <c r="T45" s="36">
        <v>0</v>
      </c>
      <c r="U45" s="31">
        <v>46.951086956521742</v>
      </c>
      <c r="V45" s="31">
        <v>2.2690217391304346</v>
      </c>
      <c r="W45" s="36">
        <v>4.8327352702859122E-2</v>
      </c>
      <c r="X45" s="31">
        <v>5.0679347826086953</v>
      </c>
      <c r="Y45" s="31">
        <v>0</v>
      </c>
      <c r="Z45" s="36">
        <v>0</v>
      </c>
      <c r="AA45" s="31">
        <v>101.29619565217391</v>
      </c>
      <c r="AB45" s="31">
        <v>8.6956521739130432E-2</v>
      </c>
      <c r="AC45" s="36">
        <v>8.5843817903801271E-4</v>
      </c>
      <c r="AD45" s="31">
        <v>38.076086956521742</v>
      </c>
      <c r="AE45" s="31">
        <v>0</v>
      </c>
      <c r="AF45" s="36">
        <v>0</v>
      </c>
      <c r="AG45" s="31">
        <v>11.877717391304348</v>
      </c>
      <c r="AH45" s="31">
        <v>0</v>
      </c>
      <c r="AI45" s="36">
        <v>0</v>
      </c>
      <c r="AJ45" t="s">
        <v>355</v>
      </c>
      <c r="AK45" s="37">
        <v>5</v>
      </c>
      <c r="AT45"/>
    </row>
    <row r="46" spans="1:46" x14ac:dyDescent="0.25">
      <c r="A46" t="s">
        <v>1304</v>
      </c>
      <c r="B46" t="s">
        <v>859</v>
      </c>
      <c r="C46" t="s">
        <v>1015</v>
      </c>
      <c r="D46" t="s">
        <v>1212</v>
      </c>
      <c r="E46" s="31">
        <v>79.206521739130437</v>
      </c>
      <c r="F46" s="31">
        <v>244.28804347826087</v>
      </c>
      <c r="G46" s="31">
        <v>2.3152173913043477</v>
      </c>
      <c r="H46" s="36">
        <v>9.4774077287592597E-3</v>
      </c>
      <c r="I46" s="31">
        <v>41.258152173913047</v>
      </c>
      <c r="J46" s="31">
        <v>1.0353260869565217</v>
      </c>
      <c r="K46" s="36">
        <v>2.5093854969373639E-2</v>
      </c>
      <c r="L46" s="31">
        <v>34.372282608695649</v>
      </c>
      <c r="M46" s="31">
        <v>1.0353260869565217</v>
      </c>
      <c r="N46" s="36">
        <v>3.0120958178512139E-2</v>
      </c>
      <c r="O46" s="31">
        <v>1.3206521739130435</v>
      </c>
      <c r="P46" s="31">
        <v>0</v>
      </c>
      <c r="Q46" s="36">
        <v>0</v>
      </c>
      <c r="R46" s="31">
        <v>5.5652173913043477</v>
      </c>
      <c r="S46" s="31">
        <v>0</v>
      </c>
      <c r="T46" s="36">
        <v>0</v>
      </c>
      <c r="U46" s="31">
        <v>45.027173913043477</v>
      </c>
      <c r="V46" s="31">
        <v>1.2798913043478262</v>
      </c>
      <c r="W46" s="36">
        <v>2.8424864212432108E-2</v>
      </c>
      <c r="X46" s="31">
        <v>16.241847826086957</v>
      </c>
      <c r="Y46" s="31">
        <v>0</v>
      </c>
      <c r="Z46" s="36">
        <v>0</v>
      </c>
      <c r="AA46" s="31">
        <v>117.4375</v>
      </c>
      <c r="AB46" s="31">
        <v>0</v>
      </c>
      <c r="AC46" s="36">
        <v>0</v>
      </c>
      <c r="AD46" s="31">
        <v>2.7581521739130435</v>
      </c>
      <c r="AE46" s="31">
        <v>0</v>
      </c>
      <c r="AF46" s="36">
        <v>0</v>
      </c>
      <c r="AG46" s="31">
        <v>21.565217391304348</v>
      </c>
      <c r="AH46" s="31">
        <v>0</v>
      </c>
      <c r="AI46" s="36">
        <v>0</v>
      </c>
      <c r="AJ46" t="s">
        <v>369</v>
      </c>
      <c r="AK46" s="37">
        <v>5</v>
      </c>
      <c r="AT46"/>
    </row>
    <row r="47" spans="1:46" x14ac:dyDescent="0.25">
      <c r="A47" t="s">
        <v>1304</v>
      </c>
      <c r="B47" t="s">
        <v>937</v>
      </c>
      <c r="C47" t="s">
        <v>1051</v>
      </c>
      <c r="D47" t="s">
        <v>1251</v>
      </c>
      <c r="E47" s="31">
        <v>47.695652173913047</v>
      </c>
      <c r="F47" s="31">
        <v>182.90554347826088</v>
      </c>
      <c r="G47" s="31">
        <v>0</v>
      </c>
      <c r="H47" s="36">
        <v>0</v>
      </c>
      <c r="I47" s="31">
        <v>38.140108695652167</v>
      </c>
      <c r="J47" s="31">
        <v>0</v>
      </c>
      <c r="K47" s="36">
        <v>0</v>
      </c>
      <c r="L47" s="31">
        <v>23.117826086956519</v>
      </c>
      <c r="M47" s="31">
        <v>0</v>
      </c>
      <c r="N47" s="36">
        <v>0</v>
      </c>
      <c r="O47" s="31">
        <v>12.250543478260864</v>
      </c>
      <c r="P47" s="31">
        <v>0</v>
      </c>
      <c r="Q47" s="36">
        <v>0</v>
      </c>
      <c r="R47" s="31">
        <v>2.7717391304347827</v>
      </c>
      <c r="S47" s="31">
        <v>0</v>
      </c>
      <c r="T47" s="36">
        <v>0</v>
      </c>
      <c r="U47" s="31">
        <v>34.632717391304347</v>
      </c>
      <c r="V47" s="31">
        <v>0</v>
      </c>
      <c r="W47" s="36">
        <v>0</v>
      </c>
      <c r="X47" s="31">
        <v>1.3531521739130434</v>
      </c>
      <c r="Y47" s="31">
        <v>0</v>
      </c>
      <c r="Z47" s="36">
        <v>0</v>
      </c>
      <c r="AA47" s="31">
        <v>62.885869565217433</v>
      </c>
      <c r="AB47" s="31">
        <v>0</v>
      </c>
      <c r="AC47" s="36">
        <v>0</v>
      </c>
      <c r="AD47" s="31">
        <v>7.9719565217391297</v>
      </c>
      <c r="AE47" s="31">
        <v>0</v>
      </c>
      <c r="AF47" s="36">
        <v>0</v>
      </c>
      <c r="AG47" s="31">
        <v>37.921739130434787</v>
      </c>
      <c r="AH47" s="31">
        <v>0</v>
      </c>
      <c r="AI47" s="36">
        <v>0</v>
      </c>
      <c r="AJ47" t="s">
        <v>448</v>
      </c>
      <c r="AK47" s="37">
        <v>5</v>
      </c>
      <c r="AT47"/>
    </row>
    <row r="48" spans="1:46" x14ac:dyDescent="0.25">
      <c r="A48" t="s">
        <v>1304</v>
      </c>
      <c r="B48" t="s">
        <v>782</v>
      </c>
      <c r="C48" t="s">
        <v>1050</v>
      </c>
      <c r="D48" t="s">
        <v>1215</v>
      </c>
      <c r="E48" s="31">
        <v>35.076086956521742</v>
      </c>
      <c r="F48" s="31">
        <v>88.37967391304349</v>
      </c>
      <c r="G48" s="31">
        <v>4.2842391304347824</v>
      </c>
      <c r="H48" s="36">
        <v>4.8475389654074004E-2</v>
      </c>
      <c r="I48" s="31">
        <v>15.412500000000001</v>
      </c>
      <c r="J48" s="31">
        <v>0.1326086956521739</v>
      </c>
      <c r="K48" s="36">
        <v>8.6039705208223113E-3</v>
      </c>
      <c r="L48" s="31">
        <v>8.7983695652173921</v>
      </c>
      <c r="M48" s="31">
        <v>0.1326086956521739</v>
      </c>
      <c r="N48" s="36">
        <v>1.5071962443634563E-2</v>
      </c>
      <c r="O48" s="31">
        <v>0</v>
      </c>
      <c r="P48" s="31">
        <v>0</v>
      </c>
      <c r="Q48" s="36" t="s">
        <v>1483</v>
      </c>
      <c r="R48" s="31">
        <v>6.6141304347826084</v>
      </c>
      <c r="S48" s="31">
        <v>0</v>
      </c>
      <c r="T48" s="36">
        <v>0</v>
      </c>
      <c r="U48" s="31">
        <v>18.950978260869562</v>
      </c>
      <c r="V48" s="31">
        <v>4.151630434782609</v>
      </c>
      <c r="W48" s="36">
        <v>0.21907209103579608</v>
      </c>
      <c r="X48" s="31">
        <v>5.3043478260869561</v>
      </c>
      <c r="Y48" s="31">
        <v>0</v>
      </c>
      <c r="Z48" s="36">
        <v>0</v>
      </c>
      <c r="AA48" s="31">
        <v>48.711847826086974</v>
      </c>
      <c r="AB48" s="31">
        <v>0</v>
      </c>
      <c r="AC48" s="36">
        <v>0</v>
      </c>
      <c r="AD48" s="31">
        <v>0</v>
      </c>
      <c r="AE48" s="31">
        <v>0</v>
      </c>
      <c r="AF48" s="36" t="s">
        <v>1483</v>
      </c>
      <c r="AG48" s="31">
        <v>0</v>
      </c>
      <c r="AH48" s="31">
        <v>0</v>
      </c>
      <c r="AI48" s="36" t="s">
        <v>1483</v>
      </c>
      <c r="AJ48" t="s">
        <v>276</v>
      </c>
      <c r="AK48" s="37">
        <v>5</v>
      </c>
      <c r="AT48"/>
    </row>
    <row r="49" spans="1:46" x14ac:dyDescent="0.25">
      <c r="A49" t="s">
        <v>1304</v>
      </c>
      <c r="B49" t="s">
        <v>773</v>
      </c>
      <c r="C49" t="s">
        <v>1077</v>
      </c>
      <c r="D49" t="s">
        <v>1260</v>
      </c>
      <c r="E49" s="31">
        <v>30.706521739130434</v>
      </c>
      <c r="F49" s="31">
        <v>117.07684782608693</v>
      </c>
      <c r="G49" s="31">
        <v>9.6059782608695645</v>
      </c>
      <c r="H49" s="36">
        <v>8.2048487290492036E-2</v>
      </c>
      <c r="I49" s="31">
        <v>0.91847826086956519</v>
      </c>
      <c r="J49" s="31">
        <v>0.12771739130434784</v>
      </c>
      <c r="K49" s="36">
        <v>0.13905325443786984</v>
      </c>
      <c r="L49" s="31">
        <v>0.79076086956521741</v>
      </c>
      <c r="M49" s="31">
        <v>0</v>
      </c>
      <c r="N49" s="36">
        <v>0</v>
      </c>
      <c r="O49" s="31">
        <v>0.12771739130434784</v>
      </c>
      <c r="P49" s="31">
        <v>0.12771739130434784</v>
      </c>
      <c r="Q49" s="36">
        <v>1</v>
      </c>
      <c r="R49" s="31">
        <v>0</v>
      </c>
      <c r="S49" s="31">
        <v>0</v>
      </c>
      <c r="T49" s="36" t="s">
        <v>1483</v>
      </c>
      <c r="U49" s="31">
        <v>46.70195652173912</v>
      </c>
      <c r="V49" s="31">
        <v>1.0978260869565217</v>
      </c>
      <c r="W49" s="36">
        <v>2.3507068412551384E-2</v>
      </c>
      <c r="X49" s="31">
        <v>5.1129347826086953</v>
      </c>
      <c r="Y49" s="31">
        <v>0</v>
      </c>
      <c r="Z49" s="36">
        <v>0</v>
      </c>
      <c r="AA49" s="31">
        <v>64.018260869565211</v>
      </c>
      <c r="AB49" s="31">
        <v>8.3804347826086953</v>
      </c>
      <c r="AC49" s="36">
        <v>0.13090694231265537</v>
      </c>
      <c r="AD49" s="31">
        <v>0</v>
      </c>
      <c r="AE49" s="31">
        <v>0</v>
      </c>
      <c r="AF49" s="36" t="s">
        <v>1483</v>
      </c>
      <c r="AG49" s="31">
        <v>0.32521739130434785</v>
      </c>
      <c r="AH49" s="31">
        <v>0</v>
      </c>
      <c r="AI49" s="36">
        <v>0</v>
      </c>
      <c r="AJ49" t="s">
        <v>266</v>
      </c>
      <c r="AK49" s="37">
        <v>5</v>
      </c>
      <c r="AT49"/>
    </row>
    <row r="50" spans="1:46" x14ac:dyDescent="0.25">
      <c r="A50" t="s">
        <v>1304</v>
      </c>
      <c r="B50" t="s">
        <v>739</v>
      </c>
      <c r="C50" t="s">
        <v>1052</v>
      </c>
      <c r="D50" t="s">
        <v>1273</v>
      </c>
      <c r="E50" s="31">
        <v>25.902173913043477</v>
      </c>
      <c r="F50" s="31">
        <v>108.41847826086953</v>
      </c>
      <c r="G50" s="31">
        <v>0</v>
      </c>
      <c r="H50" s="36">
        <v>0</v>
      </c>
      <c r="I50" s="31">
        <v>17.264130434782604</v>
      </c>
      <c r="J50" s="31">
        <v>0</v>
      </c>
      <c r="K50" s="36">
        <v>0</v>
      </c>
      <c r="L50" s="31">
        <v>11.701086956521735</v>
      </c>
      <c r="M50" s="31">
        <v>0</v>
      </c>
      <c r="N50" s="36">
        <v>0</v>
      </c>
      <c r="O50" s="31">
        <v>0</v>
      </c>
      <c r="P50" s="31">
        <v>0</v>
      </c>
      <c r="Q50" s="36" t="s">
        <v>1483</v>
      </c>
      <c r="R50" s="31">
        <v>5.5630434782608695</v>
      </c>
      <c r="S50" s="31">
        <v>0</v>
      </c>
      <c r="T50" s="36">
        <v>0</v>
      </c>
      <c r="U50" s="31">
        <v>30.717391304347831</v>
      </c>
      <c r="V50" s="31">
        <v>0</v>
      </c>
      <c r="W50" s="36">
        <v>0</v>
      </c>
      <c r="X50" s="31">
        <v>0</v>
      </c>
      <c r="Y50" s="31">
        <v>0</v>
      </c>
      <c r="Z50" s="36" t="s">
        <v>1483</v>
      </c>
      <c r="AA50" s="31">
        <v>30.652173913043473</v>
      </c>
      <c r="AB50" s="31">
        <v>0</v>
      </c>
      <c r="AC50" s="36">
        <v>0</v>
      </c>
      <c r="AD50" s="31">
        <v>14.54347826086955</v>
      </c>
      <c r="AE50" s="31">
        <v>0</v>
      </c>
      <c r="AF50" s="36">
        <v>0</v>
      </c>
      <c r="AG50" s="31">
        <v>15.241304347826073</v>
      </c>
      <c r="AH50" s="31">
        <v>0</v>
      </c>
      <c r="AI50" s="36">
        <v>0</v>
      </c>
      <c r="AJ50" t="s">
        <v>232</v>
      </c>
      <c r="AK50" s="37">
        <v>5</v>
      </c>
      <c r="AT50"/>
    </row>
    <row r="51" spans="1:46" x14ac:dyDescent="0.25">
      <c r="A51" t="s">
        <v>1304</v>
      </c>
      <c r="B51" t="s">
        <v>975</v>
      </c>
      <c r="C51" t="s">
        <v>1076</v>
      </c>
      <c r="D51" t="s">
        <v>1259</v>
      </c>
      <c r="E51" s="31">
        <v>59.065217391304351</v>
      </c>
      <c r="F51" s="31">
        <v>219.94195652173914</v>
      </c>
      <c r="G51" s="31">
        <v>112.44945652173914</v>
      </c>
      <c r="H51" s="36">
        <v>0.51126878336478099</v>
      </c>
      <c r="I51" s="31">
        <v>36.171413043478267</v>
      </c>
      <c r="J51" s="31">
        <v>15.045217391304343</v>
      </c>
      <c r="K51" s="36">
        <v>0.41594220754439137</v>
      </c>
      <c r="L51" s="31">
        <v>26.355434782608704</v>
      </c>
      <c r="M51" s="31">
        <v>14.816956521739126</v>
      </c>
      <c r="N51" s="36">
        <v>0.56219738524353491</v>
      </c>
      <c r="O51" s="31">
        <v>4.8322826086956532</v>
      </c>
      <c r="P51" s="31">
        <v>0</v>
      </c>
      <c r="Q51" s="36">
        <v>0</v>
      </c>
      <c r="R51" s="31">
        <v>4.9836956521739131</v>
      </c>
      <c r="S51" s="31">
        <v>0.22826086956521738</v>
      </c>
      <c r="T51" s="36">
        <v>4.5801526717557252E-2</v>
      </c>
      <c r="U51" s="31">
        <v>36.927717391304348</v>
      </c>
      <c r="V51" s="31">
        <v>17.388913043478258</v>
      </c>
      <c r="W51" s="36">
        <v>0.4708905470440195</v>
      </c>
      <c r="X51" s="31">
        <v>0</v>
      </c>
      <c r="Y51" s="31">
        <v>0</v>
      </c>
      <c r="Z51" s="36" t="s">
        <v>1483</v>
      </c>
      <c r="AA51" s="31">
        <v>131.68728260869565</v>
      </c>
      <c r="AB51" s="31">
        <v>80.015326086956534</v>
      </c>
      <c r="AC51" s="36">
        <v>0.60761619878450523</v>
      </c>
      <c r="AD51" s="31">
        <v>0</v>
      </c>
      <c r="AE51" s="31">
        <v>0</v>
      </c>
      <c r="AF51" s="36" t="s">
        <v>1483</v>
      </c>
      <c r="AG51" s="31">
        <v>15.155543478260867</v>
      </c>
      <c r="AH51" s="31">
        <v>0</v>
      </c>
      <c r="AI51" s="36">
        <v>0</v>
      </c>
      <c r="AJ51" t="s">
        <v>487</v>
      </c>
      <c r="AK51" s="37">
        <v>5</v>
      </c>
      <c r="AT51"/>
    </row>
    <row r="52" spans="1:46" x14ac:dyDescent="0.25">
      <c r="A52" t="s">
        <v>1304</v>
      </c>
      <c r="B52" t="s">
        <v>861</v>
      </c>
      <c r="C52" t="s">
        <v>1066</v>
      </c>
      <c r="D52" t="s">
        <v>1244</v>
      </c>
      <c r="E52" s="31">
        <v>59.945652173913047</v>
      </c>
      <c r="F52" s="31">
        <v>184.77347826086964</v>
      </c>
      <c r="G52" s="31">
        <v>0</v>
      </c>
      <c r="H52" s="36">
        <v>0</v>
      </c>
      <c r="I52" s="31">
        <v>53.550326086956524</v>
      </c>
      <c r="J52" s="31">
        <v>0</v>
      </c>
      <c r="K52" s="36">
        <v>0</v>
      </c>
      <c r="L52" s="31">
        <v>38.386304347826091</v>
      </c>
      <c r="M52" s="31">
        <v>0</v>
      </c>
      <c r="N52" s="36">
        <v>0</v>
      </c>
      <c r="O52" s="31">
        <v>10.680326086956523</v>
      </c>
      <c r="P52" s="31">
        <v>0</v>
      </c>
      <c r="Q52" s="36">
        <v>0</v>
      </c>
      <c r="R52" s="31">
        <v>4.4836956521739131</v>
      </c>
      <c r="S52" s="31">
        <v>0</v>
      </c>
      <c r="T52" s="36">
        <v>0</v>
      </c>
      <c r="U52" s="31">
        <v>39.734347826086953</v>
      </c>
      <c r="V52" s="31">
        <v>0</v>
      </c>
      <c r="W52" s="36">
        <v>0</v>
      </c>
      <c r="X52" s="31">
        <v>6.6684782608695654</v>
      </c>
      <c r="Y52" s="31">
        <v>0</v>
      </c>
      <c r="Z52" s="36">
        <v>0</v>
      </c>
      <c r="AA52" s="31">
        <v>58.875000000000078</v>
      </c>
      <c r="AB52" s="31">
        <v>0</v>
      </c>
      <c r="AC52" s="36">
        <v>0</v>
      </c>
      <c r="AD52" s="31">
        <v>8.9688043478260848</v>
      </c>
      <c r="AE52" s="31">
        <v>0</v>
      </c>
      <c r="AF52" s="36">
        <v>0</v>
      </c>
      <c r="AG52" s="31">
        <v>16.976521739130437</v>
      </c>
      <c r="AH52" s="31">
        <v>0</v>
      </c>
      <c r="AI52" s="36">
        <v>0</v>
      </c>
      <c r="AJ52" t="s">
        <v>371</v>
      </c>
      <c r="AK52" s="37">
        <v>5</v>
      </c>
      <c r="AT52"/>
    </row>
    <row r="53" spans="1:46" x14ac:dyDescent="0.25">
      <c r="A53" t="s">
        <v>1304</v>
      </c>
      <c r="B53" t="s">
        <v>936</v>
      </c>
      <c r="C53" t="s">
        <v>1088</v>
      </c>
      <c r="D53" t="s">
        <v>1237</v>
      </c>
      <c r="E53" s="31">
        <v>78.891304347826093</v>
      </c>
      <c r="F53" s="31">
        <v>297.09032608695645</v>
      </c>
      <c r="G53" s="31">
        <v>73.842065217391337</v>
      </c>
      <c r="H53" s="36">
        <v>0.24855089086871929</v>
      </c>
      <c r="I53" s="31">
        <v>65.587391304347818</v>
      </c>
      <c r="J53" s="31">
        <v>2.26945652173913</v>
      </c>
      <c r="K53" s="36">
        <v>3.4602024514255786E-2</v>
      </c>
      <c r="L53" s="31">
        <v>51.766739130434779</v>
      </c>
      <c r="M53" s="31">
        <v>2.26945652173913</v>
      </c>
      <c r="N53" s="36">
        <v>4.3840051737098269E-2</v>
      </c>
      <c r="O53" s="31">
        <v>9.4728260869565215</v>
      </c>
      <c r="P53" s="31">
        <v>0</v>
      </c>
      <c r="Q53" s="36">
        <v>0</v>
      </c>
      <c r="R53" s="31">
        <v>4.3478260869565215</v>
      </c>
      <c r="S53" s="31">
        <v>0</v>
      </c>
      <c r="T53" s="36">
        <v>0</v>
      </c>
      <c r="U53" s="31">
        <v>47.112608695652177</v>
      </c>
      <c r="V53" s="31">
        <v>9.9171739130434791</v>
      </c>
      <c r="W53" s="36">
        <v>0.21049935861349772</v>
      </c>
      <c r="X53" s="31">
        <v>19.974673913043478</v>
      </c>
      <c r="Y53" s="31">
        <v>0</v>
      </c>
      <c r="Z53" s="36">
        <v>0</v>
      </c>
      <c r="AA53" s="31">
        <v>101.73847826086951</v>
      </c>
      <c r="AB53" s="31">
        <v>42.158913043478293</v>
      </c>
      <c r="AC53" s="36">
        <v>0.41438513494744678</v>
      </c>
      <c r="AD53" s="31">
        <v>0</v>
      </c>
      <c r="AE53" s="31">
        <v>0</v>
      </c>
      <c r="AF53" s="36" t="s">
        <v>1483</v>
      </c>
      <c r="AG53" s="31">
        <v>62.677173913043468</v>
      </c>
      <c r="AH53" s="31">
        <v>19.496521739130436</v>
      </c>
      <c r="AI53" s="36">
        <v>0.31106255311031344</v>
      </c>
      <c r="AJ53" t="s">
        <v>447</v>
      </c>
      <c r="AK53" s="37">
        <v>5</v>
      </c>
      <c r="AT53"/>
    </row>
    <row r="54" spans="1:46" x14ac:dyDescent="0.25">
      <c r="A54" t="s">
        <v>1304</v>
      </c>
      <c r="B54" t="s">
        <v>864</v>
      </c>
      <c r="C54" t="s">
        <v>1163</v>
      </c>
      <c r="D54" t="s">
        <v>1286</v>
      </c>
      <c r="E54" s="31">
        <v>31.815217391304348</v>
      </c>
      <c r="F54" s="31">
        <v>98.903804347826082</v>
      </c>
      <c r="G54" s="31">
        <v>4.4717391304347833</v>
      </c>
      <c r="H54" s="36">
        <v>4.5213014402444192E-2</v>
      </c>
      <c r="I54" s="31">
        <v>18.654347826086955</v>
      </c>
      <c r="J54" s="31">
        <v>3.0500000000000003</v>
      </c>
      <c r="K54" s="36">
        <v>0.16350075748747236</v>
      </c>
      <c r="L54" s="31">
        <v>12.943478260869563</v>
      </c>
      <c r="M54" s="31">
        <v>3.0500000000000003</v>
      </c>
      <c r="N54" s="36">
        <v>0.23563990594558287</v>
      </c>
      <c r="O54" s="31">
        <v>0</v>
      </c>
      <c r="P54" s="31">
        <v>0</v>
      </c>
      <c r="Q54" s="36" t="s">
        <v>1483</v>
      </c>
      <c r="R54" s="31">
        <v>5.7108695652173935</v>
      </c>
      <c r="S54" s="31">
        <v>0</v>
      </c>
      <c r="T54" s="36">
        <v>0</v>
      </c>
      <c r="U54" s="31">
        <v>27.442391304347826</v>
      </c>
      <c r="V54" s="31">
        <v>0.16956521739130434</v>
      </c>
      <c r="W54" s="36">
        <v>6.178951954687685E-3</v>
      </c>
      <c r="X54" s="31">
        <v>0</v>
      </c>
      <c r="Y54" s="31">
        <v>0</v>
      </c>
      <c r="Z54" s="36" t="s">
        <v>1483</v>
      </c>
      <c r="AA54" s="31">
        <v>50.212499999999999</v>
      </c>
      <c r="AB54" s="31">
        <v>1.0543478260869565</v>
      </c>
      <c r="AC54" s="36">
        <v>2.0997716227771104E-2</v>
      </c>
      <c r="AD54" s="31">
        <v>2.396739130434784</v>
      </c>
      <c r="AE54" s="31">
        <v>0</v>
      </c>
      <c r="AF54" s="36">
        <v>0</v>
      </c>
      <c r="AG54" s="31">
        <v>0.19782608695652174</v>
      </c>
      <c r="AH54" s="31">
        <v>0.19782608695652174</v>
      </c>
      <c r="AI54" s="36">
        <v>1</v>
      </c>
      <c r="AJ54" t="s">
        <v>374</v>
      </c>
      <c r="AK54" s="37">
        <v>5</v>
      </c>
      <c r="AT54"/>
    </row>
    <row r="55" spans="1:46" x14ac:dyDescent="0.25">
      <c r="A55" t="s">
        <v>1304</v>
      </c>
      <c r="B55" t="s">
        <v>958</v>
      </c>
      <c r="C55" t="s">
        <v>1035</v>
      </c>
      <c r="D55" t="s">
        <v>1264</v>
      </c>
      <c r="E55" s="31">
        <v>83.369565217391298</v>
      </c>
      <c r="F55" s="31">
        <v>287.08586956521737</v>
      </c>
      <c r="G55" s="31">
        <v>41.079347826086945</v>
      </c>
      <c r="H55" s="36">
        <v>0.14309080376648403</v>
      </c>
      <c r="I55" s="31">
        <v>50.292391304347845</v>
      </c>
      <c r="J55" s="31">
        <v>6.6619565217391292</v>
      </c>
      <c r="K55" s="36">
        <v>0.13246450106983071</v>
      </c>
      <c r="L55" s="31">
        <v>45.075000000000017</v>
      </c>
      <c r="M55" s="31">
        <v>6.6619565217391292</v>
      </c>
      <c r="N55" s="36">
        <v>0.1477971496780727</v>
      </c>
      <c r="O55" s="31">
        <v>0</v>
      </c>
      <c r="P55" s="31">
        <v>0</v>
      </c>
      <c r="Q55" s="36" t="s">
        <v>1483</v>
      </c>
      <c r="R55" s="31">
        <v>5.2173913043478262</v>
      </c>
      <c r="S55" s="31">
        <v>0</v>
      </c>
      <c r="T55" s="36">
        <v>0</v>
      </c>
      <c r="U55" s="31">
        <v>77.729347826086936</v>
      </c>
      <c r="V55" s="31">
        <v>16.894565217391293</v>
      </c>
      <c r="W55" s="36">
        <v>0.2173511767420396</v>
      </c>
      <c r="X55" s="31">
        <v>0</v>
      </c>
      <c r="Y55" s="31">
        <v>0</v>
      </c>
      <c r="Z55" s="36" t="s">
        <v>1483</v>
      </c>
      <c r="AA55" s="31">
        <v>137.67499999999998</v>
      </c>
      <c r="AB55" s="31">
        <v>9.0423913043478255</v>
      </c>
      <c r="AC55" s="36">
        <v>6.5679254071892693E-2</v>
      </c>
      <c r="AD55" s="31">
        <v>6.853260869565216</v>
      </c>
      <c r="AE55" s="31">
        <v>0</v>
      </c>
      <c r="AF55" s="36">
        <v>0</v>
      </c>
      <c r="AG55" s="31">
        <v>14.535869565217391</v>
      </c>
      <c r="AH55" s="31">
        <v>8.4804347826086968</v>
      </c>
      <c r="AI55" s="36">
        <v>0.58341434233156364</v>
      </c>
      <c r="AJ55" t="s">
        <v>470</v>
      </c>
      <c r="AK55" s="37">
        <v>5</v>
      </c>
      <c r="AT55"/>
    </row>
    <row r="56" spans="1:46" x14ac:dyDescent="0.25">
      <c r="A56" t="s">
        <v>1304</v>
      </c>
      <c r="B56" t="s">
        <v>1003</v>
      </c>
      <c r="C56" t="s">
        <v>1065</v>
      </c>
      <c r="D56" t="s">
        <v>1250</v>
      </c>
      <c r="E56" s="31">
        <v>37.554347826086953</v>
      </c>
      <c r="F56" s="31">
        <v>120.14956521739128</v>
      </c>
      <c r="G56" s="31">
        <v>0</v>
      </c>
      <c r="H56" s="36">
        <v>0</v>
      </c>
      <c r="I56" s="31">
        <v>22.615760869565218</v>
      </c>
      <c r="J56" s="31">
        <v>0</v>
      </c>
      <c r="K56" s="36">
        <v>0</v>
      </c>
      <c r="L56" s="31">
        <v>14.236847826086954</v>
      </c>
      <c r="M56" s="31">
        <v>0</v>
      </c>
      <c r="N56" s="36">
        <v>0</v>
      </c>
      <c r="O56" s="31">
        <v>4.8650000000000011</v>
      </c>
      <c r="P56" s="31">
        <v>0</v>
      </c>
      <c r="Q56" s="36">
        <v>0</v>
      </c>
      <c r="R56" s="31">
        <v>3.5139130434782606</v>
      </c>
      <c r="S56" s="31">
        <v>0</v>
      </c>
      <c r="T56" s="36">
        <v>0</v>
      </c>
      <c r="U56" s="31">
        <v>32.046956521739133</v>
      </c>
      <c r="V56" s="31">
        <v>0</v>
      </c>
      <c r="W56" s="36">
        <v>0</v>
      </c>
      <c r="X56" s="31">
        <v>0.78771739130434781</v>
      </c>
      <c r="Y56" s="31">
        <v>0</v>
      </c>
      <c r="Z56" s="36">
        <v>0</v>
      </c>
      <c r="AA56" s="31">
        <v>43.558043478260856</v>
      </c>
      <c r="AB56" s="31">
        <v>0</v>
      </c>
      <c r="AC56" s="36">
        <v>0</v>
      </c>
      <c r="AD56" s="31">
        <v>4.1969565217391303</v>
      </c>
      <c r="AE56" s="31">
        <v>0</v>
      </c>
      <c r="AF56" s="36">
        <v>0</v>
      </c>
      <c r="AG56" s="31">
        <v>16.944130434782601</v>
      </c>
      <c r="AH56" s="31">
        <v>0</v>
      </c>
      <c r="AI56" s="36">
        <v>0</v>
      </c>
      <c r="AJ56" t="s">
        <v>515</v>
      </c>
      <c r="AK56" s="37">
        <v>5</v>
      </c>
      <c r="AT56"/>
    </row>
    <row r="57" spans="1:46" x14ac:dyDescent="0.25">
      <c r="A57" t="s">
        <v>1304</v>
      </c>
      <c r="B57" t="s">
        <v>868</v>
      </c>
      <c r="C57" t="s">
        <v>1010</v>
      </c>
      <c r="D57" t="s">
        <v>1269</v>
      </c>
      <c r="E57" s="31">
        <v>21.695652173913043</v>
      </c>
      <c r="F57" s="31">
        <v>96.662608695652182</v>
      </c>
      <c r="G57" s="31">
        <v>0</v>
      </c>
      <c r="H57" s="36">
        <v>0</v>
      </c>
      <c r="I57" s="31">
        <v>26.184347826086956</v>
      </c>
      <c r="J57" s="31">
        <v>0</v>
      </c>
      <c r="K57" s="36">
        <v>0</v>
      </c>
      <c r="L57" s="31">
        <v>12.503043478260869</v>
      </c>
      <c r="M57" s="31">
        <v>0</v>
      </c>
      <c r="N57" s="36">
        <v>0</v>
      </c>
      <c r="O57" s="31">
        <v>8.2900000000000009</v>
      </c>
      <c r="P57" s="31">
        <v>0</v>
      </c>
      <c r="Q57" s="36">
        <v>0</v>
      </c>
      <c r="R57" s="31">
        <v>5.3913043478260869</v>
      </c>
      <c r="S57" s="31">
        <v>0</v>
      </c>
      <c r="T57" s="36">
        <v>0</v>
      </c>
      <c r="U57" s="31">
        <v>22.752717391304348</v>
      </c>
      <c r="V57" s="31">
        <v>0</v>
      </c>
      <c r="W57" s="36">
        <v>0</v>
      </c>
      <c r="X57" s="31">
        <v>5.9021739130434785</v>
      </c>
      <c r="Y57" s="31">
        <v>0</v>
      </c>
      <c r="Z57" s="36">
        <v>0</v>
      </c>
      <c r="AA57" s="31">
        <v>41.823369565217391</v>
      </c>
      <c r="AB57" s="31">
        <v>0</v>
      </c>
      <c r="AC57" s="36">
        <v>0</v>
      </c>
      <c r="AD57" s="31">
        <v>0</v>
      </c>
      <c r="AE57" s="31">
        <v>0</v>
      </c>
      <c r="AF57" s="36" t="s">
        <v>1483</v>
      </c>
      <c r="AG57" s="31">
        <v>0</v>
      </c>
      <c r="AH57" s="31">
        <v>0</v>
      </c>
      <c r="AI57" s="36" t="s">
        <v>1483</v>
      </c>
      <c r="AJ57" t="s">
        <v>378</v>
      </c>
      <c r="AK57" s="37">
        <v>5</v>
      </c>
      <c r="AT57"/>
    </row>
    <row r="58" spans="1:46" x14ac:dyDescent="0.25">
      <c r="A58" t="s">
        <v>1304</v>
      </c>
      <c r="B58" t="s">
        <v>749</v>
      </c>
      <c r="C58" t="s">
        <v>1135</v>
      </c>
      <c r="D58" t="s">
        <v>1201</v>
      </c>
      <c r="E58" s="31">
        <v>33.260869565217391</v>
      </c>
      <c r="F58" s="31">
        <v>120.12554347826087</v>
      </c>
      <c r="G58" s="31">
        <v>1.0304347826086955</v>
      </c>
      <c r="H58" s="36">
        <v>8.5779822739796667E-3</v>
      </c>
      <c r="I58" s="31">
        <v>19.970652173913034</v>
      </c>
      <c r="J58" s="31">
        <v>0</v>
      </c>
      <c r="K58" s="36">
        <v>0</v>
      </c>
      <c r="L58" s="31">
        <v>14.402173913043468</v>
      </c>
      <c r="M58" s="31">
        <v>0</v>
      </c>
      <c r="N58" s="36">
        <v>0</v>
      </c>
      <c r="O58" s="31">
        <v>0</v>
      </c>
      <c r="P58" s="31">
        <v>0</v>
      </c>
      <c r="Q58" s="36" t="s">
        <v>1483</v>
      </c>
      <c r="R58" s="31">
        <v>5.5684782608695675</v>
      </c>
      <c r="S58" s="31">
        <v>0</v>
      </c>
      <c r="T58" s="36">
        <v>0</v>
      </c>
      <c r="U58" s="31">
        <v>33.658695652173918</v>
      </c>
      <c r="V58" s="31">
        <v>1.0304347826086955</v>
      </c>
      <c r="W58" s="36">
        <v>3.0614222049990304E-2</v>
      </c>
      <c r="X58" s="31">
        <v>0</v>
      </c>
      <c r="Y58" s="31">
        <v>0</v>
      </c>
      <c r="Z58" s="36" t="s">
        <v>1483</v>
      </c>
      <c r="AA58" s="31">
        <v>52.139130434782601</v>
      </c>
      <c r="AB58" s="31">
        <v>0</v>
      </c>
      <c r="AC58" s="36">
        <v>0</v>
      </c>
      <c r="AD58" s="31">
        <v>11.431521739130428</v>
      </c>
      <c r="AE58" s="31">
        <v>0</v>
      </c>
      <c r="AF58" s="36">
        <v>0</v>
      </c>
      <c r="AG58" s="31">
        <v>2.9255434782608707</v>
      </c>
      <c r="AH58" s="31">
        <v>0</v>
      </c>
      <c r="AI58" s="36">
        <v>0</v>
      </c>
      <c r="AJ58" t="s">
        <v>242</v>
      </c>
      <c r="AK58" s="37">
        <v>5</v>
      </c>
      <c r="AT58"/>
    </row>
    <row r="59" spans="1:46" x14ac:dyDescent="0.25">
      <c r="A59" t="s">
        <v>1304</v>
      </c>
      <c r="B59" t="s">
        <v>755</v>
      </c>
      <c r="C59" t="s">
        <v>1018</v>
      </c>
      <c r="D59" t="s">
        <v>1247</v>
      </c>
      <c r="E59" s="31">
        <v>99.967391304347828</v>
      </c>
      <c r="F59" s="31">
        <v>290.62586956521739</v>
      </c>
      <c r="G59" s="31">
        <v>0</v>
      </c>
      <c r="H59" s="36">
        <v>0</v>
      </c>
      <c r="I59" s="31">
        <v>49.738478260869563</v>
      </c>
      <c r="J59" s="31">
        <v>0</v>
      </c>
      <c r="K59" s="36">
        <v>0</v>
      </c>
      <c r="L59" s="31">
        <v>44.303695652173907</v>
      </c>
      <c r="M59" s="31">
        <v>0</v>
      </c>
      <c r="N59" s="36">
        <v>0</v>
      </c>
      <c r="O59" s="31">
        <v>0.21739130434782608</v>
      </c>
      <c r="P59" s="31">
        <v>0</v>
      </c>
      <c r="Q59" s="36">
        <v>0</v>
      </c>
      <c r="R59" s="31">
        <v>5.2173913043478262</v>
      </c>
      <c r="S59" s="31">
        <v>0</v>
      </c>
      <c r="T59" s="36">
        <v>0</v>
      </c>
      <c r="U59" s="31">
        <v>73.347934782608704</v>
      </c>
      <c r="V59" s="31">
        <v>0</v>
      </c>
      <c r="W59" s="36">
        <v>0</v>
      </c>
      <c r="X59" s="31">
        <v>5.9429347826086953</v>
      </c>
      <c r="Y59" s="31">
        <v>0</v>
      </c>
      <c r="Z59" s="36">
        <v>0</v>
      </c>
      <c r="AA59" s="31">
        <v>146.32249999999999</v>
      </c>
      <c r="AB59" s="31">
        <v>0</v>
      </c>
      <c r="AC59" s="36">
        <v>0</v>
      </c>
      <c r="AD59" s="31">
        <v>0</v>
      </c>
      <c r="AE59" s="31">
        <v>0</v>
      </c>
      <c r="AF59" s="36" t="s">
        <v>1483</v>
      </c>
      <c r="AG59" s="31">
        <v>15.274021739130434</v>
      </c>
      <c r="AH59" s="31">
        <v>0</v>
      </c>
      <c r="AI59" s="36">
        <v>0</v>
      </c>
      <c r="AJ59" t="s">
        <v>248</v>
      </c>
      <c r="AK59" s="37">
        <v>5</v>
      </c>
      <c r="AT59"/>
    </row>
    <row r="60" spans="1:46" x14ac:dyDescent="0.25">
      <c r="A60" t="s">
        <v>1304</v>
      </c>
      <c r="B60" t="s">
        <v>600</v>
      </c>
      <c r="C60" t="s">
        <v>1094</v>
      </c>
      <c r="D60" t="s">
        <v>1264</v>
      </c>
      <c r="E60" s="31">
        <v>60.826086956521742</v>
      </c>
      <c r="F60" s="31">
        <v>234.75054347826088</v>
      </c>
      <c r="G60" s="31">
        <v>56.053043478260868</v>
      </c>
      <c r="H60" s="36">
        <v>0.23877705519966846</v>
      </c>
      <c r="I60" s="31">
        <v>25.953804347826086</v>
      </c>
      <c r="J60" s="31">
        <v>1.2282608695652173</v>
      </c>
      <c r="K60" s="36">
        <v>4.7324887446340697E-2</v>
      </c>
      <c r="L60" s="31">
        <v>14.432065217391305</v>
      </c>
      <c r="M60" s="31">
        <v>1.076086956521739</v>
      </c>
      <c r="N60" s="36">
        <v>7.4562229335341734E-2</v>
      </c>
      <c r="O60" s="31">
        <v>5.7826086956521738</v>
      </c>
      <c r="P60" s="31">
        <v>0.15217391304347827</v>
      </c>
      <c r="Q60" s="36">
        <v>2.6315789473684213E-2</v>
      </c>
      <c r="R60" s="31">
        <v>5.7391304347826084</v>
      </c>
      <c r="S60" s="31">
        <v>0</v>
      </c>
      <c r="T60" s="36">
        <v>0</v>
      </c>
      <c r="U60" s="31">
        <v>58.526304347826091</v>
      </c>
      <c r="V60" s="31">
        <v>7.9538043478260869</v>
      </c>
      <c r="W60" s="36">
        <v>0.1359013598493431</v>
      </c>
      <c r="X60" s="31">
        <v>9.2010869565217384</v>
      </c>
      <c r="Y60" s="31">
        <v>0</v>
      </c>
      <c r="Z60" s="36">
        <v>0</v>
      </c>
      <c r="AA60" s="31">
        <v>101.02315217391306</v>
      </c>
      <c r="AB60" s="31">
        <v>37.188913043478259</v>
      </c>
      <c r="AC60" s="36">
        <v>0.36812267527998849</v>
      </c>
      <c r="AD60" s="31">
        <v>9.9184782608695645</v>
      </c>
      <c r="AE60" s="31">
        <v>0</v>
      </c>
      <c r="AF60" s="36">
        <v>0</v>
      </c>
      <c r="AG60" s="31">
        <v>30.127717391304348</v>
      </c>
      <c r="AH60" s="31">
        <v>9.6820652173913047</v>
      </c>
      <c r="AI60" s="36">
        <v>0.32136736718679537</v>
      </c>
      <c r="AJ60" t="s">
        <v>84</v>
      </c>
      <c r="AK60" s="37">
        <v>5</v>
      </c>
      <c r="AT60"/>
    </row>
    <row r="61" spans="1:46" x14ac:dyDescent="0.25">
      <c r="A61" t="s">
        <v>1304</v>
      </c>
      <c r="B61" t="s">
        <v>911</v>
      </c>
      <c r="C61" t="s">
        <v>1094</v>
      </c>
      <c r="D61" t="s">
        <v>1264</v>
      </c>
      <c r="E61" s="31">
        <v>99.315217391304344</v>
      </c>
      <c r="F61" s="31">
        <v>371.69293478260869</v>
      </c>
      <c r="G61" s="31">
        <v>1.3641304347826086</v>
      </c>
      <c r="H61" s="36">
        <v>3.6700467163317077E-3</v>
      </c>
      <c r="I61" s="31">
        <v>86.391304347826093</v>
      </c>
      <c r="J61" s="31">
        <v>0.43478260869565216</v>
      </c>
      <c r="K61" s="36">
        <v>5.0327126321087065E-3</v>
      </c>
      <c r="L61" s="31">
        <v>50.576086956521742</v>
      </c>
      <c r="M61" s="31">
        <v>0</v>
      </c>
      <c r="N61" s="36">
        <v>0</v>
      </c>
      <c r="O61" s="31">
        <v>30.630434782608695</v>
      </c>
      <c r="P61" s="31">
        <v>0.43478260869565216</v>
      </c>
      <c r="Q61" s="36">
        <v>1.4194464158977998E-2</v>
      </c>
      <c r="R61" s="31">
        <v>5.1847826086956523</v>
      </c>
      <c r="S61" s="31">
        <v>0</v>
      </c>
      <c r="T61" s="36">
        <v>0</v>
      </c>
      <c r="U61" s="31">
        <v>64.793478260869563</v>
      </c>
      <c r="V61" s="31">
        <v>0.46467391304347827</v>
      </c>
      <c r="W61" s="36">
        <v>7.1716155007549073E-3</v>
      </c>
      <c r="X61" s="31">
        <v>8.8532608695652169</v>
      </c>
      <c r="Y61" s="31">
        <v>0</v>
      </c>
      <c r="Z61" s="36">
        <v>0</v>
      </c>
      <c r="AA61" s="31">
        <v>140.91576086956522</v>
      </c>
      <c r="AB61" s="31">
        <v>0.46467391304347827</v>
      </c>
      <c r="AC61" s="36">
        <v>3.2975297452610061E-3</v>
      </c>
      <c r="AD61" s="31">
        <v>11.597826086956522</v>
      </c>
      <c r="AE61" s="31">
        <v>0</v>
      </c>
      <c r="AF61" s="36">
        <v>0</v>
      </c>
      <c r="AG61" s="31">
        <v>59.141304347826086</v>
      </c>
      <c r="AH61" s="31">
        <v>0</v>
      </c>
      <c r="AI61" s="36">
        <v>0</v>
      </c>
      <c r="AJ61" t="s">
        <v>422</v>
      </c>
      <c r="AK61" s="37">
        <v>5</v>
      </c>
      <c r="AT61"/>
    </row>
    <row r="62" spans="1:46" x14ac:dyDescent="0.25">
      <c r="A62" t="s">
        <v>1304</v>
      </c>
      <c r="B62" t="s">
        <v>693</v>
      </c>
      <c r="C62" t="s">
        <v>1074</v>
      </c>
      <c r="D62" t="s">
        <v>1258</v>
      </c>
      <c r="E62" s="31">
        <v>89.282608695652172</v>
      </c>
      <c r="F62" s="31">
        <v>255.15978260869559</v>
      </c>
      <c r="G62" s="31">
        <v>4.0966304347826084</v>
      </c>
      <c r="H62" s="36">
        <v>1.6055157254405809E-2</v>
      </c>
      <c r="I62" s="31">
        <v>36.650978260869564</v>
      </c>
      <c r="J62" s="31">
        <v>4.0966304347826084</v>
      </c>
      <c r="K62" s="36">
        <v>0.11177410888255547</v>
      </c>
      <c r="L62" s="31">
        <v>27.597826086956523</v>
      </c>
      <c r="M62" s="31">
        <v>0</v>
      </c>
      <c r="N62" s="36">
        <v>0</v>
      </c>
      <c r="O62" s="31">
        <v>4.0966304347826084</v>
      </c>
      <c r="P62" s="31">
        <v>4.0966304347826084</v>
      </c>
      <c r="Q62" s="36">
        <v>1</v>
      </c>
      <c r="R62" s="31">
        <v>4.9565217391304346</v>
      </c>
      <c r="S62" s="31">
        <v>0</v>
      </c>
      <c r="T62" s="36">
        <v>0</v>
      </c>
      <c r="U62" s="31">
        <v>46.546086956521734</v>
      </c>
      <c r="V62" s="31">
        <v>0</v>
      </c>
      <c r="W62" s="36">
        <v>0</v>
      </c>
      <c r="X62" s="31">
        <v>8.2608695652173907</v>
      </c>
      <c r="Y62" s="31">
        <v>0</v>
      </c>
      <c r="Z62" s="36">
        <v>0</v>
      </c>
      <c r="AA62" s="31">
        <v>133.84043478260867</v>
      </c>
      <c r="AB62" s="31">
        <v>0</v>
      </c>
      <c r="AC62" s="36">
        <v>0</v>
      </c>
      <c r="AD62" s="31">
        <v>0</v>
      </c>
      <c r="AE62" s="31">
        <v>0</v>
      </c>
      <c r="AF62" s="36" t="s">
        <v>1483</v>
      </c>
      <c r="AG62" s="31">
        <v>29.861413043478262</v>
      </c>
      <c r="AH62" s="31">
        <v>0</v>
      </c>
      <c r="AI62" s="36">
        <v>0</v>
      </c>
      <c r="AJ62" t="s">
        <v>186</v>
      </c>
      <c r="AK62" s="37">
        <v>5</v>
      </c>
      <c r="AT62"/>
    </row>
    <row r="63" spans="1:46" x14ac:dyDescent="0.25">
      <c r="A63" t="s">
        <v>1304</v>
      </c>
      <c r="B63" t="s">
        <v>706</v>
      </c>
      <c r="C63" t="s">
        <v>1101</v>
      </c>
      <c r="D63" t="s">
        <v>1248</v>
      </c>
      <c r="E63" s="31">
        <v>85.5</v>
      </c>
      <c r="F63" s="31">
        <v>327.65326086956514</v>
      </c>
      <c r="G63" s="31">
        <v>0.31086956521739134</v>
      </c>
      <c r="H63" s="36">
        <v>9.4877604572702484E-4</v>
      </c>
      <c r="I63" s="31">
        <v>33.533695652173911</v>
      </c>
      <c r="J63" s="31">
        <v>0</v>
      </c>
      <c r="K63" s="36">
        <v>0</v>
      </c>
      <c r="L63" s="31">
        <v>27.86630434782608</v>
      </c>
      <c r="M63" s="31">
        <v>0</v>
      </c>
      <c r="N63" s="36">
        <v>0</v>
      </c>
      <c r="O63" s="31">
        <v>0</v>
      </c>
      <c r="P63" s="31">
        <v>0</v>
      </c>
      <c r="Q63" s="36" t="s">
        <v>1483</v>
      </c>
      <c r="R63" s="31">
        <v>5.6673913043478281</v>
      </c>
      <c r="S63" s="31">
        <v>0</v>
      </c>
      <c r="T63" s="36">
        <v>0</v>
      </c>
      <c r="U63" s="31">
        <v>80.347826086956488</v>
      </c>
      <c r="V63" s="31">
        <v>0</v>
      </c>
      <c r="W63" s="36">
        <v>0</v>
      </c>
      <c r="X63" s="31">
        <v>0</v>
      </c>
      <c r="Y63" s="31">
        <v>0</v>
      </c>
      <c r="Z63" s="36" t="s">
        <v>1483</v>
      </c>
      <c r="AA63" s="31">
        <v>157.27391304347825</v>
      </c>
      <c r="AB63" s="31">
        <v>0.31086956521739134</v>
      </c>
      <c r="AC63" s="36">
        <v>1.976612390456971E-3</v>
      </c>
      <c r="AD63" s="31">
        <v>24.998913043478257</v>
      </c>
      <c r="AE63" s="31">
        <v>0</v>
      </c>
      <c r="AF63" s="36">
        <v>0</v>
      </c>
      <c r="AG63" s="31">
        <v>31.498913043478272</v>
      </c>
      <c r="AH63" s="31">
        <v>0</v>
      </c>
      <c r="AI63" s="36">
        <v>0</v>
      </c>
      <c r="AJ63" t="s">
        <v>199</v>
      </c>
      <c r="AK63" s="37">
        <v>5</v>
      </c>
      <c r="AT63"/>
    </row>
    <row r="64" spans="1:46" x14ac:dyDescent="0.25">
      <c r="A64" t="s">
        <v>1304</v>
      </c>
      <c r="B64" t="s">
        <v>825</v>
      </c>
      <c r="C64" t="s">
        <v>1074</v>
      </c>
      <c r="D64" t="s">
        <v>1258</v>
      </c>
      <c r="E64" s="31">
        <v>91.847826086956516</v>
      </c>
      <c r="F64" s="31">
        <v>342.05434782608694</v>
      </c>
      <c r="G64" s="31">
        <v>4.3586956521739131</v>
      </c>
      <c r="H64" s="36">
        <v>1.2742699164256889E-2</v>
      </c>
      <c r="I64" s="31">
        <v>62.752717391304344</v>
      </c>
      <c r="J64" s="31">
        <v>2.2336956521739131</v>
      </c>
      <c r="K64" s="36">
        <v>3.5595202009266878E-2</v>
      </c>
      <c r="L64" s="31">
        <v>46.279891304347828</v>
      </c>
      <c r="M64" s="31">
        <v>2.2336956521739131</v>
      </c>
      <c r="N64" s="36">
        <v>4.8264928659503256E-2</v>
      </c>
      <c r="O64" s="31">
        <v>11.168478260869565</v>
      </c>
      <c r="P64" s="31">
        <v>0</v>
      </c>
      <c r="Q64" s="36">
        <v>0</v>
      </c>
      <c r="R64" s="31">
        <v>5.3043478260869561</v>
      </c>
      <c r="S64" s="31">
        <v>0</v>
      </c>
      <c r="T64" s="36">
        <v>0</v>
      </c>
      <c r="U64" s="31">
        <v>59.907608695652172</v>
      </c>
      <c r="V64" s="31">
        <v>2.125</v>
      </c>
      <c r="W64" s="36">
        <v>3.5471287308355255E-2</v>
      </c>
      <c r="X64" s="31">
        <v>13.945652173913043</v>
      </c>
      <c r="Y64" s="31">
        <v>0</v>
      </c>
      <c r="Z64" s="36">
        <v>0</v>
      </c>
      <c r="AA64" s="31">
        <v>124.79076086956522</v>
      </c>
      <c r="AB64" s="31">
        <v>0</v>
      </c>
      <c r="AC64" s="36">
        <v>0</v>
      </c>
      <c r="AD64" s="31">
        <v>42.043478260869563</v>
      </c>
      <c r="AE64" s="31">
        <v>0</v>
      </c>
      <c r="AF64" s="36">
        <v>0</v>
      </c>
      <c r="AG64" s="31">
        <v>38.614130434782609</v>
      </c>
      <c r="AH64" s="31">
        <v>0</v>
      </c>
      <c r="AI64" s="36">
        <v>0</v>
      </c>
      <c r="AJ64" t="s">
        <v>335</v>
      </c>
      <c r="AK64" s="37">
        <v>5</v>
      </c>
      <c r="AT64"/>
    </row>
    <row r="65" spans="1:46" x14ac:dyDescent="0.25">
      <c r="A65" t="s">
        <v>1304</v>
      </c>
      <c r="B65" t="s">
        <v>713</v>
      </c>
      <c r="C65" t="s">
        <v>1065</v>
      </c>
      <c r="D65" t="s">
        <v>1250</v>
      </c>
      <c r="E65" s="31">
        <v>34.271739130434781</v>
      </c>
      <c r="F65" s="31">
        <v>120.14956521739128</v>
      </c>
      <c r="G65" s="31">
        <v>0</v>
      </c>
      <c r="H65" s="36">
        <v>0</v>
      </c>
      <c r="I65" s="31">
        <v>22.615760869565218</v>
      </c>
      <c r="J65" s="31">
        <v>0</v>
      </c>
      <c r="K65" s="36">
        <v>0</v>
      </c>
      <c r="L65" s="31">
        <v>14.236847826086954</v>
      </c>
      <c r="M65" s="31">
        <v>0</v>
      </c>
      <c r="N65" s="36">
        <v>0</v>
      </c>
      <c r="O65" s="31">
        <v>4.8650000000000011</v>
      </c>
      <c r="P65" s="31">
        <v>0</v>
      </c>
      <c r="Q65" s="36">
        <v>0</v>
      </c>
      <c r="R65" s="31">
        <v>3.5139130434782606</v>
      </c>
      <c r="S65" s="31">
        <v>0</v>
      </c>
      <c r="T65" s="36">
        <v>0</v>
      </c>
      <c r="U65" s="31">
        <v>32.046956521739133</v>
      </c>
      <c r="V65" s="31">
        <v>0</v>
      </c>
      <c r="W65" s="36">
        <v>0</v>
      </c>
      <c r="X65" s="31">
        <v>0.78771739130434781</v>
      </c>
      <c r="Y65" s="31">
        <v>0</v>
      </c>
      <c r="Z65" s="36">
        <v>0</v>
      </c>
      <c r="AA65" s="31">
        <v>43.558043478260856</v>
      </c>
      <c r="AB65" s="31">
        <v>0</v>
      </c>
      <c r="AC65" s="36">
        <v>0</v>
      </c>
      <c r="AD65" s="31">
        <v>4.1969565217391303</v>
      </c>
      <c r="AE65" s="31">
        <v>0</v>
      </c>
      <c r="AF65" s="36">
        <v>0</v>
      </c>
      <c r="AG65" s="31">
        <v>16.944130434782601</v>
      </c>
      <c r="AH65" s="31">
        <v>0</v>
      </c>
      <c r="AI65" s="36">
        <v>0</v>
      </c>
      <c r="AJ65" t="s">
        <v>206</v>
      </c>
      <c r="AK65" s="37">
        <v>5</v>
      </c>
      <c r="AT65"/>
    </row>
    <row r="66" spans="1:46" x14ac:dyDescent="0.25">
      <c r="A66" t="s">
        <v>1304</v>
      </c>
      <c r="B66" t="s">
        <v>552</v>
      </c>
      <c r="C66" t="s">
        <v>1076</v>
      </c>
      <c r="D66" t="s">
        <v>1259</v>
      </c>
      <c r="E66" s="31">
        <v>79.576086956521735</v>
      </c>
      <c r="F66" s="31">
        <v>244.24728260869563</v>
      </c>
      <c r="G66" s="31">
        <v>2.0706521739130435</v>
      </c>
      <c r="H66" s="36">
        <v>8.4776876606254808E-3</v>
      </c>
      <c r="I66" s="31">
        <v>41.448369565217391</v>
      </c>
      <c r="J66" s="31">
        <v>0.10054347826086957</v>
      </c>
      <c r="K66" s="36">
        <v>2.4257523110207827E-3</v>
      </c>
      <c r="L66" s="31">
        <v>25.684782608695652</v>
      </c>
      <c r="M66" s="31">
        <v>0.10054347826086957</v>
      </c>
      <c r="N66" s="36">
        <v>3.9145154464663564E-3</v>
      </c>
      <c r="O66" s="31">
        <v>11.252717391304348</v>
      </c>
      <c r="P66" s="31">
        <v>0</v>
      </c>
      <c r="Q66" s="36">
        <v>0</v>
      </c>
      <c r="R66" s="31">
        <v>4.5108695652173916</v>
      </c>
      <c r="S66" s="31">
        <v>0</v>
      </c>
      <c r="T66" s="36">
        <v>0</v>
      </c>
      <c r="U66" s="31">
        <v>45.720108695652172</v>
      </c>
      <c r="V66" s="31">
        <v>1.888586956521739</v>
      </c>
      <c r="W66" s="36">
        <v>4.1307578008915304E-2</v>
      </c>
      <c r="X66" s="31">
        <v>12.858695652173912</v>
      </c>
      <c r="Y66" s="31">
        <v>0</v>
      </c>
      <c r="Z66" s="36">
        <v>0</v>
      </c>
      <c r="AA66" s="31">
        <v>112.76358695652173</v>
      </c>
      <c r="AB66" s="31">
        <v>8.1521739130434784E-2</v>
      </c>
      <c r="AC66" s="36">
        <v>7.2294382726462159E-4</v>
      </c>
      <c r="AD66" s="31">
        <v>11.902173913043478</v>
      </c>
      <c r="AE66" s="31">
        <v>0</v>
      </c>
      <c r="AF66" s="36">
        <v>0</v>
      </c>
      <c r="AG66" s="31">
        <v>19.554347826086957</v>
      </c>
      <c r="AH66" s="31">
        <v>0</v>
      </c>
      <c r="AI66" s="36">
        <v>0</v>
      </c>
      <c r="AJ66" t="s">
        <v>33</v>
      </c>
      <c r="AK66" s="37">
        <v>5</v>
      </c>
      <c r="AT66"/>
    </row>
    <row r="67" spans="1:46" x14ac:dyDescent="0.25">
      <c r="A67" t="s">
        <v>1304</v>
      </c>
      <c r="B67" t="s">
        <v>587</v>
      </c>
      <c r="C67" t="s">
        <v>1088</v>
      </c>
      <c r="D67" t="s">
        <v>1237</v>
      </c>
      <c r="E67" s="31">
        <v>115.22826086956522</v>
      </c>
      <c r="F67" s="31">
        <v>376.59184782608696</v>
      </c>
      <c r="G67" s="31">
        <v>0</v>
      </c>
      <c r="H67" s="36">
        <v>0</v>
      </c>
      <c r="I67" s="31">
        <v>62.856195652173923</v>
      </c>
      <c r="J67" s="31">
        <v>0</v>
      </c>
      <c r="K67" s="36">
        <v>0</v>
      </c>
      <c r="L67" s="31">
        <v>46.133586956521739</v>
      </c>
      <c r="M67" s="31">
        <v>0</v>
      </c>
      <c r="N67" s="36">
        <v>0</v>
      </c>
      <c r="O67" s="31">
        <v>14.026956521739134</v>
      </c>
      <c r="P67" s="31">
        <v>0</v>
      </c>
      <c r="Q67" s="36">
        <v>0</v>
      </c>
      <c r="R67" s="31">
        <v>2.6956521739130435</v>
      </c>
      <c r="S67" s="31">
        <v>0</v>
      </c>
      <c r="T67" s="36">
        <v>0</v>
      </c>
      <c r="U67" s="31">
        <v>84.008695652173913</v>
      </c>
      <c r="V67" s="31">
        <v>0</v>
      </c>
      <c r="W67" s="36">
        <v>0</v>
      </c>
      <c r="X67" s="31">
        <v>6.473152173913042</v>
      </c>
      <c r="Y67" s="31">
        <v>0</v>
      </c>
      <c r="Z67" s="36">
        <v>0</v>
      </c>
      <c r="AA67" s="31">
        <v>159.45489130434783</v>
      </c>
      <c r="AB67" s="31">
        <v>0</v>
      </c>
      <c r="AC67" s="36">
        <v>0</v>
      </c>
      <c r="AD67" s="31">
        <v>0</v>
      </c>
      <c r="AE67" s="31">
        <v>0</v>
      </c>
      <c r="AF67" s="36" t="s">
        <v>1483</v>
      </c>
      <c r="AG67" s="31">
        <v>63.798913043478258</v>
      </c>
      <c r="AH67" s="31">
        <v>0</v>
      </c>
      <c r="AI67" s="36">
        <v>0</v>
      </c>
      <c r="AJ67" t="s">
        <v>71</v>
      </c>
      <c r="AK67" s="37">
        <v>5</v>
      </c>
      <c r="AT67"/>
    </row>
    <row r="68" spans="1:46" x14ac:dyDescent="0.25">
      <c r="A68" t="s">
        <v>1304</v>
      </c>
      <c r="B68" t="s">
        <v>708</v>
      </c>
      <c r="C68" t="s">
        <v>1118</v>
      </c>
      <c r="D68" t="s">
        <v>1211</v>
      </c>
      <c r="E68" s="31">
        <v>48.793478260869563</v>
      </c>
      <c r="F68" s="31">
        <v>153.96173913043472</v>
      </c>
      <c r="G68" s="31">
        <v>0</v>
      </c>
      <c r="H68" s="36">
        <v>0</v>
      </c>
      <c r="I68" s="31">
        <v>33.027282608695657</v>
      </c>
      <c r="J68" s="31">
        <v>0</v>
      </c>
      <c r="K68" s="36">
        <v>0</v>
      </c>
      <c r="L68" s="31">
        <v>30.244673913043481</v>
      </c>
      <c r="M68" s="31">
        <v>0</v>
      </c>
      <c r="N68" s="36">
        <v>0</v>
      </c>
      <c r="O68" s="31">
        <v>0</v>
      </c>
      <c r="P68" s="31">
        <v>0</v>
      </c>
      <c r="Q68" s="36" t="s">
        <v>1483</v>
      </c>
      <c r="R68" s="31">
        <v>2.7826086956521738</v>
      </c>
      <c r="S68" s="31">
        <v>0</v>
      </c>
      <c r="T68" s="36">
        <v>0</v>
      </c>
      <c r="U68" s="31">
        <v>25.823804347826087</v>
      </c>
      <c r="V68" s="31">
        <v>0</v>
      </c>
      <c r="W68" s="36">
        <v>0</v>
      </c>
      <c r="X68" s="31">
        <v>9.7229347826086947</v>
      </c>
      <c r="Y68" s="31">
        <v>0</v>
      </c>
      <c r="Z68" s="36">
        <v>0</v>
      </c>
      <c r="AA68" s="31">
        <v>70.97804347826083</v>
      </c>
      <c r="AB68" s="31">
        <v>0</v>
      </c>
      <c r="AC68" s="36">
        <v>0</v>
      </c>
      <c r="AD68" s="31">
        <v>0</v>
      </c>
      <c r="AE68" s="31">
        <v>0</v>
      </c>
      <c r="AF68" s="36" t="s">
        <v>1483</v>
      </c>
      <c r="AG68" s="31">
        <v>14.409673913043473</v>
      </c>
      <c r="AH68" s="31">
        <v>0</v>
      </c>
      <c r="AI68" s="36">
        <v>0</v>
      </c>
      <c r="AJ68" t="s">
        <v>201</v>
      </c>
      <c r="AK68" s="37">
        <v>5</v>
      </c>
      <c r="AT68"/>
    </row>
    <row r="69" spans="1:46" x14ac:dyDescent="0.25">
      <c r="A69" t="s">
        <v>1304</v>
      </c>
      <c r="B69" t="s">
        <v>740</v>
      </c>
      <c r="C69" t="s">
        <v>1104</v>
      </c>
      <c r="D69" t="s">
        <v>1234</v>
      </c>
      <c r="E69" s="31">
        <v>86.619565217391298</v>
      </c>
      <c r="F69" s="31">
        <v>81.047826086956519</v>
      </c>
      <c r="G69" s="31">
        <v>0</v>
      </c>
      <c r="H69" s="36">
        <v>0</v>
      </c>
      <c r="I69" s="31">
        <v>9.7978260869565208</v>
      </c>
      <c r="J69" s="31">
        <v>0</v>
      </c>
      <c r="K69" s="36">
        <v>0</v>
      </c>
      <c r="L69" s="31">
        <v>6.3054347826086943</v>
      </c>
      <c r="M69" s="31">
        <v>0</v>
      </c>
      <c r="N69" s="36">
        <v>0</v>
      </c>
      <c r="O69" s="31">
        <v>1.840217391304348</v>
      </c>
      <c r="P69" s="31">
        <v>0</v>
      </c>
      <c r="Q69" s="36">
        <v>0</v>
      </c>
      <c r="R69" s="31">
        <v>1.6521739130434783</v>
      </c>
      <c r="S69" s="31">
        <v>0</v>
      </c>
      <c r="T69" s="36">
        <v>0</v>
      </c>
      <c r="U69" s="31">
        <v>23.280978260869563</v>
      </c>
      <c r="V69" s="31">
        <v>0</v>
      </c>
      <c r="W69" s="36">
        <v>0</v>
      </c>
      <c r="X69" s="31">
        <v>0.95652173913043481</v>
      </c>
      <c r="Y69" s="31">
        <v>0</v>
      </c>
      <c r="Z69" s="36">
        <v>0</v>
      </c>
      <c r="AA69" s="31">
        <v>44.165217391304338</v>
      </c>
      <c r="AB69" s="31">
        <v>0</v>
      </c>
      <c r="AC69" s="36">
        <v>0</v>
      </c>
      <c r="AD69" s="31">
        <v>0</v>
      </c>
      <c r="AE69" s="31">
        <v>0</v>
      </c>
      <c r="AF69" s="36" t="s">
        <v>1483</v>
      </c>
      <c r="AG69" s="31">
        <v>2.8472826086956515</v>
      </c>
      <c r="AH69" s="31">
        <v>0</v>
      </c>
      <c r="AI69" s="36">
        <v>0</v>
      </c>
      <c r="AJ69" t="s">
        <v>233</v>
      </c>
      <c r="AK69" s="37">
        <v>5</v>
      </c>
      <c r="AT69"/>
    </row>
    <row r="70" spans="1:46" x14ac:dyDescent="0.25">
      <c r="A70" t="s">
        <v>1304</v>
      </c>
      <c r="B70" t="s">
        <v>630</v>
      </c>
      <c r="C70" t="s">
        <v>1061</v>
      </c>
      <c r="D70" t="s">
        <v>1210</v>
      </c>
      <c r="E70" s="31">
        <v>30.184782608695652</v>
      </c>
      <c r="F70" s="31">
        <v>115.28804347826086</v>
      </c>
      <c r="G70" s="31">
        <v>32.290760869565219</v>
      </c>
      <c r="H70" s="36">
        <v>0.28008768208174234</v>
      </c>
      <c r="I70" s="31">
        <v>28.1875</v>
      </c>
      <c r="J70" s="31">
        <v>3.9402173913043477</v>
      </c>
      <c r="K70" s="36">
        <v>0.13978598284006555</v>
      </c>
      <c r="L70" s="31">
        <v>17.317934782608695</v>
      </c>
      <c r="M70" s="31">
        <v>3.9402173913043477</v>
      </c>
      <c r="N70" s="36">
        <v>0.22752235995606465</v>
      </c>
      <c r="O70" s="31">
        <v>5.4782608695652177</v>
      </c>
      <c r="P70" s="31">
        <v>0</v>
      </c>
      <c r="Q70" s="36">
        <v>0</v>
      </c>
      <c r="R70" s="31">
        <v>5.3913043478260869</v>
      </c>
      <c r="S70" s="31">
        <v>0</v>
      </c>
      <c r="T70" s="36">
        <v>0</v>
      </c>
      <c r="U70" s="31">
        <v>26.168478260869566</v>
      </c>
      <c r="V70" s="31">
        <v>8.616847826086957</v>
      </c>
      <c r="W70" s="36">
        <v>0.32928348909657323</v>
      </c>
      <c r="X70" s="31">
        <v>0</v>
      </c>
      <c r="Y70" s="31">
        <v>0</v>
      </c>
      <c r="Z70" s="36" t="s">
        <v>1483</v>
      </c>
      <c r="AA70" s="31">
        <v>49.396739130434781</v>
      </c>
      <c r="AB70" s="31">
        <v>19.733695652173914</v>
      </c>
      <c r="AC70" s="36">
        <v>0.39949389371768074</v>
      </c>
      <c r="AD70" s="31">
        <v>0</v>
      </c>
      <c r="AE70" s="31">
        <v>0</v>
      </c>
      <c r="AF70" s="36" t="s">
        <v>1483</v>
      </c>
      <c r="AG70" s="31">
        <v>11.535326086956522</v>
      </c>
      <c r="AH70" s="31">
        <v>0</v>
      </c>
      <c r="AI70" s="36">
        <v>0</v>
      </c>
      <c r="AJ70" t="s">
        <v>115</v>
      </c>
      <c r="AK70" s="37">
        <v>5</v>
      </c>
      <c r="AT70"/>
    </row>
    <row r="71" spans="1:46" x14ac:dyDescent="0.25">
      <c r="A71" t="s">
        <v>1304</v>
      </c>
      <c r="B71" t="s">
        <v>880</v>
      </c>
      <c r="C71" t="s">
        <v>1010</v>
      </c>
      <c r="D71" t="s">
        <v>1269</v>
      </c>
      <c r="E71" s="31">
        <v>44.782608695652172</v>
      </c>
      <c r="F71" s="31">
        <v>169.78239130434784</v>
      </c>
      <c r="G71" s="31">
        <v>49.798913043478251</v>
      </c>
      <c r="H71" s="36">
        <v>0.29331023471220824</v>
      </c>
      <c r="I71" s="31">
        <v>28.173913043478262</v>
      </c>
      <c r="J71" s="31">
        <v>2.4592391304347827</v>
      </c>
      <c r="K71" s="36">
        <v>8.7287808641975315E-2</v>
      </c>
      <c r="L71" s="31">
        <v>19.290760869565219</v>
      </c>
      <c r="M71" s="31">
        <v>2.4592391304347827</v>
      </c>
      <c r="N71" s="36">
        <v>0.12748274404845752</v>
      </c>
      <c r="O71" s="31">
        <v>4.1440217391304346</v>
      </c>
      <c r="P71" s="31">
        <v>0</v>
      </c>
      <c r="Q71" s="36">
        <v>0</v>
      </c>
      <c r="R71" s="31">
        <v>4.7391304347826084</v>
      </c>
      <c r="S71" s="31">
        <v>0</v>
      </c>
      <c r="T71" s="36">
        <v>0</v>
      </c>
      <c r="U71" s="31">
        <v>35.269021739130437</v>
      </c>
      <c r="V71" s="31">
        <v>16.152173913043477</v>
      </c>
      <c r="W71" s="36">
        <v>0.45797056784035745</v>
      </c>
      <c r="X71" s="31">
        <v>5.3722826086956523</v>
      </c>
      <c r="Y71" s="31">
        <v>0</v>
      </c>
      <c r="Z71" s="36">
        <v>0</v>
      </c>
      <c r="AA71" s="31">
        <v>84.934565217391295</v>
      </c>
      <c r="AB71" s="31">
        <v>19.456521739130434</v>
      </c>
      <c r="AC71" s="36">
        <v>0.22907660372818975</v>
      </c>
      <c r="AD71" s="31">
        <v>0</v>
      </c>
      <c r="AE71" s="31">
        <v>0</v>
      </c>
      <c r="AF71" s="36" t="s">
        <v>1483</v>
      </c>
      <c r="AG71" s="31">
        <v>16.032608695652176</v>
      </c>
      <c r="AH71" s="31">
        <v>11.730978260869565</v>
      </c>
      <c r="AI71" s="36">
        <v>0.73169491525423713</v>
      </c>
      <c r="AJ71" t="s">
        <v>390</v>
      </c>
      <c r="AK71" s="37">
        <v>5</v>
      </c>
      <c r="AT71"/>
    </row>
    <row r="72" spans="1:46" x14ac:dyDescent="0.25">
      <c r="A72" t="s">
        <v>1304</v>
      </c>
      <c r="B72" t="s">
        <v>865</v>
      </c>
      <c r="C72" t="s">
        <v>1182</v>
      </c>
      <c r="D72" t="s">
        <v>1200</v>
      </c>
      <c r="E72" s="31">
        <v>54.456521739130437</v>
      </c>
      <c r="F72" s="31">
        <v>205.30945652173918</v>
      </c>
      <c r="G72" s="31">
        <v>14.715543478260869</v>
      </c>
      <c r="H72" s="36">
        <v>7.1674942438429354E-2</v>
      </c>
      <c r="I72" s="31">
        <v>42.349347826086962</v>
      </c>
      <c r="J72" s="31">
        <v>5.563478260869565</v>
      </c>
      <c r="K72" s="36">
        <v>0.13137104929494317</v>
      </c>
      <c r="L72" s="31">
        <v>34.526195652173918</v>
      </c>
      <c r="M72" s="31">
        <v>5.5091304347826089</v>
      </c>
      <c r="N72" s="36">
        <v>0.15956378427218146</v>
      </c>
      <c r="O72" s="31">
        <v>2.6927173913043476</v>
      </c>
      <c r="P72" s="31">
        <v>5.434782608695652E-2</v>
      </c>
      <c r="Q72" s="36">
        <v>2.0183264037460139E-2</v>
      </c>
      <c r="R72" s="31">
        <v>5.1304347826086953</v>
      </c>
      <c r="S72" s="31">
        <v>0</v>
      </c>
      <c r="T72" s="36">
        <v>0</v>
      </c>
      <c r="U72" s="31">
        <v>41.357173913043475</v>
      </c>
      <c r="V72" s="31">
        <v>9.1520652173913053</v>
      </c>
      <c r="W72" s="36">
        <v>0.22129329331434011</v>
      </c>
      <c r="X72" s="31">
        <v>5.2173913043478262</v>
      </c>
      <c r="Y72" s="31">
        <v>0</v>
      </c>
      <c r="Z72" s="36">
        <v>0</v>
      </c>
      <c r="AA72" s="31">
        <v>109.24010869565221</v>
      </c>
      <c r="AB72" s="31">
        <v>0</v>
      </c>
      <c r="AC72" s="36">
        <v>0</v>
      </c>
      <c r="AD72" s="31">
        <v>0</v>
      </c>
      <c r="AE72" s="31">
        <v>0</v>
      </c>
      <c r="AF72" s="36" t="s">
        <v>1483</v>
      </c>
      <c r="AG72" s="31">
        <v>7.1454347826086968</v>
      </c>
      <c r="AH72" s="31">
        <v>0</v>
      </c>
      <c r="AI72" s="36">
        <v>0</v>
      </c>
      <c r="AJ72" t="s">
        <v>375</v>
      </c>
      <c r="AK72" s="37">
        <v>5</v>
      </c>
      <c r="AT72"/>
    </row>
    <row r="73" spans="1:46" x14ac:dyDescent="0.25">
      <c r="A73" t="s">
        <v>1304</v>
      </c>
      <c r="B73" t="s">
        <v>966</v>
      </c>
      <c r="C73" t="s">
        <v>1131</v>
      </c>
      <c r="D73" t="s">
        <v>1234</v>
      </c>
      <c r="E73" s="31">
        <v>55.369565217391305</v>
      </c>
      <c r="F73" s="31">
        <v>169.87467391304352</v>
      </c>
      <c r="G73" s="31">
        <v>0</v>
      </c>
      <c r="H73" s="36">
        <v>0</v>
      </c>
      <c r="I73" s="31">
        <v>52.9621739130435</v>
      </c>
      <c r="J73" s="31">
        <v>0</v>
      </c>
      <c r="K73" s="36">
        <v>0</v>
      </c>
      <c r="L73" s="31">
        <v>42.644347826086978</v>
      </c>
      <c r="M73" s="31">
        <v>0</v>
      </c>
      <c r="N73" s="36">
        <v>0</v>
      </c>
      <c r="O73" s="31">
        <v>5.671086956521739</v>
      </c>
      <c r="P73" s="31">
        <v>0</v>
      </c>
      <c r="Q73" s="36">
        <v>0</v>
      </c>
      <c r="R73" s="31">
        <v>4.6467391304347823</v>
      </c>
      <c r="S73" s="31">
        <v>0</v>
      </c>
      <c r="T73" s="36">
        <v>0</v>
      </c>
      <c r="U73" s="31">
        <v>27.750652173913039</v>
      </c>
      <c r="V73" s="31">
        <v>0</v>
      </c>
      <c r="W73" s="36">
        <v>0</v>
      </c>
      <c r="X73" s="31">
        <v>10.609565217391307</v>
      </c>
      <c r="Y73" s="31">
        <v>0</v>
      </c>
      <c r="Z73" s="36">
        <v>0</v>
      </c>
      <c r="AA73" s="31">
        <v>62.54250000000004</v>
      </c>
      <c r="AB73" s="31">
        <v>0</v>
      </c>
      <c r="AC73" s="36">
        <v>0</v>
      </c>
      <c r="AD73" s="31">
        <v>4.0923913043478253</v>
      </c>
      <c r="AE73" s="31">
        <v>0</v>
      </c>
      <c r="AF73" s="36">
        <v>0</v>
      </c>
      <c r="AG73" s="31">
        <v>11.917391304347822</v>
      </c>
      <c r="AH73" s="31">
        <v>0</v>
      </c>
      <c r="AI73" s="36">
        <v>0</v>
      </c>
      <c r="AJ73" t="s">
        <v>478</v>
      </c>
      <c r="AK73" s="37">
        <v>5</v>
      </c>
      <c r="AT73"/>
    </row>
    <row r="74" spans="1:46" x14ac:dyDescent="0.25">
      <c r="A74" t="s">
        <v>1304</v>
      </c>
      <c r="B74" t="s">
        <v>941</v>
      </c>
      <c r="C74" t="s">
        <v>1191</v>
      </c>
      <c r="D74" t="s">
        <v>1258</v>
      </c>
      <c r="E74" s="31">
        <v>36.163043478260867</v>
      </c>
      <c r="F74" s="31">
        <v>135.46521739130435</v>
      </c>
      <c r="G74" s="31">
        <v>0</v>
      </c>
      <c r="H74" s="36">
        <v>0</v>
      </c>
      <c r="I74" s="31">
        <v>16.980978260869566</v>
      </c>
      <c r="J74" s="31">
        <v>0</v>
      </c>
      <c r="K74" s="36">
        <v>0</v>
      </c>
      <c r="L74" s="31">
        <v>10.578804347826088</v>
      </c>
      <c r="M74" s="31">
        <v>0</v>
      </c>
      <c r="N74" s="36">
        <v>0</v>
      </c>
      <c r="O74" s="31">
        <v>1.1847826086956521</v>
      </c>
      <c r="P74" s="31">
        <v>0</v>
      </c>
      <c r="Q74" s="36">
        <v>0</v>
      </c>
      <c r="R74" s="31">
        <v>5.2173913043478262</v>
      </c>
      <c r="S74" s="31">
        <v>0</v>
      </c>
      <c r="T74" s="36">
        <v>0</v>
      </c>
      <c r="U74" s="31">
        <v>17.706521739130434</v>
      </c>
      <c r="V74" s="31">
        <v>0</v>
      </c>
      <c r="W74" s="36">
        <v>0</v>
      </c>
      <c r="X74" s="31">
        <v>8.8858695652173907</v>
      </c>
      <c r="Y74" s="31">
        <v>0</v>
      </c>
      <c r="Z74" s="36">
        <v>0</v>
      </c>
      <c r="AA74" s="31">
        <v>68.176086956521743</v>
      </c>
      <c r="AB74" s="31">
        <v>0</v>
      </c>
      <c r="AC74" s="36">
        <v>0</v>
      </c>
      <c r="AD74" s="31">
        <v>0.70380434782608692</v>
      </c>
      <c r="AE74" s="31">
        <v>0</v>
      </c>
      <c r="AF74" s="36">
        <v>0</v>
      </c>
      <c r="AG74" s="31">
        <v>23.01195652173913</v>
      </c>
      <c r="AH74" s="31">
        <v>0</v>
      </c>
      <c r="AI74" s="36">
        <v>0</v>
      </c>
      <c r="AJ74" t="s">
        <v>452</v>
      </c>
      <c r="AK74" s="37">
        <v>5</v>
      </c>
      <c r="AT74"/>
    </row>
    <row r="75" spans="1:46" x14ac:dyDescent="0.25">
      <c r="A75" t="s">
        <v>1304</v>
      </c>
      <c r="B75" t="s">
        <v>770</v>
      </c>
      <c r="C75" t="s">
        <v>1145</v>
      </c>
      <c r="D75" t="s">
        <v>1222</v>
      </c>
      <c r="E75" s="31">
        <v>51.641304347826086</v>
      </c>
      <c r="F75" s="31">
        <v>165.72826086956522</v>
      </c>
      <c r="G75" s="31">
        <v>9.4184782608695645</v>
      </c>
      <c r="H75" s="36">
        <v>5.683085197087951E-2</v>
      </c>
      <c r="I75" s="31">
        <v>31.288043478260871</v>
      </c>
      <c r="J75" s="31">
        <v>0.13043478260869565</v>
      </c>
      <c r="K75" s="36">
        <v>4.1688379364252211E-3</v>
      </c>
      <c r="L75" s="31">
        <v>23.464673913043477</v>
      </c>
      <c r="M75" s="31">
        <v>0.13043478260869565</v>
      </c>
      <c r="N75" s="36">
        <v>5.5587724377533293E-3</v>
      </c>
      <c r="O75" s="31">
        <v>2.7798913043478262</v>
      </c>
      <c r="P75" s="31">
        <v>0</v>
      </c>
      <c r="Q75" s="36">
        <v>0</v>
      </c>
      <c r="R75" s="31">
        <v>5.0434782608695654</v>
      </c>
      <c r="S75" s="31">
        <v>0</v>
      </c>
      <c r="T75" s="36">
        <v>0</v>
      </c>
      <c r="U75" s="31">
        <v>38.790760869565219</v>
      </c>
      <c r="V75" s="31">
        <v>5.1739130434782608</v>
      </c>
      <c r="W75" s="36">
        <v>0.13338003502626969</v>
      </c>
      <c r="X75" s="31">
        <v>9.3804347826086953</v>
      </c>
      <c r="Y75" s="31">
        <v>0</v>
      </c>
      <c r="Z75" s="36">
        <v>0</v>
      </c>
      <c r="AA75" s="31">
        <v>78.752717391304344</v>
      </c>
      <c r="AB75" s="31">
        <v>4.1141304347826084</v>
      </c>
      <c r="AC75" s="36">
        <v>5.2241123494703424E-2</v>
      </c>
      <c r="AD75" s="31">
        <v>7.5163043478260869</v>
      </c>
      <c r="AE75" s="31">
        <v>0</v>
      </c>
      <c r="AF75" s="36">
        <v>0</v>
      </c>
      <c r="AG75" s="31">
        <v>0</v>
      </c>
      <c r="AH75" s="31">
        <v>0</v>
      </c>
      <c r="AI75" s="36" t="s">
        <v>1483</v>
      </c>
      <c r="AJ75" t="s">
        <v>263</v>
      </c>
      <c r="AK75" s="37">
        <v>5</v>
      </c>
      <c r="AT75"/>
    </row>
    <row r="76" spans="1:46" x14ac:dyDescent="0.25">
      <c r="A76" t="s">
        <v>1304</v>
      </c>
      <c r="B76" t="s">
        <v>676</v>
      </c>
      <c r="C76" t="s">
        <v>1061</v>
      </c>
      <c r="D76" t="s">
        <v>1210</v>
      </c>
      <c r="E76" s="31">
        <v>56.684782608695649</v>
      </c>
      <c r="F76" s="31">
        <v>224.73097826086956</v>
      </c>
      <c r="G76" s="31">
        <v>101.12380434782609</v>
      </c>
      <c r="H76" s="36">
        <v>0.44997714658831217</v>
      </c>
      <c r="I76" s="31">
        <v>38.937826086956527</v>
      </c>
      <c r="J76" s="31">
        <v>18.9725</v>
      </c>
      <c r="K76" s="36">
        <v>0.48725113614792809</v>
      </c>
      <c r="L76" s="31">
        <v>33.883478260869573</v>
      </c>
      <c r="M76" s="31">
        <v>18.9725</v>
      </c>
      <c r="N76" s="36">
        <v>0.55993366011394541</v>
      </c>
      <c r="O76" s="31">
        <v>0</v>
      </c>
      <c r="P76" s="31">
        <v>0</v>
      </c>
      <c r="Q76" s="36" t="s">
        <v>1483</v>
      </c>
      <c r="R76" s="31">
        <v>5.0543478260869561</v>
      </c>
      <c r="S76" s="31">
        <v>0</v>
      </c>
      <c r="T76" s="36">
        <v>0</v>
      </c>
      <c r="U76" s="31">
        <v>41.764130434782608</v>
      </c>
      <c r="V76" s="31">
        <v>18.254021739130437</v>
      </c>
      <c r="W76" s="36">
        <v>0.43707414829659325</v>
      </c>
      <c r="X76" s="31">
        <v>0</v>
      </c>
      <c r="Y76" s="31">
        <v>0</v>
      </c>
      <c r="Z76" s="36" t="s">
        <v>1483</v>
      </c>
      <c r="AA76" s="31">
        <v>134.69999999999999</v>
      </c>
      <c r="AB76" s="31">
        <v>54.568260869565222</v>
      </c>
      <c r="AC76" s="36">
        <v>0.40510958329298608</v>
      </c>
      <c r="AD76" s="31">
        <v>0</v>
      </c>
      <c r="AE76" s="31">
        <v>0</v>
      </c>
      <c r="AF76" s="36" t="s">
        <v>1483</v>
      </c>
      <c r="AG76" s="31">
        <v>9.3290217391304342</v>
      </c>
      <c r="AH76" s="31">
        <v>9.3290217391304342</v>
      </c>
      <c r="AI76" s="36">
        <v>1</v>
      </c>
      <c r="AJ76" t="s">
        <v>168</v>
      </c>
      <c r="AK76" s="37">
        <v>5</v>
      </c>
      <c r="AT76"/>
    </row>
    <row r="77" spans="1:46" x14ac:dyDescent="0.25">
      <c r="A77" t="s">
        <v>1304</v>
      </c>
      <c r="B77" t="s">
        <v>743</v>
      </c>
      <c r="C77" t="s">
        <v>1134</v>
      </c>
      <c r="D77" t="s">
        <v>1233</v>
      </c>
      <c r="E77" s="31">
        <v>22.315217391304348</v>
      </c>
      <c r="F77" s="31">
        <v>66.379673913043476</v>
      </c>
      <c r="G77" s="31">
        <v>6.2218478260869574</v>
      </c>
      <c r="H77" s="36">
        <v>9.373122010568323E-2</v>
      </c>
      <c r="I77" s="31">
        <v>18.422499999999999</v>
      </c>
      <c r="J77" s="31">
        <v>6.7934782608695649E-2</v>
      </c>
      <c r="K77" s="36">
        <v>3.6875984588788518E-3</v>
      </c>
      <c r="L77" s="31">
        <v>13.000978260869564</v>
      </c>
      <c r="M77" s="31">
        <v>6.7934782608695649E-2</v>
      </c>
      <c r="N77" s="36">
        <v>5.2253592957051728E-3</v>
      </c>
      <c r="O77" s="31">
        <v>3.2608695652173912E-2</v>
      </c>
      <c r="P77" s="31">
        <v>0</v>
      </c>
      <c r="Q77" s="36">
        <v>0</v>
      </c>
      <c r="R77" s="31">
        <v>5.3889130434782624</v>
      </c>
      <c r="S77" s="31">
        <v>0</v>
      </c>
      <c r="T77" s="36">
        <v>0</v>
      </c>
      <c r="U77" s="31">
        <v>8.9283695652173893</v>
      </c>
      <c r="V77" s="31">
        <v>5.1620652173913051</v>
      </c>
      <c r="W77" s="36">
        <v>0.57816437589023773</v>
      </c>
      <c r="X77" s="31">
        <v>0</v>
      </c>
      <c r="Y77" s="31">
        <v>0</v>
      </c>
      <c r="Z77" s="36" t="s">
        <v>1483</v>
      </c>
      <c r="AA77" s="31">
        <v>38.273369565217401</v>
      </c>
      <c r="AB77" s="31">
        <v>0.54728260869565215</v>
      </c>
      <c r="AC77" s="36">
        <v>1.4299305624582873E-2</v>
      </c>
      <c r="AD77" s="31">
        <v>0.31086956521739134</v>
      </c>
      <c r="AE77" s="31">
        <v>0</v>
      </c>
      <c r="AF77" s="36">
        <v>0</v>
      </c>
      <c r="AG77" s="31">
        <v>0.44456521739130439</v>
      </c>
      <c r="AH77" s="31">
        <v>0.44456521739130439</v>
      </c>
      <c r="AI77" s="36">
        <v>1</v>
      </c>
      <c r="AJ77" t="s">
        <v>236</v>
      </c>
      <c r="AK77" s="37">
        <v>5</v>
      </c>
      <c r="AT77"/>
    </row>
    <row r="78" spans="1:46" x14ac:dyDescent="0.25">
      <c r="A78" t="s">
        <v>1304</v>
      </c>
      <c r="B78" t="s">
        <v>872</v>
      </c>
      <c r="C78" t="s">
        <v>1101</v>
      </c>
      <c r="D78" t="s">
        <v>1248</v>
      </c>
      <c r="E78" s="31">
        <v>66.717391304347828</v>
      </c>
      <c r="F78" s="31">
        <v>249.82065217391306</v>
      </c>
      <c r="G78" s="31">
        <v>20.815217391304344</v>
      </c>
      <c r="H78" s="36">
        <v>8.3320643070028483E-2</v>
      </c>
      <c r="I78" s="31">
        <v>28.307065217391305</v>
      </c>
      <c r="J78" s="31">
        <v>2.5625</v>
      </c>
      <c r="K78" s="36">
        <v>9.0525103196697709E-2</v>
      </c>
      <c r="L78" s="31">
        <v>17.410326086956523</v>
      </c>
      <c r="M78" s="31">
        <v>2.5625</v>
      </c>
      <c r="N78" s="36">
        <v>0.14718276884657405</v>
      </c>
      <c r="O78" s="31">
        <v>5.0706521739130439</v>
      </c>
      <c r="P78" s="31">
        <v>0</v>
      </c>
      <c r="Q78" s="36">
        <v>0</v>
      </c>
      <c r="R78" s="31">
        <v>5.8260869565217392</v>
      </c>
      <c r="S78" s="31">
        <v>0</v>
      </c>
      <c r="T78" s="36">
        <v>0</v>
      </c>
      <c r="U78" s="31">
        <v>69.600543478260875</v>
      </c>
      <c r="V78" s="31">
        <v>5.8070652173913047</v>
      </c>
      <c r="W78" s="36">
        <v>8.3434193573575913E-2</v>
      </c>
      <c r="X78" s="31">
        <v>0</v>
      </c>
      <c r="Y78" s="31">
        <v>0</v>
      </c>
      <c r="Z78" s="36" t="s">
        <v>1483</v>
      </c>
      <c r="AA78" s="31">
        <v>120.18478260869566</v>
      </c>
      <c r="AB78" s="31">
        <v>11.168478260869565</v>
      </c>
      <c r="AC78" s="36">
        <v>9.2927557203581437E-2</v>
      </c>
      <c r="AD78" s="31">
        <v>21.513586956521738</v>
      </c>
      <c r="AE78" s="31">
        <v>0</v>
      </c>
      <c r="AF78" s="36">
        <v>0</v>
      </c>
      <c r="AG78" s="31">
        <v>10.214673913043478</v>
      </c>
      <c r="AH78" s="31">
        <v>1.2771739130434783</v>
      </c>
      <c r="AI78" s="36">
        <v>0.12503325352487363</v>
      </c>
      <c r="AJ78" t="s">
        <v>382</v>
      </c>
      <c r="AK78" s="37">
        <v>5</v>
      </c>
      <c r="AT78"/>
    </row>
    <row r="79" spans="1:46" x14ac:dyDescent="0.25">
      <c r="A79" t="s">
        <v>1304</v>
      </c>
      <c r="B79" t="s">
        <v>633</v>
      </c>
      <c r="C79" t="s">
        <v>1074</v>
      </c>
      <c r="D79" t="s">
        <v>1258</v>
      </c>
      <c r="E79" s="31">
        <v>87.25</v>
      </c>
      <c r="F79" s="31">
        <v>304.28369565217395</v>
      </c>
      <c r="G79" s="31">
        <v>0</v>
      </c>
      <c r="H79" s="36">
        <v>0</v>
      </c>
      <c r="I79" s="31">
        <v>40.353804347826092</v>
      </c>
      <c r="J79" s="31">
        <v>0</v>
      </c>
      <c r="K79" s="36">
        <v>0</v>
      </c>
      <c r="L79" s="31">
        <v>32.614673913043482</v>
      </c>
      <c r="M79" s="31">
        <v>0</v>
      </c>
      <c r="N79" s="36">
        <v>0</v>
      </c>
      <c r="O79" s="31">
        <v>1.9130434782608696</v>
      </c>
      <c r="P79" s="31">
        <v>0</v>
      </c>
      <c r="Q79" s="36">
        <v>0</v>
      </c>
      <c r="R79" s="31">
        <v>5.8260869565217392</v>
      </c>
      <c r="S79" s="31">
        <v>0</v>
      </c>
      <c r="T79" s="36">
        <v>0</v>
      </c>
      <c r="U79" s="31">
        <v>80.752499999999969</v>
      </c>
      <c r="V79" s="31">
        <v>0</v>
      </c>
      <c r="W79" s="36">
        <v>0</v>
      </c>
      <c r="X79" s="31">
        <v>10.044891304347827</v>
      </c>
      <c r="Y79" s="31">
        <v>0</v>
      </c>
      <c r="Z79" s="36">
        <v>0</v>
      </c>
      <c r="AA79" s="31">
        <v>145.41054347826093</v>
      </c>
      <c r="AB79" s="31">
        <v>0</v>
      </c>
      <c r="AC79" s="36">
        <v>0</v>
      </c>
      <c r="AD79" s="31">
        <v>16.016086956521736</v>
      </c>
      <c r="AE79" s="31">
        <v>0</v>
      </c>
      <c r="AF79" s="36">
        <v>0</v>
      </c>
      <c r="AG79" s="31">
        <v>11.705869565217389</v>
      </c>
      <c r="AH79" s="31">
        <v>0</v>
      </c>
      <c r="AI79" s="36">
        <v>0</v>
      </c>
      <c r="AJ79" t="s">
        <v>118</v>
      </c>
      <c r="AK79" s="37">
        <v>5</v>
      </c>
      <c r="AT79"/>
    </row>
    <row r="80" spans="1:46" x14ac:dyDescent="0.25">
      <c r="A80" t="s">
        <v>1304</v>
      </c>
      <c r="B80" t="s">
        <v>631</v>
      </c>
      <c r="C80" t="s">
        <v>1103</v>
      </c>
      <c r="D80" t="s">
        <v>1266</v>
      </c>
      <c r="E80" s="31">
        <v>70.043478260869563</v>
      </c>
      <c r="F80" s="31">
        <v>217.125</v>
      </c>
      <c r="G80" s="31">
        <v>54.125</v>
      </c>
      <c r="H80" s="36">
        <v>0.2492803684513529</v>
      </c>
      <c r="I80" s="31">
        <v>32.956521739130437</v>
      </c>
      <c r="J80" s="31">
        <v>0.90217391304347827</v>
      </c>
      <c r="K80" s="36">
        <v>2.7374670184696567E-2</v>
      </c>
      <c r="L80" s="31">
        <v>22.472826086956523</v>
      </c>
      <c r="M80" s="31">
        <v>0.90217391304347827</v>
      </c>
      <c r="N80" s="36">
        <v>4.0145102781136636E-2</v>
      </c>
      <c r="O80" s="31">
        <v>5.4266304347826084</v>
      </c>
      <c r="P80" s="31">
        <v>0</v>
      </c>
      <c r="Q80" s="36">
        <v>0</v>
      </c>
      <c r="R80" s="31">
        <v>5.0570652173913047</v>
      </c>
      <c r="S80" s="31">
        <v>0</v>
      </c>
      <c r="T80" s="36">
        <v>0</v>
      </c>
      <c r="U80" s="31">
        <v>51.714673913043477</v>
      </c>
      <c r="V80" s="31">
        <v>10.722826086956522</v>
      </c>
      <c r="W80" s="36">
        <v>0.20734590930586938</v>
      </c>
      <c r="X80" s="31">
        <v>4.6548913043478262</v>
      </c>
      <c r="Y80" s="31">
        <v>0</v>
      </c>
      <c r="Z80" s="36">
        <v>0</v>
      </c>
      <c r="AA80" s="31">
        <v>108.21195652173913</v>
      </c>
      <c r="AB80" s="31">
        <v>42.5</v>
      </c>
      <c r="AC80" s="36">
        <v>0.39274772738687158</v>
      </c>
      <c r="AD80" s="31">
        <v>7.8288043478260869</v>
      </c>
      <c r="AE80" s="31">
        <v>0</v>
      </c>
      <c r="AF80" s="36">
        <v>0</v>
      </c>
      <c r="AG80" s="31">
        <v>11.758152173913043</v>
      </c>
      <c r="AH80" s="31">
        <v>0</v>
      </c>
      <c r="AI80" s="36">
        <v>0</v>
      </c>
      <c r="AJ80" t="s">
        <v>116</v>
      </c>
      <c r="AK80" s="37">
        <v>5</v>
      </c>
      <c r="AT80"/>
    </row>
    <row r="81" spans="1:46" x14ac:dyDescent="0.25">
      <c r="A81" t="s">
        <v>1304</v>
      </c>
      <c r="B81" t="s">
        <v>866</v>
      </c>
      <c r="C81" t="s">
        <v>1183</v>
      </c>
      <c r="D81" t="s">
        <v>1279</v>
      </c>
      <c r="E81" s="31">
        <v>52.673913043478258</v>
      </c>
      <c r="F81" s="31">
        <v>217.57413043478263</v>
      </c>
      <c r="G81" s="31">
        <v>10.180217391304348</v>
      </c>
      <c r="H81" s="36">
        <v>4.6789649904430367E-2</v>
      </c>
      <c r="I81" s="31">
        <v>42.750217391304346</v>
      </c>
      <c r="J81" s="31">
        <v>0.17934782608695651</v>
      </c>
      <c r="K81" s="36">
        <v>4.1952494520749953E-3</v>
      </c>
      <c r="L81" s="31">
        <v>29.177173913043475</v>
      </c>
      <c r="M81" s="31">
        <v>0.17934782608695651</v>
      </c>
      <c r="N81" s="36">
        <v>6.1468539283984656E-3</v>
      </c>
      <c r="O81" s="31">
        <v>8.4942391304347868</v>
      </c>
      <c r="P81" s="31">
        <v>0</v>
      </c>
      <c r="Q81" s="36">
        <v>0</v>
      </c>
      <c r="R81" s="31">
        <v>5.0788043478260869</v>
      </c>
      <c r="S81" s="31">
        <v>0</v>
      </c>
      <c r="T81" s="36">
        <v>0</v>
      </c>
      <c r="U81" s="31">
        <v>14.859021739130426</v>
      </c>
      <c r="V81" s="31">
        <v>0</v>
      </c>
      <c r="W81" s="36">
        <v>0</v>
      </c>
      <c r="X81" s="31">
        <v>2.6564130434782602</v>
      </c>
      <c r="Y81" s="31">
        <v>0</v>
      </c>
      <c r="Z81" s="36">
        <v>0</v>
      </c>
      <c r="AA81" s="31">
        <v>139.43619565217395</v>
      </c>
      <c r="AB81" s="31">
        <v>10.000869565217391</v>
      </c>
      <c r="AC81" s="36">
        <v>7.1723626124774204E-2</v>
      </c>
      <c r="AD81" s="31">
        <v>1.4919565217391306</v>
      </c>
      <c r="AE81" s="31">
        <v>0</v>
      </c>
      <c r="AF81" s="36">
        <v>0</v>
      </c>
      <c r="AG81" s="31">
        <v>16.380326086956522</v>
      </c>
      <c r="AH81" s="31">
        <v>0</v>
      </c>
      <c r="AI81" s="36">
        <v>0</v>
      </c>
      <c r="AJ81" t="s">
        <v>376</v>
      </c>
      <c r="AK81" s="37">
        <v>5</v>
      </c>
      <c r="AT81"/>
    </row>
    <row r="82" spans="1:46" x14ac:dyDescent="0.25">
      <c r="A82" t="s">
        <v>1304</v>
      </c>
      <c r="B82" t="s">
        <v>862</v>
      </c>
      <c r="C82" t="s">
        <v>1016</v>
      </c>
      <c r="D82" t="s">
        <v>1226</v>
      </c>
      <c r="E82" s="31">
        <v>64.521739130434781</v>
      </c>
      <c r="F82" s="31">
        <v>236.54891304347828</v>
      </c>
      <c r="G82" s="31">
        <v>0.27445652173913043</v>
      </c>
      <c r="H82" s="36">
        <v>1.1602527283170591E-3</v>
      </c>
      <c r="I82" s="31">
        <v>39.71467391304347</v>
      </c>
      <c r="J82" s="31">
        <v>0.27445652173913043</v>
      </c>
      <c r="K82" s="36">
        <v>6.9107081765309624E-3</v>
      </c>
      <c r="L82" s="31">
        <v>20.703804347826086</v>
      </c>
      <c r="M82" s="31">
        <v>0</v>
      </c>
      <c r="N82" s="36">
        <v>0</v>
      </c>
      <c r="O82" s="31">
        <v>13.570652173913043</v>
      </c>
      <c r="P82" s="31">
        <v>0.27445652173913043</v>
      </c>
      <c r="Q82" s="36">
        <v>2.0224269122947537E-2</v>
      </c>
      <c r="R82" s="31">
        <v>5.4402173913043477</v>
      </c>
      <c r="S82" s="31">
        <v>0</v>
      </c>
      <c r="T82" s="36">
        <v>0</v>
      </c>
      <c r="U82" s="31">
        <v>49.804347826086953</v>
      </c>
      <c r="V82" s="31">
        <v>0</v>
      </c>
      <c r="W82" s="36">
        <v>0</v>
      </c>
      <c r="X82" s="31">
        <v>13.206521739130435</v>
      </c>
      <c r="Y82" s="31">
        <v>0</v>
      </c>
      <c r="Z82" s="36">
        <v>0</v>
      </c>
      <c r="AA82" s="31">
        <v>123.875</v>
      </c>
      <c r="AB82" s="31">
        <v>0</v>
      </c>
      <c r="AC82" s="36">
        <v>0</v>
      </c>
      <c r="AD82" s="31">
        <v>5.1657608695652177</v>
      </c>
      <c r="AE82" s="31">
        <v>0</v>
      </c>
      <c r="AF82" s="36">
        <v>0</v>
      </c>
      <c r="AG82" s="31">
        <v>4.7826086956521738</v>
      </c>
      <c r="AH82" s="31">
        <v>0</v>
      </c>
      <c r="AI82" s="36">
        <v>0</v>
      </c>
      <c r="AJ82" t="s">
        <v>372</v>
      </c>
      <c r="AK82" s="37">
        <v>5</v>
      </c>
      <c r="AT82"/>
    </row>
    <row r="83" spans="1:46" x14ac:dyDescent="0.25">
      <c r="A83" t="s">
        <v>1304</v>
      </c>
      <c r="B83" t="s">
        <v>959</v>
      </c>
      <c r="C83" t="s">
        <v>1061</v>
      </c>
      <c r="D83" t="s">
        <v>1210</v>
      </c>
      <c r="E83" s="31">
        <v>49.619565217391305</v>
      </c>
      <c r="F83" s="31">
        <v>171.94358695652178</v>
      </c>
      <c r="G83" s="31">
        <v>0</v>
      </c>
      <c r="H83" s="36">
        <v>0</v>
      </c>
      <c r="I83" s="31">
        <v>27.217282608695655</v>
      </c>
      <c r="J83" s="31">
        <v>0</v>
      </c>
      <c r="K83" s="36">
        <v>0</v>
      </c>
      <c r="L83" s="31">
        <v>20.400652173913045</v>
      </c>
      <c r="M83" s="31">
        <v>0</v>
      </c>
      <c r="N83" s="36">
        <v>0</v>
      </c>
      <c r="O83" s="31">
        <v>2.0883695652173917</v>
      </c>
      <c r="P83" s="31">
        <v>0</v>
      </c>
      <c r="Q83" s="36">
        <v>0</v>
      </c>
      <c r="R83" s="31">
        <v>4.7282608695652177</v>
      </c>
      <c r="S83" s="31">
        <v>0</v>
      </c>
      <c r="T83" s="36">
        <v>0</v>
      </c>
      <c r="U83" s="31">
        <v>37.566739130434783</v>
      </c>
      <c r="V83" s="31">
        <v>0</v>
      </c>
      <c r="W83" s="36">
        <v>0</v>
      </c>
      <c r="X83" s="31">
        <v>14.518369565217384</v>
      </c>
      <c r="Y83" s="31">
        <v>0</v>
      </c>
      <c r="Z83" s="36">
        <v>0</v>
      </c>
      <c r="AA83" s="31">
        <v>77.263152173913099</v>
      </c>
      <c r="AB83" s="31">
        <v>0</v>
      </c>
      <c r="AC83" s="36">
        <v>0</v>
      </c>
      <c r="AD83" s="31">
        <v>1.0001086956521739</v>
      </c>
      <c r="AE83" s="31">
        <v>0</v>
      </c>
      <c r="AF83" s="36">
        <v>0</v>
      </c>
      <c r="AG83" s="31">
        <v>14.377934782608698</v>
      </c>
      <c r="AH83" s="31">
        <v>0</v>
      </c>
      <c r="AI83" s="36">
        <v>0</v>
      </c>
      <c r="AJ83" t="s">
        <v>471</v>
      </c>
      <c r="AK83" s="37">
        <v>5</v>
      </c>
      <c r="AT83"/>
    </row>
    <row r="84" spans="1:46" x14ac:dyDescent="0.25">
      <c r="A84" t="s">
        <v>1304</v>
      </c>
      <c r="B84" t="s">
        <v>663</v>
      </c>
      <c r="C84" t="s">
        <v>1025</v>
      </c>
      <c r="D84" t="s">
        <v>1262</v>
      </c>
      <c r="E84" s="31">
        <v>60.869565217391305</v>
      </c>
      <c r="F84" s="31">
        <v>234.46195652173915</v>
      </c>
      <c r="G84" s="31">
        <v>0.13858695652173914</v>
      </c>
      <c r="H84" s="36">
        <v>5.9108504670730858E-4</v>
      </c>
      <c r="I84" s="31">
        <v>55.203804347826093</v>
      </c>
      <c r="J84" s="31">
        <v>0.13858695652173914</v>
      </c>
      <c r="K84" s="36">
        <v>2.5104602510460251E-3</v>
      </c>
      <c r="L84" s="31">
        <v>34.769021739130437</v>
      </c>
      <c r="M84" s="31">
        <v>0</v>
      </c>
      <c r="N84" s="36">
        <v>0</v>
      </c>
      <c r="O84" s="31">
        <v>15.478260869565217</v>
      </c>
      <c r="P84" s="31">
        <v>0.13858695652173914</v>
      </c>
      <c r="Q84" s="36">
        <v>8.9536516853932595E-3</v>
      </c>
      <c r="R84" s="31">
        <v>4.9565217391304346</v>
      </c>
      <c r="S84" s="31">
        <v>0</v>
      </c>
      <c r="T84" s="36">
        <v>0</v>
      </c>
      <c r="U84" s="31">
        <v>46.032608695652172</v>
      </c>
      <c r="V84" s="31">
        <v>0</v>
      </c>
      <c r="W84" s="36">
        <v>0</v>
      </c>
      <c r="X84" s="31">
        <v>4.0815217391304346</v>
      </c>
      <c r="Y84" s="31">
        <v>0</v>
      </c>
      <c r="Z84" s="36">
        <v>0</v>
      </c>
      <c r="AA84" s="31">
        <v>119.52173913043478</v>
      </c>
      <c r="AB84" s="31">
        <v>0</v>
      </c>
      <c r="AC84" s="36">
        <v>0</v>
      </c>
      <c r="AD84" s="31">
        <v>8.6929347826086953</v>
      </c>
      <c r="AE84" s="31">
        <v>0</v>
      </c>
      <c r="AF84" s="36">
        <v>0</v>
      </c>
      <c r="AG84" s="31">
        <v>0.92934782608695654</v>
      </c>
      <c r="AH84" s="31">
        <v>0</v>
      </c>
      <c r="AI84" s="36">
        <v>0</v>
      </c>
      <c r="AJ84" t="s">
        <v>154</v>
      </c>
      <c r="AK84" s="37">
        <v>5</v>
      </c>
      <c r="AT84"/>
    </row>
    <row r="85" spans="1:46" x14ac:dyDescent="0.25">
      <c r="A85" t="s">
        <v>1304</v>
      </c>
      <c r="B85" t="s">
        <v>657</v>
      </c>
      <c r="C85" t="s">
        <v>1060</v>
      </c>
      <c r="D85" t="s">
        <v>1246</v>
      </c>
      <c r="E85" s="31">
        <v>78.641304347826093</v>
      </c>
      <c r="F85" s="31">
        <v>201.29717391304348</v>
      </c>
      <c r="G85" s="31">
        <v>6.4203260869565222</v>
      </c>
      <c r="H85" s="36">
        <v>3.1894765148218027E-2</v>
      </c>
      <c r="I85" s="31">
        <v>27.46</v>
      </c>
      <c r="J85" s="31">
        <v>0</v>
      </c>
      <c r="K85" s="36">
        <v>0</v>
      </c>
      <c r="L85" s="31">
        <v>18.174673913043478</v>
      </c>
      <c r="M85" s="31">
        <v>0</v>
      </c>
      <c r="N85" s="36">
        <v>0</v>
      </c>
      <c r="O85" s="31">
        <v>0</v>
      </c>
      <c r="P85" s="31">
        <v>0</v>
      </c>
      <c r="Q85" s="36" t="s">
        <v>1483</v>
      </c>
      <c r="R85" s="31">
        <v>9.2853260869565233</v>
      </c>
      <c r="S85" s="31">
        <v>0</v>
      </c>
      <c r="T85" s="36">
        <v>0</v>
      </c>
      <c r="U85" s="31">
        <v>34.056413043478265</v>
      </c>
      <c r="V85" s="31">
        <v>0</v>
      </c>
      <c r="W85" s="36">
        <v>0</v>
      </c>
      <c r="X85" s="31">
        <v>0</v>
      </c>
      <c r="Y85" s="31">
        <v>0</v>
      </c>
      <c r="Z85" s="36" t="s">
        <v>1483</v>
      </c>
      <c r="AA85" s="31">
        <v>139.78076086956523</v>
      </c>
      <c r="AB85" s="31">
        <v>6.4203260869565222</v>
      </c>
      <c r="AC85" s="36">
        <v>4.5931400337329495E-2</v>
      </c>
      <c r="AD85" s="31">
        <v>0</v>
      </c>
      <c r="AE85" s="31">
        <v>0</v>
      </c>
      <c r="AF85" s="36" t="s">
        <v>1483</v>
      </c>
      <c r="AG85" s="31">
        <v>0</v>
      </c>
      <c r="AH85" s="31">
        <v>0</v>
      </c>
      <c r="AI85" s="36" t="s">
        <v>1483</v>
      </c>
      <c r="AJ85" t="s">
        <v>147</v>
      </c>
      <c r="AK85" s="37">
        <v>5</v>
      </c>
      <c r="AT85"/>
    </row>
    <row r="86" spans="1:46" x14ac:dyDescent="0.25">
      <c r="A86" t="s">
        <v>1304</v>
      </c>
      <c r="B86" t="s">
        <v>785</v>
      </c>
      <c r="C86" t="s">
        <v>1153</v>
      </c>
      <c r="D86" t="s">
        <v>1206</v>
      </c>
      <c r="E86" s="31">
        <v>80.445652173913047</v>
      </c>
      <c r="F86" s="31">
        <v>295.3396739130435</v>
      </c>
      <c r="G86" s="31">
        <v>60.260869565217398</v>
      </c>
      <c r="H86" s="36">
        <v>0.20403919584119246</v>
      </c>
      <c r="I86" s="31">
        <v>51.942934782608702</v>
      </c>
      <c r="J86" s="31">
        <v>2.8695652173913042</v>
      </c>
      <c r="K86" s="36">
        <v>5.5244572325398894E-2</v>
      </c>
      <c r="L86" s="31">
        <v>37.826086956521742</v>
      </c>
      <c r="M86" s="31">
        <v>2.8695652173913042</v>
      </c>
      <c r="N86" s="36">
        <v>7.5862068965517226E-2</v>
      </c>
      <c r="O86" s="31">
        <v>9.4836956521739122</v>
      </c>
      <c r="P86" s="31">
        <v>0</v>
      </c>
      <c r="Q86" s="36">
        <v>0</v>
      </c>
      <c r="R86" s="31">
        <v>4.6331521739130439</v>
      </c>
      <c r="S86" s="31">
        <v>0</v>
      </c>
      <c r="T86" s="36">
        <v>0</v>
      </c>
      <c r="U86" s="31">
        <v>55.339673913043477</v>
      </c>
      <c r="V86" s="31">
        <v>19.793478260869566</v>
      </c>
      <c r="W86" s="36">
        <v>0.35767247728946727</v>
      </c>
      <c r="X86" s="31">
        <v>9.9375</v>
      </c>
      <c r="Y86" s="31">
        <v>0</v>
      </c>
      <c r="Z86" s="36">
        <v>0</v>
      </c>
      <c r="AA86" s="31">
        <v>162.53532608695653</v>
      </c>
      <c r="AB86" s="31">
        <v>37.206521739130437</v>
      </c>
      <c r="AC86" s="36">
        <v>0.22891344690953472</v>
      </c>
      <c r="AD86" s="31">
        <v>15.192934782608695</v>
      </c>
      <c r="AE86" s="31">
        <v>0</v>
      </c>
      <c r="AF86" s="36">
        <v>0</v>
      </c>
      <c r="AG86" s="31">
        <v>0.39130434782608697</v>
      </c>
      <c r="AH86" s="31">
        <v>0.39130434782608697</v>
      </c>
      <c r="AI86" s="36">
        <v>1</v>
      </c>
      <c r="AJ86" t="s">
        <v>279</v>
      </c>
      <c r="AK86" s="37">
        <v>5</v>
      </c>
      <c r="AT86"/>
    </row>
    <row r="87" spans="1:46" x14ac:dyDescent="0.25">
      <c r="A87" t="s">
        <v>1304</v>
      </c>
      <c r="B87" t="s">
        <v>921</v>
      </c>
      <c r="C87" t="s">
        <v>1085</v>
      </c>
      <c r="D87" t="s">
        <v>1267</v>
      </c>
      <c r="E87" s="31">
        <v>46.663043478260867</v>
      </c>
      <c r="F87" s="31">
        <v>176.02597826086958</v>
      </c>
      <c r="G87" s="31">
        <v>0</v>
      </c>
      <c r="H87" s="36">
        <v>0</v>
      </c>
      <c r="I87" s="31">
        <v>34.863260869565217</v>
      </c>
      <c r="J87" s="31">
        <v>0</v>
      </c>
      <c r="K87" s="36">
        <v>0</v>
      </c>
      <c r="L87" s="31">
        <v>22.149239130434779</v>
      </c>
      <c r="M87" s="31">
        <v>0</v>
      </c>
      <c r="N87" s="36">
        <v>0</v>
      </c>
      <c r="O87" s="31">
        <v>7.985760869565218</v>
      </c>
      <c r="P87" s="31">
        <v>0</v>
      </c>
      <c r="Q87" s="36">
        <v>0</v>
      </c>
      <c r="R87" s="31">
        <v>4.7282608695652177</v>
      </c>
      <c r="S87" s="31">
        <v>0</v>
      </c>
      <c r="T87" s="36">
        <v>0</v>
      </c>
      <c r="U87" s="31">
        <v>37.294130434782595</v>
      </c>
      <c r="V87" s="31">
        <v>0</v>
      </c>
      <c r="W87" s="36">
        <v>0</v>
      </c>
      <c r="X87" s="31">
        <v>5.1888043478260872</v>
      </c>
      <c r="Y87" s="31">
        <v>0</v>
      </c>
      <c r="Z87" s="36">
        <v>0</v>
      </c>
      <c r="AA87" s="31">
        <v>74.405326086956535</v>
      </c>
      <c r="AB87" s="31">
        <v>0</v>
      </c>
      <c r="AC87" s="36">
        <v>0</v>
      </c>
      <c r="AD87" s="31">
        <v>3.824782608695652</v>
      </c>
      <c r="AE87" s="31">
        <v>0</v>
      </c>
      <c r="AF87" s="36">
        <v>0</v>
      </c>
      <c r="AG87" s="31">
        <v>20.449673913043476</v>
      </c>
      <c r="AH87" s="31">
        <v>0</v>
      </c>
      <c r="AI87" s="36">
        <v>0</v>
      </c>
      <c r="AJ87" t="s">
        <v>432</v>
      </c>
      <c r="AK87" s="37">
        <v>5</v>
      </c>
      <c r="AT87"/>
    </row>
    <row r="88" spans="1:46" x14ac:dyDescent="0.25">
      <c r="A88" t="s">
        <v>1304</v>
      </c>
      <c r="B88" t="s">
        <v>890</v>
      </c>
      <c r="C88" t="s">
        <v>1097</v>
      </c>
      <c r="D88" t="s">
        <v>1234</v>
      </c>
      <c r="E88" s="31">
        <v>39.369565217391305</v>
      </c>
      <c r="F88" s="31">
        <v>128.06880434782607</v>
      </c>
      <c r="G88" s="31">
        <v>8.5733695652173907</v>
      </c>
      <c r="H88" s="36">
        <v>6.6943465341744807E-2</v>
      </c>
      <c r="I88" s="31">
        <v>20.355978260869563</v>
      </c>
      <c r="J88" s="31">
        <v>0.94565217391304346</v>
      </c>
      <c r="K88" s="36">
        <v>4.6455746896275532E-2</v>
      </c>
      <c r="L88" s="31">
        <v>15.260869565217391</v>
      </c>
      <c r="M88" s="31">
        <v>0.94565217391304346</v>
      </c>
      <c r="N88" s="36">
        <v>6.1965811965811968E-2</v>
      </c>
      <c r="O88" s="31">
        <v>0</v>
      </c>
      <c r="P88" s="31">
        <v>0</v>
      </c>
      <c r="Q88" s="36" t="s">
        <v>1483</v>
      </c>
      <c r="R88" s="31">
        <v>5.0951086956521738</v>
      </c>
      <c r="S88" s="31">
        <v>0</v>
      </c>
      <c r="T88" s="36">
        <v>0</v>
      </c>
      <c r="U88" s="31">
        <v>25.429347826086957</v>
      </c>
      <c r="V88" s="31">
        <v>1.298913043478261</v>
      </c>
      <c r="W88" s="36">
        <v>5.1079290446676646E-2</v>
      </c>
      <c r="X88" s="31">
        <v>5.0788043478260869</v>
      </c>
      <c r="Y88" s="31">
        <v>0</v>
      </c>
      <c r="Z88" s="36">
        <v>0</v>
      </c>
      <c r="AA88" s="31">
        <v>66.250869565217386</v>
      </c>
      <c r="AB88" s="31">
        <v>6.3288043478260869</v>
      </c>
      <c r="AC88" s="36">
        <v>9.5527868379086084E-2</v>
      </c>
      <c r="AD88" s="31">
        <v>2.5923913043478262</v>
      </c>
      <c r="AE88" s="31">
        <v>0</v>
      </c>
      <c r="AF88" s="36">
        <v>0</v>
      </c>
      <c r="AG88" s="31">
        <v>8.3614130434782616</v>
      </c>
      <c r="AH88" s="31">
        <v>0</v>
      </c>
      <c r="AI88" s="36">
        <v>0</v>
      </c>
      <c r="AJ88" t="s">
        <v>400</v>
      </c>
      <c r="AK88" s="37">
        <v>5</v>
      </c>
      <c r="AT88"/>
    </row>
    <row r="89" spans="1:46" x14ac:dyDescent="0.25">
      <c r="A89" t="s">
        <v>1304</v>
      </c>
      <c r="B89" t="s">
        <v>654</v>
      </c>
      <c r="C89" t="s">
        <v>1008</v>
      </c>
      <c r="D89" t="s">
        <v>1229</v>
      </c>
      <c r="E89" s="31">
        <v>94.369565217391298</v>
      </c>
      <c r="F89" s="31">
        <v>320.01086956521743</v>
      </c>
      <c r="G89" s="31">
        <v>8.5163043478260878</v>
      </c>
      <c r="H89" s="36">
        <v>2.6612547128154612E-2</v>
      </c>
      <c r="I89" s="31">
        <v>34.126630434782598</v>
      </c>
      <c r="J89" s="31">
        <v>5.6945652173913057</v>
      </c>
      <c r="K89" s="36">
        <v>0.16686573344162575</v>
      </c>
      <c r="L89" s="31">
        <v>25.740760869565207</v>
      </c>
      <c r="M89" s="31">
        <v>5.6945652173913057</v>
      </c>
      <c r="N89" s="36">
        <v>0.221227540485189</v>
      </c>
      <c r="O89" s="31">
        <v>2.9945652173913042</v>
      </c>
      <c r="P89" s="31">
        <v>0</v>
      </c>
      <c r="Q89" s="36">
        <v>0</v>
      </c>
      <c r="R89" s="31">
        <v>5.3913043478260869</v>
      </c>
      <c r="S89" s="31">
        <v>0</v>
      </c>
      <c r="T89" s="36">
        <v>0</v>
      </c>
      <c r="U89" s="31">
        <v>60.117934782608693</v>
      </c>
      <c r="V89" s="31">
        <v>2.8217391304347821</v>
      </c>
      <c r="W89" s="36">
        <v>4.6936727627760647E-2</v>
      </c>
      <c r="X89" s="31">
        <v>36.614130434782609</v>
      </c>
      <c r="Y89" s="31">
        <v>0</v>
      </c>
      <c r="Z89" s="36">
        <v>0</v>
      </c>
      <c r="AA89" s="31">
        <v>150.07880434782609</v>
      </c>
      <c r="AB89" s="31">
        <v>0</v>
      </c>
      <c r="AC89" s="36">
        <v>0</v>
      </c>
      <c r="AD89" s="31">
        <v>7.8967391304347823</v>
      </c>
      <c r="AE89" s="31">
        <v>0</v>
      </c>
      <c r="AF89" s="36">
        <v>0</v>
      </c>
      <c r="AG89" s="31">
        <v>31.176630434782609</v>
      </c>
      <c r="AH89" s="31">
        <v>0</v>
      </c>
      <c r="AI89" s="36">
        <v>0</v>
      </c>
      <c r="AJ89" t="s">
        <v>143</v>
      </c>
      <c r="AK89" s="37">
        <v>5</v>
      </c>
      <c r="AT89"/>
    </row>
    <row r="90" spans="1:46" x14ac:dyDescent="0.25">
      <c r="A90" t="s">
        <v>1304</v>
      </c>
      <c r="B90" t="s">
        <v>615</v>
      </c>
      <c r="C90" t="s">
        <v>1077</v>
      </c>
      <c r="D90" t="s">
        <v>1260</v>
      </c>
      <c r="E90" s="31">
        <v>109.69565217391305</v>
      </c>
      <c r="F90" s="31">
        <v>325.4728260869565</v>
      </c>
      <c r="G90" s="31">
        <v>0.69021739130434778</v>
      </c>
      <c r="H90" s="36">
        <v>2.120660577420809E-3</v>
      </c>
      <c r="I90" s="31">
        <v>52.586956521739125</v>
      </c>
      <c r="J90" s="31">
        <v>0.69021739130434778</v>
      </c>
      <c r="K90" s="36">
        <v>1.312525837122778E-2</v>
      </c>
      <c r="L90" s="31">
        <v>26.921195652173914</v>
      </c>
      <c r="M90" s="31">
        <v>0</v>
      </c>
      <c r="N90" s="36">
        <v>0</v>
      </c>
      <c r="O90" s="31">
        <v>20.361413043478262</v>
      </c>
      <c r="P90" s="31">
        <v>0.69021739130434778</v>
      </c>
      <c r="Q90" s="36">
        <v>3.3898305084745763E-2</v>
      </c>
      <c r="R90" s="31">
        <v>5.3043478260869561</v>
      </c>
      <c r="S90" s="31">
        <v>0</v>
      </c>
      <c r="T90" s="36">
        <v>0</v>
      </c>
      <c r="U90" s="31">
        <v>68.991847826086953</v>
      </c>
      <c r="V90" s="31">
        <v>0</v>
      </c>
      <c r="W90" s="36">
        <v>0</v>
      </c>
      <c r="X90" s="31">
        <v>13.103260869565217</v>
      </c>
      <c r="Y90" s="31">
        <v>0</v>
      </c>
      <c r="Z90" s="36">
        <v>0</v>
      </c>
      <c r="AA90" s="31">
        <v>142.35869565217391</v>
      </c>
      <c r="AB90" s="31">
        <v>0</v>
      </c>
      <c r="AC90" s="36">
        <v>0</v>
      </c>
      <c r="AD90" s="31">
        <v>0</v>
      </c>
      <c r="AE90" s="31">
        <v>0</v>
      </c>
      <c r="AF90" s="36" t="s">
        <v>1483</v>
      </c>
      <c r="AG90" s="31">
        <v>48.432065217391305</v>
      </c>
      <c r="AH90" s="31">
        <v>0</v>
      </c>
      <c r="AI90" s="36">
        <v>0</v>
      </c>
      <c r="AJ90" t="s">
        <v>99</v>
      </c>
      <c r="AK90" s="37">
        <v>5</v>
      </c>
      <c r="AT90"/>
    </row>
    <row r="91" spans="1:46" x14ac:dyDescent="0.25">
      <c r="A91" t="s">
        <v>1304</v>
      </c>
      <c r="B91" t="s">
        <v>560</v>
      </c>
      <c r="C91" t="s">
        <v>1043</v>
      </c>
      <c r="D91" t="s">
        <v>1265</v>
      </c>
      <c r="E91" s="31">
        <v>52.771739130434781</v>
      </c>
      <c r="F91" s="31">
        <v>185.02499999999995</v>
      </c>
      <c r="G91" s="31">
        <v>2.2043478260869565</v>
      </c>
      <c r="H91" s="36">
        <v>1.1913783683756018E-2</v>
      </c>
      <c r="I91" s="31">
        <v>34.975000000000009</v>
      </c>
      <c r="J91" s="31">
        <v>1.25</v>
      </c>
      <c r="K91" s="36">
        <v>3.5739814152966398E-2</v>
      </c>
      <c r="L91" s="31">
        <v>30.1054347826087</v>
      </c>
      <c r="M91" s="31">
        <v>0.46739130434782611</v>
      </c>
      <c r="N91" s="36">
        <v>1.5525147127847781E-2</v>
      </c>
      <c r="O91" s="31">
        <v>0</v>
      </c>
      <c r="P91" s="31">
        <v>0</v>
      </c>
      <c r="Q91" s="36" t="s">
        <v>1483</v>
      </c>
      <c r="R91" s="31">
        <v>4.8695652173913047</v>
      </c>
      <c r="S91" s="31">
        <v>0.78260869565217395</v>
      </c>
      <c r="T91" s="36">
        <v>0.1607142857142857</v>
      </c>
      <c r="U91" s="31">
        <v>32.010869565217398</v>
      </c>
      <c r="V91" s="31">
        <v>0</v>
      </c>
      <c r="W91" s="36">
        <v>0</v>
      </c>
      <c r="X91" s="31">
        <v>0</v>
      </c>
      <c r="Y91" s="31">
        <v>0</v>
      </c>
      <c r="Z91" s="36" t="s">
        <v>1483</v>
      </c>
      <c r="AA91" s="31">
        <v>81.768478260869557</v>
      </c>
      <c r="AB91" s="31">
        <v>0</v>
      </c>
      <c r="AC91" s="36">
        <v>0</v>
      </c>
      <c r="AD91" s="31">
        <v>13.882608695652165</v>
      </c>
      <c r="AE91" s="31">
        <v>0</v>
      </c>
      <c r="AF91" s="36">
        <v>0</v>
      </c>
      <c r="AG91" s="31">
        <v>22.388043478260848</v>
      </c>
      <c r="AH91" s="31">
        <v>0.95434782608695634</v>
      </c>
      <c r="AI91" s="36">
        <v>4.2627567121425486E-2</v>
      </c>
      <c r="AJ91" t="s">
        <v>42</v>
      </c>
      <c r="AK91" s="37">
        <v>5</v>
      </c>
      <c r="AT91"/>
    </row>
    <row r="92" spans="1:46" x14ac:dyDescent="0.25">
      <c r="A92" t="s">
        <v>1304</v>
      </c>
      <c r="B92" t="s">
        <v>531</v>
      </c>
      <c r="C92" t="s">
        <v>1061</v>
      </c>
      <c r="D92" t="s">
        <v>1210</v>
      </c>
      <c r="E92" s="31">
        <v>45.847826086956523</v>
      </c>
      <c r="F92" s="31">
        <v>150.44021739130434</v>
      </c>
      <c r="G92" s="31">
        <v>3.5815217391304346</v>
      </c>
      <c r="H92" s="36">
        <v>2.3806943390773452E-2</v>
      </c>
      <c r="I92" s="31">
        <v>33.586956521739133</v>
      </c>
      <c r="J92" s="31">
        <v>3.5815217391304346</v>
      </c>
      <c r="K92" s="36">
        <v>0.10663430420711972</v>
      </c>
      <c r="L92" s="31">
        <v>15.048913043478262</v>
      </c>
      <c r="M92" s="31">
        <v>0</v>
      </c>
      <c r="N92" s="36">
        <v>0</v>
      </c>
      <c r="O92" s="31">
        <v>13.217391304347826</v>
      </c>
      <c r="P92" s="31">
        <v>0</v>
      </c>
      <c r="Q92" s="36">
        <v>0</v>
      </c>
      <c r="R92" s="31">
        <v>5.3206521739130439</v>
      </c>
      <c r="S92" s="31">
        <v>3.5815217391304346</v>
      </c>
      <c r="T92" s="36">
        <v>0.67313585291113376</v>
      </c>
      <c r="U92" s="31">
        <v>32.163043478260867</v>
      </c>
      <c r="V92" s="31">
        <v>0</v>
      </c>
      <c r="W92" s="36">
        <v>0</v>
      </c>
      <c r="X92" s="31">
        <v>0.80706521739130432</v>
      </c>
      <c r="Y92" s="31">
        <v>0</v>
      </c>
      <c r="Z92" s="36">
        <v>0</v>
      </c>
      <c r="AA92" s="31">
        <v>72.983695652173907</v>
      </c>
      <c r="AB92" s="31">
        <v>0</v>
      </c>
      <c r="AC92" s="36">
        <v>0</v>
      </c>
      <c r="AD92" s="31">
        <v>0.40760869565217389</v>
      </c>
      <c r="AE92" s="31">
        <v>0</v>
      </c>
      <c r="AF92" s="36">
        <v>0</v>
      </c>
      <c r="AG92" s="31">
        <v>10.491847826086957</v>
      </c>
      <c r="AH92" s="31">
        <v>0</v>
      </c>
      <c r="AI92" s="36">
        <v>0</v>
      </c>
      <c r="AJ92" t="s">
        <v>6</v>
      </c>
      <c r="AK92" s="37">
        <v>5</v>
      </c>
      <c r="AT92"/>
    </row>
    <row r="93" spans="1:46" x14ac:dyDescent="0.25">
      <c r="A93" t="s">
        <v>1304</v>
      </c>
      <c r="B93" t="s">
        <v>985</v>
      </c>
      <c r="C93" t="s">
        <v>1091</v>
      </c>
      <c r="D93" t="s">
        <v>1237</v>
      </c>
      <c r="E93" s="31">
        <v>94.880434782608702</v>
      </c>
      <c r="F93" s="31">
        <v>353.62130434782614</v>
      </c>
      <c r="G93" s="31">
        <v>0</v>
      </c>
      <c r="H93" s="36">
        <v>0</v>
      </c>
      <c r="I93" s="31">
        <v>88.615760869565207</v>
      </c>
      <c r="J93" s="31">
        <v>0</v>
      </c>
      <c r="K93" s="36">
        <v>0</v>
      </c>
      <c r="L93" s="31">
        <v>64.931630434782591</v>
      </c>
      <c r="M93" s="31">
        <v>0</v>
      </c>
      <c r="N93" s="36">
        <v>0</v>
      </c>
      <c r="O93" s="31">
        <v>17.945000000000004</v>
      </c>
      <c r="P93" s="31">
        <v>0</v>
      </c>
      <c r="Q93" s="36">
        <v>0</v>
      </c>
      <c r="R93" s="31">
        <v>5.7391304347826084</v>
      </c>
      <c r="S93" s="31">
        <v>0</v>
      </c>
      <c r="T93" s="36">
        <v>0</v>
      </c>
      <c r="U93" s="31">
        <v>86.069347826086954</v>
      </c>
      <c r="V93" s="31">
        <v>0</v>
      </c>
      <c r="W93" s="36">
        <v>0</v>
      </c>
      <c r="X93" s="31">
        <v>0</v>
      </c>
      <c r="Y93" s="31">
        <v>0</v>
      </c>
      <c r="Z93" s="36" t="s">
        <v>1483</v>
      </c>
      <c r="AA93" s="31">
        <v>147.57206521739133</v>
      </c>
      <c r="AB93" s="31">
        <v>0</v>
      </c>
      <c r="AC93" s="36">
        <v>0</v>
      </c>
      <c r="AD93" s="31">
        <v>0</v>
      </c>
      <c r="AE93" s="31">
        <v>0</v>
      </c>
      <c r="AF93" s="36" t="s">
        <v>1483</v>
      </c>
      <c r="AG93" s="31">
        <v>31.364130434782609</v>
      </c>
      <c r="AH93" s="31">
        <v>0</v>
      </c>
      <c r="AI93" s="36">
        <v>0</v>
      </c>
      <c r="AJ93" t="s">
        <v>497</v>
      </c>
      <c r="AK93" s="37">
        <v>5</v>
      </c>
      <c r="AT93"/>
    </row>
    <row r="94" spans="1:46" x14ac:dyDescent="0.25">
      <c r="A94" t="s">
        <v>1304</v>
      </c>
      <c r="B94" t="s">
        <v>709</v>
      </c>
      <c r="C94" t="s">
        <v>1075</v>
      </c>
      <c r="D94" t="s">
        <v>1208</v>
      </c>
      <c r="E94" s="31">
        <v>30.358695652173914</v>
      </c>
      <c r="F94" s="31">
        <v>85.179891304347819</v>
      </c>
      <c r="G94" s="31">
        <v>2.044565217391304</v>
      </c>
      <c r="H94" s="36">
        <v>2.4002909443568917E-2</v>
      </c>
      <c r="I94" s="31">
        <v>12.17336956521739</v>
      </c>
      <c r="J94" s="31">
        <v>0</v>
      </c>
      <c r="K94" s="36">
        <v>0</v>
      </c>
      <c r="L94" s="31">
        <v>8.934239130434781</v>
      </c>
      <c r="M94" s="31">
        <v>0</v>
      </c>
      <c r="N94" s="36">
        <v>0</v>
      </c>
      <c r="O94" s="31">
        <v>0</v>
      </c>
      <c r="P94" s="31">
        <v>0</v>
      </c>
      <c r="Q94" s="36" t="s">
        <v>1483</v>
      </c>
      <c r="R94" s="31">
        <v>3.2391304347826089</v>
      </c>
      <c r="S94" s="31">
        <v>0</v>
      </c>
      <c r="T94" s="36">
        <v>0</v>
      </c>
      <c r="U94" s="31">
        <v>14.809782608695647</v>
      </c>
      <c r="V94" s="31">
        <v>1.8836956521739128</v>
      </c>
      <c r="W94" s="36">
        <v>0.12719266055045875</v>
      </c>
      <c r="X94" s="31">
        <v>5.7391304347826084</v>
      </c>
      <c r="Y94" s="31">
        <v>0</v>
      </c>
      <c r="Z94" s="36">
        <v>0</v>
      </c>
      <c r="AA94" s="31">
        <v>52.457608695652176</v>
      </c>
      <c r="AB94" s="31">
        <v>0.16086956521739132</v>
      </c>
      <c r="AC94" s="36">
        <v>3.0666583784007793E-3</v>
      </c>
      <c r="AD94" s="31">
        <v>0</v>
      </c>
      <c r="AE94" s="31">
        <v>0</v>
      </c>
      <c r="AF94" s="36" t="s">
        <v>1483</v>
      </c>
      <c r="AG94" s="31">
        <v>0</v>
      </c>
      <c r="AH94" s="31">
        <v>0</v>
      </c>
      <c r="AI94" s="36" t="s">
        <v>1483</v>
      </c>
      <c r="AJ94" t="s">
        <v>202</v>
      </c>
      <c r="AK94" s="37">
        <v>5</v>
      </c>
      <c r="AT94"/>
    </row>
    <row r="95" spans="1:46" x14ac:dyDescent="0.25">
      <c r="A95" t="s">
        <v>1304</v>
      </c>
      <c r="B95" t="s">
        <v>643</v>
      </c>
      <c r="C95" t="s">
        <v>1108</v>
      </c>
      <c r="D95" t="s">
        <v>1274</v>
      </c>
      <c r="E95" s="31">
        <v>26.989130434782609</v>
      </c>
      <c r="F95" s="31">
        <v>112.37228260869566</v>
      </c>
      <c r="G95" s="31">
        <v>1.5652173913043479</v>
      </c>
      <c r="H95" s="36">
        <v>1.3928856431214181E-2</v>
      </c>
      <c r="I95" s="31">
        <v>18.627717391304348</v>
      </c>
      <c r="J95" s="31">
        <v>0.17391304347826086</v>
      </c>
      <c r="K95" s="36">
        <v>9.3362509117432529E-3</v>
      </c>
      <c r="L95" s="31">
        <v>8.2364130434782616</v>
      </c>
      <c r="M95" s="31">
        <v>0.17391304347826086</v>
      </c>
      <c r="N95" s="36">
        <v>2.1115143516991088E-2</v>
      </c>
      <c r="O95" s="31">
        <v>4.7038043478260869</v>
      </c>
      <c r="P95" s="31">
        <v>0</v>
      </c>
      <c r="Q95" s="36">
        <v>0</v>
      </c>
      <c r="R95" s="31">
        <v>5.6875</v>
      </c>
      <c r="S95" s="31">
        <v>0</v>
      </c>
      <c r="T95" s="36">
        <v>0</v>
      </c>
      <c r="U95" s="31">
        <v>22.230978260869566</v>
      </c>
      <c r="V95" s="31">
        <v>0.48097826086956524</v>
      </c>
      <c r="W95" s="36">
        <v>2.1635496883021636E-2</v>
      </c>
      <c r="X95" s="31">
        <v>5.3152173913043477</v>
      </c>
      <c r="Y95" s="31">
        <v>0</v>
      </c>
      <c r="Z95" s="36">
        <v>0</v>
      </c>
      <c r="AA95" s="31">
        <v>53.260869565217391</v>
      </c>
      <c r="AB95" s="31">
        <v>0.71195652173913049</v>
      </c>
      <c r="AC95" s="36">
        <v>1.3367346938775511E-2</v>
      </c>
      <c r="AD95" s="31">
        <v>0</v>
      </c>
      <c r="AE95" s="31">
        <v>0</v>
      </c>
      <c r="AF95" s="36" t="s">
        <v>1483</v>
      </c>
      <c r="AG95" s="31">
        <v>12.9375</v>
      </c>
      <c r="AH95" s="31">
        <v>0.1983695652173913</v>
      </c>
      <c r="AI95" s="36">
        <v>1.5332913253518168E-2</v>
      </c>
      <c r="AJ95" t="s">
        <v>131</v>
      </c>
      <c r="AK95" s="37">
        <v>5</v>
      </c>
      <c r="AT95"/>
    </row>
    <row r="96" spans="1:46" x14ac:dyDescent="0.25">
      <c r="A96" t="s">
        <v>1304</v>
      </c>
      <c r="B96" t="s">
        <v>637</v>
      </c>
      <c r="C96" t="s">
        <v>1063</v>
      </c>
      <c r="D96" t="s">
        <v>1204</v>
      </c>
      <c r="E96" s="31">
        <v>49.206521739130437</v>
      </c>
      <c r="F96" s="31">
        <v>173.26391304347828</v>
      </c>
      <c r="G96" s="31">
        <v>0</v>
      </c>
      <c r="H96" s="36">
        <v>0</v>
      </c>
      <c r="I96" s="31">
        <v>34.088152173913045</v>
      </c>
      <c r="J96" s="31">
        <v>0</v>
      </c>
      <c r="K96" s="36">
        <v>0</v>
      </c>
      <c r="L96" s="31">
        <v>21.350326086956521</v>
      </c>
      <c r="M96" s="31">
        <v>0</v>
      </c>
      <c r="N96" s="36">
        <v>0</v>
      </c>
      <c r="O96" s="31">
        <v>8.0421739130434791</v>
      </c>
      <c r="P96" s="31">
        <v>0</v>
      </c>
      <c r="Q96" s="36">
        <v>0</v>
      </c>
      <c r="R96" s="31">
        <v>4.6956521739130439</v>
      </c>
      <c r="S96" s="31">
        <v>0</v>
      </c>
      <c r="T96" s="36">
        <v>0</v>
      </c>
      <c r="U96" s="31">
        <v>45.784673913043484</v>
      </c>
      <c r="V96" s="31">
        <v>0</v>
      </c>
      <c r="W96" s="36">
        <v>0</v>
      </c>
      <c r="X96" s="31">
        <v>0.2391304347826087</v>
      </c>
      <c r="Y96" s="31">
        <v>0</v>
      </c>
      <c r="Z96" s="36">
        <v>0</v>
      </c>
      <c r="AA96" s="31">
        <v>59.898043478260867</v>
      </c>
      <c r="AB96" s="31">
        <v>0</v>
      </c>
      <c r="AC96" s="36">
        <v>0</v>
      </c>
      <c r="AD96" s="31">
        <v>0</v>
      </c>
      <c r="AE96" s="31">
        <v>0</v>
      </c>
      <c r="AF96" s="36" t="s">
        <v>1483</v>
      </c>
      <c r="AG96" s="31">
        <v>33.253913043478256</v>
      </c>
      <c r="AH96" s="31">
        <v>0</v>
      </c>
      <c r="AI96" s="36">
        <v>0</v>
      </c>
      <c r="AJ96" t="s">
        <v>123</v>
      </c>
      <c r="AK96" s="37">
        <v>5</v>
      </c>
      <c r="AT96"/>
    </row>
    <row r="97" spans="1:46" x14ac:dyDescent="0.25">
      <c r="A97" t="s">
        <v>1304</v>
      </c>
      <c r="B97" t="s">
        <v>938</v>
      </c>
      <c r="C97" t="s">
        <v>1035</v>
      </c>
      <c r="D97" t="s">
        <v>1264</v>
      </c>
      <c r="E97" s="31">
        <v>111.78260869565217</v>
      </c>
      <c r="F97" s="31">
        <v>354.69565217391306</v>
      </c>
      <c r="G97" s="31">
        <v>11.024456521739131</v>
      </c>
      <c r="H97" s="36">
        <v>3.1081453787693062E-2</v>
      </c>
      <c r="I97" s="31">
        <v>76.092391304347828</v>
      </c>
      <c r="J97" s="31">
        <v>4.625</v>
      </c>
      <c r="K97" s="36">
        <v>6.0781372759088632E-2</v>
      </c>
      <c r="L97" s="31">
        <v>50.358695652173914</v>
      </c>
      <c r="M97" s="31">
        <v>4.5516304347826084</v>
      </c>
      <c r="N97" s="36">
        <v>9.0384200302180001E-2</v>
      </c>
      <c r="O97" s="31">
        <v>20.690217391304348</v>
      </c>
      <c r="P97" s="31">
        <v>7.3369565217391311E-2</v>
      </c>
      <c r="Q97" s="36">
        <v>3.5460992907801422E-3</v>
      </c>
      <c r="R97" s="31">
        <v>5.0434782608695654</v>
      </c>
      <c r="S97" s="31">
        <v>0</v>
      </c>
      <c r="T97" s="36">
        <v>0</v>
      </c>
      <c r="U97" s="31">
        <v>82.282608695652172</v>
      </c>
      <c r="V97" s="31">
        <v>6.3125</v>
      </c>
      <c r="W97" s="36">
        <v>7.6717305151915452E-2</v>
      </c>
      <c r="X97" s="31">
        <v>16.002717391304348</v>
      </c>
      <c r="Y97" s="31">
        <v>0</v>
      </c>
      <c r="Z97" s="36">
        <v>0</v>
      </c>
      <c r="AA97" s="31">
        <v>142.74184782608697</v>
      </c>
      <c r="AB97" s="31">
        <v>8.6956521739130432E-2</v>
      </c>
      <c r="AC97" s="36">
        <v>6.0918730605950995E-4</v>
      </c>
      <c r="AD97" s="31">
        <v>0.11141304347826086</v>
      </c>
      <c r="AE97" s="31">
        <v>0</v>
      </c>
      <c r="AF97" s="36">
        <v>0</v>
      </c>
      <c r="AG97" s="31">
        <v>37.464673913043477</v>
      </c>
      <c r="AH97" s="31">
        <v>0</v>
      </c>
      <c r="AI97" s="36">
        <v>0</v>
      </c>
      <c r="AJ97" t="s">
        <v>449</v>
      </c>
      <c r="AK97" s="37">
        <v>5</v>
      </c>
      <c r="AT97"/>
    </row>
    <row r="98" spans="1:46" x14ac:dyDescent="0.25">
      <c r="A98" t="s">
        <v>1304</v>
      </c>
      <c r="B98" t="s">
        <v>854</v>
      </c>
      <c r="C98" t="s">
        <v>1093</v>
      </c>
      <c r="D98" t="s">
        <v>1256</v>
      </c>
      <c r="E98" s="31">
        <v>134.0108695652174</v>
      </c>
      <c r="F98" s="31">
        <v>549.91163043478264</v>
      </c>
      <c r="G98" s="31">
        <v>81.043478260869563</v>
      </c>
      <c r="H98" s="36">
        <v>0.14737545775635491</v>
      </c>
      <c r="I98" s="31">
        <v>101.95434782608694</v>
      </c>
      <c r="J98" s="31">
        <v>11.627500000000001</v>
      </c>
      <c r="K98" s="36">
        <v>0.11404614170877847</v>
      </c>
      <c r="L98" s="31">
        <v>90.62771739130433</v>
      </c>
      <c r="M98" s="31">
        <v>11.511956521739132</v>
      </c>
      <c r="N98" s="36">
        <v>0.12702467692123179</v>
      </c>
      <c r="O98" s="31">
        <v>5.5874999999999995</v>
      </c>
      <c r="P98" s="31">
        <v>0.11554347826086957</v>
      </c>
      <c r="Q98" s="36">
        <v>2.0678922283824532E-2</v>
      </c>
      <c r="R98" s="31">
        <v>5.7391304347826084</v>
      </c>
      <c r="S98" s="31">
        <v>0</v>
      </c>
      <c r="T98" s="36">
        <v>0</v>
      </c>
      <c r="U98" s="31">
        <v>78.663913043478274</v>
      </c>
      <c r="V98" s="31">
        <v>23.55086956521739</v>
      </c>
      <c r="W98" s="36">
        <v>0.29938594018582071</v>
      </c>
      <c r="X98" s="31">
        <v>47.688043478260852</v>
      </c>
      <c r="Y98" s="31">
        <v>0</v>
      </c>
      <c r="Z98" s="36">
        <v>0</v>
      </c>
      <c r="AA98" s="31">
        <v>305.22086956521741</v>
      </c>
      <c r="AB98" s="31">
        <v>45.865108695652175</v>
      </c>
      <c r="AC98" s="36">
        <v>0.15026858668277285</v>
      </c>
      <c r="AD98" s="31">
        <v>16.384456521739136</v>
      </c>
      <c r="AE98" s="31">
        <v>0</v>
      </c>
      <c r="AF98" s="36">
        <v>0</v>
      </c>
      <c r="AG98" s="31">
        <v>0</v>
      </c>
      <c r="AH98" s="31">
        <v>0</v>
      </c>
      <c r="AI98" s="36" t="s">
        <v>1483</v>
      </c>
      <c r="AJ98" t="s">
        <v>364</v>
      </c>
      <c r="AK98" s="37">
        <v>5</v>
      </c>
      <c r="AT98"/>
    </row>
    <row r="99" spans="1:46" x14ac:dyDescent="0.25">
      <c r="A99" t="s">
        <v>1304</v>
      </c>
      <c r="B99" t="s">
        <v>906</v>
      </c>
      <c r="C99" t="s">
        <v>1074</v>
      </c>
      <c r="D99" t="s">
        <v>1258</v>
      </c>
      <c r="E99" s="31">
        <v>112.22826086956522</v>
      </c>
      <c r="F99" s="31">
        <v>330.64673913043475</v>
      </c>
      <c r="G99" s="31">
        <v>3.8097826086956519</v>
      </c>
      <c r="H99" s="36">
        <v>1.152221436907247E-2</v>
      </c>
      <c r="I99" s="31">
        <v>60.005434782608695</v>
      </c>
      <c r="J99" s="31">
        <v>9.5108695652173919E-2</v>
      </c>
      <c r="K99" s="36">
        <v>1.5850013585725932E-3</v>
      </c>
      <c r="L99" s="31">
        <v>32.567934782608695</v>
      </c>
      <c r="M99" s="31">
        <v>9.5108695652173919E-2</v>
      </c>
      <c r="N99" s="36">
        <v>2.9203170629954109E-3</v>
      </c>
      <c r="O99" s="31">
        <v>21.975543478260871</v>
      </c>
      <c r="P99" s="31">
        <v>0</v>
      </c>
      <c r="Q99" s="36">
        <v>0</v>
      </c>
      <c r="R99" s="31">
        <v>5.4619565217391308</v>
      </c>
      <c r="S99" s="31">
        <v>0</v>
      </c>
      <c r="T99" s="36">
        <v>0</v>
      </c>
      <c r="U99" s="31">
        <v>73.850543478260875</v>
      </c>
      <c r="V99" s="31">
        <v>0</v>
      </c>
      <c r="W99" s="36">
        <v>0</v>
      </c>
      <c r="X99" s="31">
        <v>9.0489130434782616</v>
      </c>
      <c r="Y99" s="31">
        <v>0</v>
      </c>
      <c r="Z99" s="36">
        <v>0</v>
      </c>
      <c r="AA99" s="31">
        <v>156.26630434782609</v>
      </c>
      <c r="AB99" s="31">
        <v>3.714673913043478</v>
      </c>
      <c r="AC99" s="36">
        <v>2.3771432546169095E-2</v>
      </c>
      <c r="AD99" s="31">
        <v>0</v>
      </c>
      <c r="AE99" s="31">
        <v>0</v>
      </c>
      <c r="AF99" s="36" t="s">
        <v>1483</v>
      </c>
      <c r="AG99" s="31">
        <v>31.475543478260871</v>
      </c>
      <c r="AH99" s="31">
        <v>0</v>
      </c>
      <c r="AI99" s="36">
        <v>0</v>
      </c>
      <c r="AJ99" t="s">
        <v>417</v>
      </c>
      <c r="AK99" s="37">
        <v>5</v>
      </c>
      <c r="AT99"/>
    </row>
    <row r="100" spans="1:46" x14ac:dyDescent="0.25">
      <c r="A100" t="s">
        <v>1304</v>
      </c>
      <c r="B100" t="s">
        <v>873</v>
      </c>
      <c r="C100" t="s">
        <v>1038</v>
      </c>
      <c r="D100" t="s">
        <v>1213</v>
      </c>
      <c r="E100" s="31">
        <v>42.163043478260867</v>
      </c>
      <c r="F100" s="31">
        <v>165.69076086956522</v>
      </c>
      <c r="G100" s="31">
        <v>0</v>
      </c>
      <c r="H100" s="36">
        <v>0</v>
      </c>
      <c r="I100" s="31">
        <v>56.681304347826078</v>
      </c>
      <c r="J100" s="31">
        <v>0</v>
      </c>
      <c r="K100" s="36">
        <v>0</v>
      </c>
      <c r="L100" s="31">
        <v>34.379347826086949</v>
      </c>
      <c r="M100" s="31">
        <v>0</v>
      </c>
      <c r="N100" s="36">
        <v>0</v>
      </c>
      <c r="O100" s="31">
        <v>17.410652173913039</v>
      </c>
      <c r="P100" s="31">
        <v>0</v>
      </c>
      <c r="Q100" s="36">
        <v>0</v>
      </c>
      <c r="R100" s="31">
        <v>4.8913043478260869</v>
      </c>
      <c r="S100" s="31">
        <v>0</v>
      </c>
      <c r="T100" s="36">
        <v>0</v>
      </c>
      <c r="U100" s="31">
        <v>23.436195652173918</v>
      </c>
      <c r="V100" s="31">
        <v>0</v>
      </c>
      <c r="W100" s="36">
        <v>0</v>
      </c>
      <c r="X100" s="31">
        <v>0</v>
      </c>
      <c r="Y100" s="31">
        <v>0</v>
      </c>
      <c r="Z100" s="36" t="s">
        <v>1483</v>
      </c>
      <c r="AA100" s="31">
        <v>64.25695652173917</v>
      </c>
      <c r="AB100" s="31">
        <v>0</v>
      </c>
      <c r="AC100" s="36">
        <v>0</v>
      </c>
      <c r="AD100" s="31">
        <v>3.6544565217391303</v>
      </c>
      <c r="AE100" s="31">
        <v>0</v>
      </c>
      <c r="AF100" s="36">
        <v>0</v>
      </c>
      <c r="AG100" s="31">
        <v>17.661847826086952</v>
      </c>
      <c r="AH100" s="31">
        <v>0</v>
      </c>
      <c r="AI100" s="36">
        <v>0</v>
      </c>
      <c r="AJ100" t="s">
        <v>383</v>
      </c>
      <c r="AK100" s="37">
        <v>5</v>
      </c>
      <c r="AT100"/>
    </row>
    <row r="101" spans="1:46" x14ac:dyDescent="0.25">
      <c r="A101" t="s">
        <v>1304</v>
      </c>
      <c r="B101" t="s">
        <v>925</v>
      </c>
      <c r="C101" t="s">
        <v>1012</v>
      </c>
      <c r="D101" t="s">
        <v>1257</v>
      </c>
      <c r="E101" s="31">
        <v>59.956521739130437</v>
      </c>
      <c r="F101" s="31">
        <v>215.99228260869563</v>
      </c>
      <c r="G101" s="31">
        <v>0</v>
      </c>
      <c r="H101" s="36">
        <v>0</v>
      </c>
      <c r="I101" s="31">
        <v>90.450434782608667</v>
      </c>
      <c r="J101" s="31">
        <v>0</v>
      </c>
      <c r="K101" s="36">
        <v>0</v>
      </c>
      <c r="L101" s="31">
        <v>76.577282608695626</v>
      </c>
      <c r="M101" s="31">
        <v>0</v>
      </c>
      <c r="N101" s="36">
        <v>0</v>
      </c>
      <c r="O101" s="31">
        <v>9.2264130434782565</v>
      </c>
      <c r="P101" s="31">
        <v>0</v>
      </c>
      <c r="Q101" s="36">
        <v>0</v>
      </c>
      <c r="R101" s="31">
        <v>4.6467391304347823</v>
      </c>
      <c r="S101" s="31">
        <v>0</v>
      </c>
      <c r="T101" s="36">
        <v>0</v>
      </c>
      <c r="U101" s="31">
        <v>28.935652173913049</v>
      </c>
      <c r="V101" s="31">
        <v>0</v>
      </c>
      <c r="W101" s="36">
        <v>0</v>
      </c>
      <c r="X101" s="31">
        <v>6.7808695652173894</v>
      </c>
      <c r="Y101" s="31">
        <v>0</v>
      </c>
      <c r="Z101" s="36">
        <v>0</v>
      </c>
      <c r="AA101" s="31">
        <v>51.778478260869583</v>
      </c>
      <c r="AB101" s="31">
        <v>0</v>
      </c>
      <c r="AC101" s="36">
        <v>0</v>
      </c>
      <c r="AD101" s="31">
        <v>6.3980434782608722</v>
      </c>
      <c r="AE101" s="31">
        <v>0</v>
      </c>
      <c r="AF101" s="36">
        <v>0</v>
      </c>
      <c r="AG101" s="31">
        <v>31.648804347826093</v>
      </c>
      <c r="AH101" s="31">
        <v>0</v>
      </c>
      <c r="AI101" s="36">
        <v>0</v>
      </c>
      <c r="AJ101" t="s">
        <v>436</v>
      </c>
      <c r="AK101" s="37">
        <v>5</v>
      </c>
      <c r="AT101"/>
    </row>
    <row r="102" spans="1:46" x14ac:dyDescent="0.25">
      <c r="A102" t="s">
        <v>1304</v>
      </c>
      <c r="B102" t="s">
        <v>812</v>
      </c>
      <c r="C102" t="s">
        <v>1061</v>
      </c>
      <c r="D102" t="s">
        <v>1210</v>
      </c>
      <c r="E102" s="31">
        <v>101.69565217391305</v>
      </c>
      <c r="F102" s="31">
        <v>451.69945652173925</v>
      </c>
      <c r="G102" s="31">
        <v>119.34891304347826</v>
      </c>
      <c r="H102" s="36">
        <v>0.26422195404553089</v>
      </c>
      <c r="I102" s="31">
        <v>61.360326086956512</v>
      </c>
      <c r="J102" s="31">
        <v>13.455434782608696</v>
      </c>
      <c r="K102" s="36">
        <v>0.21928558142830576</v>
      </c>
      <c r="L102" s="31">
        <v>39.134782608695645</v>
      </c>
      <c r="M102" s="31">
        <v>13.455434782608696</v>
      </c>
      <c r="N102" s="36">
        <v>0.34382290856571501</v>
      </c>
      <c r="O102" s="31">
        <v>15.355978260869565</v>
      </c>
      <c r="P102" s="31">
        <v>0</v>
      </c>
      <c r="Q102" s="36">
        <v>0</v>
      </c>
      <c r="R102" s="31">
        <v>6.8695652173913047</v>
      </c>
      <c r="S102" s="31">
        <v>0</v>
      </c>
      <c r="T102" s="36">
        <v>0</v>
      </c>
      <c r="U102" s="31">
        <v>65.453804347826122</v>
      </c>
      <c r="V102" s="31">
        <v>26.576086956521738</v>
      </c>
      <c r="W102" s="36">
        <v>0.40602814796363162</v>
      </c>
      <c r="X102" s="31">
        <v>30.809782608695652</v>
      </c>
      <c r="Y102" s="31">
        <v>0</v>
      </c>
      <c r="Z102" s="36">
        <v>0</v>
      </c>
      <c r="AA102" s="31">
        <v>243.85108695652178</v>
      </c>
      <c r="AB102" s="31">
        <v>54.986956521739124</v>
      </c>
      <c r="AC102" s="36">
        <v>0.22549399802980252</v>
      </c>
      <c r="AD102" s="31">
        <v>0</v>
      </c>
      <c r="AE102" s="31">
        <v>0</v>
      </c>
      <c r="AF102" s="36" t="s">
        <v>1483</v>
      </c>
      <c r="AG102" s="31">
        <v>50.22445652173915</v>
      </c>
      <c r="AH102" s="31">
        <v>24.330434782608698</v>
      </c>
      <c r="AI102" s="36">
        <v>0.48443400820230909</v>
      </c>
      <c r="AJ102" t="s">
        <v>322</v>
      </c>
      <c r="AK102" s="37">
        <v>5</v>
      </c>
      <c r="AT102"/>
    </row>
    <row r="103" spans="1:46" x14ac:dyDescent="0.25">
      <c r="A103" t="s">
        <v>1304</v>
      </c>
      <c r="B103" t="s">
        <v>930</v>
      </c>
      <c r="C103" t="s">
        <v>1079</v>
      </c>
      <c r="D103" t="s">
        <v>1259</v>
      </c>
      <c r="E103" s="31">
        <v>77.456521739130437</v>
      </c>
      <c r="F103" s="31">
        <v>239.30434782608694</v>
      </c>
      <c r="G103" s="31">
        <v>3.6141304347826089</v>
      </c>
      <c r="H103" s="36">
        <v>1.5102652616279072E-2</v>
      </c>
      <c r="I103" s="31">
        <v>51.89402173913043</v>
      </c>
      <c r="J103" s="31">
        <v>0.73913043478260876</v>
      </c>
      <c r="K103" s="36">
        <v>1.4243074828507098E-2</v>
      </c>
      <c r="L103" s="31">
        <v>25.679347826086957</v>
      </c>
      <c r="M103" s="31">
        <v>0.63586956521739135</v>
      </c>
      <c r="N103" s="36">
        <v>2.4761904761904763E-2</v>
      </c>
      <c r="O103" s="31">
        <v>24.5625</v>
      </c>
      <c r="P103" s="31">
        <v>0.10326086956521739</v>
      </c>
      <c r="Q103" s="36">
        <v>4.20400486779511E-3</v>
      </c>
      <c r="R103" s="31">
        <v>1.6521739130434783</v>
      </c>
      <c r="S103" s="31">
        <v>0</v>
      </c>
      <c r="T103" s="36">
        <v>0</v>
      </c>
      <c r="U103" s="31">
        <v>71.448369565217391</v>
      </c>
      <c r="V103" s="31">
        <v>0</v>
      </c>
      <c r="W103" s="36">
        <v>0</v>
      </c>
      <c r="X103" s="31">
        <v>6.6521739130434785</v>
      </c>
      <c r="Y103" s="31">
        <v>0</v>
      </c>
      <c r="Z103" s="36">
        <v>0</v>
      </c>
      <c r="AA103" s="31">
        <v>100.46739130434783</v>
      </c>
      <c r="AB103" s="31">
        <v>2.875</v>
      </c>
      <c r="AC103" s="36">
        <v>2.8616250135237477E-2</v>
      </c>
      <c r="AD103" s="31">
        <v>3.3614130434782608</v>
      </c>
      <c r="AE103" s="31">
        <v>0</v>
      </c>
      <c r="AF103" s="36">
        <v>0</v>
      </c>
      <c r="AG103" s="31">
        <v>5.4809782608695654</v>
      </c>
      <c r="AH103" s="31">
        <v>0</v>
      </c>
      <c r="AI103" s="36">
        <v>0</v>
      </c>
      <c r="AJ103" t="s">
        <v>441</v>
      </c>
      <c r="AK103" s="37">
        <v>5</v>
      </c>
      <c r="AT103"/>
    </row>
    <row r="104" spans="1:46" x14ac:dyDescent="0.25">
      <c r="A104" t="s">
        <v>1304</v>
      </c>
      <c r="B104" t="s">
        <v>818</v>
      </c>
      <c r="C104" t="s">
        <v>1097</v>
      </c>
      <c r="D104" t="s">
        <v>1234</v>
      </c>
      <c r="E104" s="31">
        <v>99.239130434782609</v>
      </c>
      <c r="F104" s="31">
        <v>349.125</v>
      </c>
      <c r="G104" s="31">
        <v>25.690217391304348</v>
      </c>
      <c r="H104" s="36">
        <v>7.358458257444854E-2</v>
      </c>
      <c r="I104" s="31">
        <v>54.608695652173921</v>
      </c>
      <c r="J104" s="31">
        <v>0.2608695652173913</v>
      </c>
      <c r="K104" s="36">
        <v>4.7770700636942665E-3</v>
      </c>
      <c r="L104" s="31">
        <v>39.149456521739133</v>
      </c>
      <c r="M104" s="31">
        <v>0.2608695652173913</v>
      </c>
      <c r="N104" s="36">
        <v>6.6634275005205794E-3</v>
      </c>
      <c r="O104" s="31">
        <v>10.241847826086957</v>
      </c>
      <c r="P104" s="31">
        <v>0</v>
      </c>
      <c r="Q104" s="36">
        <v>0</v>
      </c>
      <c r="R104" s="31">
        <v>5.2173913043478262</v>
      </c>
      <c r="S104" s="31">
        <v>0</v>
      </c>
      <c r="T104" s="36">
        <v>0</v>
      </c>
      <c r="U104" s="31">
        <v>92.961956521739125</v>
      </c>
      <c r="V104" s="31">
        <v>1.7581521739130435</v>
      </c>
      <c r="W104" s="36">
        <v>1.8912598655363929E-2</v>
      </c>
      <c r="X104" s="31">
        <v>23.057065217391305</v>
      </c>
      <c r="Y104" s="31">
        <v>0</v>
      </c>
      <c r="Z104" s="36">
        <v>0</v>
      </c>
      <c r="AA104" s="31">
        <v>170.53532608695653</v>
      </c>
      <c r="AB104" s="31">
        <v>23.671195652173914</v>
      </c>
      <c r="AC104" s="36">
        <v>0.13880523288238761</v>
      </c>
      <c r="AD104" s="31">
        <v>0</v>
      </c>
      <c r="AE104" s="31">
        <v>0</v>
      </c>
      <c r="AF104" s="36" t="s">
        <v>1483</v>
      </c>
      <c r="AG104" s="31">
        <v>7.9619565217391308</v>
      </c>
      <c r="AH104" s="31">
        <v>0</v>
      </c>
      <c r="AI104" s="36">
        <v>0</v>
      </c>
      <c r="AJ104" t="s">
        <v>328</v>
      </c>
      <c r="AK104" s="37">
        <v>5</v>
      </c>
      <c r="AT104"/>
    </row>
    <row r="105" spans="1:46" x14ac:dyDescent="0.25">
      <c r="A105" t="s">
        <v>1304</v>
      </c>
      <c r="B105" t="s">
        <v>923</v>
      </c>
      <c r="C105" t="s">
        <v>1087</v>
      </c>
      <c r="D105" t="s">
        <v>1257</v>
      </c>
      <c r="E105" s="31">
        <v>59.75</v>
      </c>
      <c r="F105" s="31">
        <v>171.65456521739134</v>
      </c>
      <c r="G105" s="31">
        <v>0</v>
      </c>
      <c r="H105" s="36">
        <v>0</v>
      </c>
      <c r="I105" s="31">
        <v>56.634021739130446</v>
      </c>
      <c r="J105" s="31">
        <v>0</v>
      </c>
      <c r="K105" s="36">
        <v>0</v>
      </c>
      <c r="L105" s="31">
        <v>39.143043478260878</v>
      </c>
      <c r="M105" s="31">
        <v>0</v>
      </c>
      <c r="N105" s="36">
        <v>0</v>
      </c>
      <c r="O105" s="31">
        <v>11.376847826086957</v>
      </c>
      <c r="P105" s="31">
        <v>0</v>
      </c>
      <c r="Q105" s="36">
        <v>0</v>
      </c>
      <c r="R105" s="31">
        <v>6.1141304347826084</v>
      </c>
      <c r="S105" s="31">
        <v>0</v>
      </c>
      <c r="T105" s="36">
        <v>0</v>
      </c>
      <c r="U105" s="31">
        <v>25.188043478260873</v>
      </c>
      <c r="V105" s="31">
        <v>0</v>
      </c>
      <c r="W105" s="36">
        <v>0</v>
      </c>
      <c r="X105" s="31">
        <v>0</v>
      </c>
      <c r="Y105" s="31">
        <v>0</v>
      </c>
      <c r="Z105" s="36" t="s">
        <v>1483</v>
      </c>
      <c r="AA105" s="31">
        <v>40.933260869565217</v>
      </c>
      <c r="AB105" s="31">
        <v>0</v>
      </c>
      <c r="AC105" s="36">
        <v>0</v>
      </c>
      <c r="AD105" s="31">
        <v>26.721521739130434</v>
      </c>
      <c r="AE105" s="31">
        <v>0</v>
      </c>
      <c r="AF105" s="36">
        <v>0</v>
      </c>
      <c r="AG105" s="31">
        <v>22.177717391304348</v>
      </c>
      <c r="AH105" s="31">
        <v>0</v>
      </c>
      <c r="AI105" s="36">
        <v>0</v>
      </c>
      <c r="AJ105" t="s">
        <v>434</v>
      </c>
      <c r="AK105" s="37">
        <v>5</v>
      </c>
      <c r="AT105"/>
    </row>
    <row r="106" spans="1:46" x14ac:dyDescent="0.25">
      <c r="A106" t="s">
        <v>1304</v>
      </c>
      <c r="B106" t="s">
        <v>980</v>
      </c>
      <c r="C106" t="s">
        <v>1032</v>
      </c>
      <c r="D106" t="s">
        <v>1264</v>
      </c>
      <c r="E106" s="31">
        <v>99.880434782608702</v>
      </c>
      <c r="F106" s="31">
        <v>378.47804347826082</v>
      </c>
      <c r="G106" s="31">
        <v>0</v>
      </c>
      <c r="H106" s="36">
        <v>0</v>
      </c>
      <c r="I106" s="31">
        <v>63.127282608695651</v>
      </c>
      <c r="J106" s="31">
        <v>0</v>
      </c>
      <c r="K106" s="36">
        <v>0</v>
      </c>
      <c r="L106" s="31">
        <v>46.162608695652175</v>
      </c>
      <c r="M106" s="31">
        <v>0</v>
      </c>
      <c r="N106" s="36">
        <v>0</v>
      </c>
      <c r="O106" s="31">
        <v>11.399456521739133</v>
      </c>
      <c r="P106" s="31">
        <v>0</v>
      </c>
      <c r="Q106" s="36">
        <v>0</v>
      </c>
      <c r="R106" s="31">
        <v>5.5652173913043477</v>
      </c>
      <c r="S106" s="31">
        <v>0</v>
      </c>
      <c r="T106" s="36">
        <v>0</v>
      </c>
      <c r="U106" s="31">
        <v>104.9516304347826</v>
      </c>
      <c r="V106" s="31">
        <v>0</v>
      </c>
      <c r="W106" s="36">
        <v>0</v>
      </c>
      <c r="X106" s="31">
        <v>5.287826086956521</v>
      </c>
      <c r="Y106" s="31">
        <v>0</v>
      </c>
      <c r="Z106" s="36">
        <v>0</v>
      </c>
      <c r="AA106" s="31">
        <v>171.2779347826087</v>
      </c>
      <c r="AB106" s="31">
        <v>0</v>
      </c>
      <c r="AC106" s="36">
        <v>0</v>
      </c>
      <c r="AD106" s="31">
        <v>0</v>
      </c>
      <c r="AE106" s="31">
        <v>0</v>
      </c>
      <c r="AF106" s="36" t="s">
        <v>1483</v>
      </c>
      <c r="AG106" s="31">
        <v>33.833369565217389</v>
      </c>
      <c r="AH106" s="31">
        <v>0</v>
      </c>
      <c r="AI106" s="36">
        <v>0</v>
      </c>
      <c r="AJ106" t="s">
        <v>492</v>
      </c>
      <c r="AK106" s="37">
        <v>5</v>
      </c>
      <c r="AT106"/>
    </row>
    <row r="107" spans="1:46" x14ac:dyDescent="0.25">
      <c r="A107" t="s">
        <v>1304</v>
      </c>
      <c r="B107" t="s">
        <v>646</v>
      </c>
      <c r="C107" t="s">
        <v>1105</v>
      </c>
      <c r="D107" t="s">
        <v>1272</v>
      </c>
      <c r="E107" s="31">
        <v>74.597826086956516</v>
      </c>
      <c r="F107" s="31">
        <v>245.5353260869565</v>
      </c>
      <c r="G107" s="31">
        <v>0</v>
      </c>
      <c r="H107" s="36">
        <v>0</v>
      </c>
      <c r="I107" s="31">
        <v>45.404891304347821</v>
      </c>
      <c r="J107" s="31">
        <v>0</v>
      </c>
      <c r="K107" s="36">
        <v>0</v>
      </c>
      <c r="L107" s="31">
        <v>22.404891304347824</v>
      </c>
      <c r="M107" s="31">
        <v>0</v>
      </c>
      <c r="N107" s="36">
        <v>0</v>
      </c>
      <c r="O107" s="31">
        <v>17.869565217391305</v>
      </c>
      <c r="P107" s="31">
        <v>0</v>
      </c>
      <c r="Q107" s="36">
        <v>0</v>
      </c>
      <c r="R107" s="31">
        <v>5.1304347826086953</v>
      </c>
      <c r="S107" s="31">
        <v>0</v>
      </c>
      <c r="T107" s="36">
        <v>0</v>
      </c>
      <c r="U107" s="31">
        <v>39.413043478260867</v>
      </c>
      <c r="V107" s="31">
        <v>0</v>
      </c>
      <c r="W107" s="36">
        <v>0</v>
      </c>
      <c r="X107" s="31">
        <v>15.100543478260869</v>
      </c>
      <c r="Y107" s="31">
        <v>0</v>
      </c>
      <c r="Z107" s="36">
        <v>0</v>
      </c>
      <c r="AA107" s="31">
        <v>118.54347826086956</v>
      </c>
      <c r="AB107" s="31">
        <v>0</v>
      </c>
      <c r="AC107" s="36">
        <v>0</v>
      </c>
      <c r="AD107" s="31">
        <v>0.77989130434782605</v>
      </c>
      <c r="AE107" s="31">
        <v>0</v>
      </c>
      <c r="AF107" s="36">
        <v>0</v>
      </c>
      <c r="AG107" s="31">
        <v>26.293478260869566</v>
      </c>
      <c r="AH107" s="31">
        <v>0</v>
      </c>
      <c r="AI107" s="36">
        <v>0</v>
      </c>
      <c r="AJ107" t="s">
        <v>134</v>
      </c>
      <c r="AK107" s="37">
        <v>5</v>
      </c>
      <c r="AT107"/>
    </row>
    <row r="108" spans="1:46" x14ac:dyDescent="0.25">
      <c r="A108" t="s">
        <v>1304</v>
      </c>
      <c r="B108" t="s">
        <v>559</v>
      </c>
      <c r="C108" t="s">
        <v>1026</v>
      </c>
      <c r="D108" t="s">
        <v>1264</v>
      </c>
      <c r="E108" s="31">
        <v>108.02173913043478</v>
      </c>
      <c r="F108" s="31">
        <v>300.40217391304344</v>
      </c>
      <c r="G108" s="31">
        <v>0.22826086956521738</v>
      </c>
      <c r="H108" s="36">
        <v>7.5985092448529155E-4</v>
      </c>
      <c r="I108" s="31">
        <v>59.315217391304344</v>
      </c>
      <c r="J108" s="31">
        <v>0.22826086956521738</v>
      </c>
      <c r="K108" s="36">
        <v>3.8482682792743265E-3</v>
      </c>
      <c r="L108" s="31">
        <v>36.043478260869563</v>
      </c>
      <c r="M108" s="31">
        <v>0</v>
      </c>
      <c r="N108" s="36">
        <v>0</v>
      </c>
      <c r="O108" s="31">
        <v>18.141304347826086</v>
      </c>
      <c r="P108" s="31">
        <v>0.22826086956521738</v>
      </c>
      <c r="Q108" s="36">
        <v>1.2582384661473937E-2</v>
      </c>
      <c r="R108" s="31">
        <v>5.1304347826086953</v>
      </c>
      <c r="S108" s="31">
        <v>0</v>
      </c>
      <c r="T108" s="36">
        <v>0</v>
      </c>
      <c r="U108" s="31">
        <v>64.032608695652172</v>
      </c>
      <c r="V108" s="31">
        <v>0</v>
      </c>
      <c r="W108" s="36">
        <v>0</v>
      </c>
      <c r="X108" s="31">
        <v>12.168478260869565</v>
      </c>
      <c r="Y108" s="31">
        <v>0</v>
      </c>
      <c r="Z108" s="36">
        <v>0</v>
      </c>
      <c r="AA108" s="31">
        <v>123.33967391304348</v>
      </c>
      <c r="AB108" s="31">
        <v>0</v>
      </c>
      <c r="AC108" s="36">
        <v>0</v>
      </c>
      <c r="AD108" s="31">
        <v>16.779891304347824</v>
      </c>
      <c r="AE108" s="31">
        <v>0</v>
      </c>
      <c r="AF108" s="36">
        <v>0</v>
      </c>
      <c r="AG108" s="31">
        <v>24.766304347826086</v>
      </c>
      <c r="AH108" s="31">
        <v>0</v>
      </c>
      <c r="AI108" s="36">
        <v>0</v>
      </c>
      <c r="AJ108" t="s">
        <v>41</v>
      </c>
      <c r="AK108" s="37">
        <v>5</v>
      </c>
      <c r="AT108"/>
    </row>
    <row r="109" spans="1:46" x14ac:dyDescent="0.25">
      <c r="A109" t="s">
        <v>1304</v>
      </c>
      <c r="B109" t="s">
        <v>835</v>
      </c>
      <c r="C109" t="s">
        <v>1071</v>
      </c>
      <c r="D109" t="s">
        <v>1238</v>
      </c>
      <c r="E109" s="31">
        <v>113.5</v>
      </c>
      <c r="F109" s="31">
        <v>478.58434782608691</v>
      </c>
      <c r="G109" s="31">
        <v>150.92195652173913</v>
      </c>
      <c r="H109" s="36">
        <v>0.31535079909588426</v>
      </c>
      <c r="I109" s="31">
        <v>56.295434782608694</v>
      </c>
      <c r="J109" s="31">
        <v>5.9574999999999996</v>
      </c>
      <c r="K109" s="36">
        <v>0.10582563262910344</v>
      </c>
      <c r="L109" s="31">
        <v>29.42499999999999</v>
      </c>
      <c r="M109" s="31">
        <v>3.2618478260869557</v>
      </c>
      <c r="N109" s="36">
        <v>0.11085294226293821</v>
      </c>
      <c r="O109" s="31">
        <v>21.305217391304353</v>
      </c>
      <c r="P109" s="31">
        <v>2.6956521739130435</v>
      </c>
      <c r="Q109" s="36">
        <v>0.12652544794090034</v>
      </c>
      <c r="R109" s="31">
        <v>5.5652173913043477</v>
      </c>
      <c r="S109" s="31">
        <v>0</v>
      </c>
      <c r="T109" s="36">
        <v>0</v>
      </c>
      <c r="U109" s="31">
        <v>110.06391304347827</v>
      </c>
      <c r="V109" s="31">
        <v>5.2251086956521737</v>
      </c>
      <c r="W109" s="36">
        <v>4.747340478062153E-2</v>
      </c>
      <c r="X109" s="31">
        <v>4.696630434782608</v>
      </c>
      <c r="Y109" s="31">
        <v>0</v>
      </c>
      <c r="Z109" s="36">
        <v>0</v>
      </c>
      <c r="AA109" s="31">
        <v>252.73173913043473</v>
      </c>
      <c r="AB109" s="31">
        <v>127.46652173913046</v>
      </c>
      <c r="AC109" s="36">
        <v>0.50435502156436729</v>
      </c>
      <c r="AD109" s="31">
        <v>15.318260869565217</v>
      </c>
      <c r="AE109" s="31">
        <v>0</v>
      </c>
      <c r="AF109" s="36">
        <v>0</v>
      </c>
      <c r="AG109" s="31">
        <v>39.478369565217392</v>
      </c>
      <c r="AH109" s="31">
        <v>12.272826086956524</v>
      </c>
      <c r="AI109" s="36">
        <v>0.31087469472826346</v>
      </c>
      <c r="AJ109" t="s">
        <v>345</v>
      </c>
      <c r="AK109" s="37">
        <v>5</v>
      </c>
      <c r="AT109"/>
    </row>
    <row r="110" spans="1:46" x14ac:dyDescent="0.25">
      <c r="A110" t="s">
        <v>1304</v>
      </c>
      <c r="B110" t="s">
        <v>611</v>
      </c>
      <c r="C110" t="s">
        <v>1099</v>
      </c>
      <c r="D110" t="s">
        <v>1234</v>
      </c>
      <c r="E110" s="31">
        <v>105.69565217391305</v>
      </c>
      <c r="F110" s="31">
        <v>284.75108695652182</v>
      </c>
      <c r="G110" s="31">
        <v>7.2445652173913047</v>
      </c>
      <c r="H110" s="36">
        <v>2.5441747368983584E-2</v>
      </c>
      <c r="I110" s="31">
        <v>43.459782608695654</v>
      </c>
      <c r="J110" s="31">
        <v>3.5135869565217392</v>
      </c>
      <c r="K110" s="36">
        <v>8.0846859915464073E-2</v>
      </c>
      <c r="L110" s="31">
        <v>25.451630434782611</v>
      </c>
      <c r="M110" s="31">
        <v>2.0434782608695654</v>
      </c>
      <c r="N110" s="36">
        <v>8.0288697657534533E-2</v>
      </c>
      <c r="O110" s="31">
        <v>12.355978260869565</v>
      </c>
      <c r="P110" s="31">
        <v>1.4701086956521738</v>
      </c>
      <c r="Q110" s="36">
        <v>0.11897954695403563</v>
      </c>
      <c r="R110" s="31">
        <v>5.6521739130434785</v>
      </c>
      <c r="S110" s="31">
        <v>0</v>
      </c>
      <c r="T110" s="36">
        <v>0</v>
      </c>
      <c r="U110" s="31">
        <v>65.253260869565224</v>
      </c>
      <c r="V110" s="31">
        <v>0</v>
      </c>
      <c r="W110" s="36">
        <v>0</v>
      </c>
      <c r="X110" s="31">
        <v>15.372826086956518</v>
      </c>
      <c r="Y110" s="31">
        <v>0</v>
      </c>
      <c r="Z110" s="36">
        <v>0</v>
      </c>
      <c r="AA110" s="31">
        <v>130.68478260869568</v>
      </c>
      <c r="AB110" s="31">
        <v>3.7309782608695654</v>
      </c>
      <c r="AC110" s="36">
        <v>2.8549446893454206E-2</v>
      </c>
      <c r="AD110" s="31">
        <v>0</v>
      </c>
      <c r="AE110" s="31">
        <v>0</v>
      </c>
      <c r="AF110" s="36" t="s">
        <v>1483</v>
      </c>
      <c r="AG110" s="31">
        <v>29.980434782608704</v>
      </c>
      <c r="AH110" s="31">
        <v>0</v>
      </c>
      <c r="AI110" s="36">
        <v>0</v>
      </c>
      <c r="AJ110" t="s">
        <v>95</v>
      </c>
      <c r="AK110" s="37">
        <v>5</v>
      </c>
      <c r="AT110"/>
    </row>
    <row r="111" spans="1:46" x14ac:dyDescent="0.25">
      <c r="A111" t="s">
        <v>1304</v>
      </c>
      <c r="B111" t="s">
        <v>655</v>
      </c>
      <c r="C111" t="s">
        <v>1061</v>
      </c>
      <c r="D111" t="s">
        <v>1210</v>
      </c>
      <c r="E111" s="31">
        <v>65.597826086956516</v>
      </c>
      <c r="F111" s="31">
        <v>214.75271739130434</v>
      </c>
      <c r="G111" s="31">
        <v>4.7690217391304346</v>
      </c>
      <c r="H111" s="36">
        <v>2.2207037922787838E-2</v>
      </c>
      <c r="I111" s="31">
        <v>41.491847826086953</v>
      </c>
      <c r="J111" s="31">
        <v>3.7663043478260869</v>
      </c>
      <c r="K111" s="36">
        <v>9.0772152727749036E-2</v>
      </c>
      <c r="L111" s="31">
        <v>24.301630434782609</v>
      </c>
      <c r="M111" s="31">
        <v>3.7663043478260869</v>
      </c>
      <c r="N111" s="36">
        <v>0.15498154981549814</v>
      </c>
      <c r="O111" s="31">
        <v>11.625</v>
      </c>
      <c r="P111" s="31">
        <v>0</v>
      </c>
      <c r="Q111" s="36">
        <v>0</v>
      </c>
      <c r="R111" s="31">
        <v>5.5652173913043477</v>
      </c>
      <c r="S111" s="31">
        <v>0</v>
      </c>
      <c r="T111" s="36">
        <v>0</v>
      </c>
      <c r="U111" s="31">
        <v>39.842391304347828</v>
      </c>
      <c r="V111" s="31">
        <v>0.58423913043478259</v>
      </c>
      <c r="W111" s="36">
        <v>1.4663756649843131E-2</v>
      </c>
      <c r="X111" s="31">
        <v>11.532608695652174</v>
      </c>
      <c r="Y111" s="31">
        <v>0</v>
      </c>
      <c r="Z111" s="36">
        <v>0</v>
      </c>
      <c r="AA111" s="31">
        <v>96.489130434782609</v>
      </c>
      <c r="AB111" s="31">
        <v>0.41847826086956524</v>
      </c>
      <c r="AC111" s="36">
        <v>4.3370508054522928E-3</v>
      </c>
      <c r="AD111" s="31">
        <v>0.16304347826086957</v>
      </c>
      <c r="AE111" s="31">
        <v>0</v>
      </c>
      <c r="AF111" s="36">
        <v>0</v>
      </c>
      <c r="AG111" s="31">
        <v>25.233695652173914</v>
      </c>
      <c r="AH111" s="31">
        <v>0</v>
      </c>
      <c r="AI111" s="36">
        <v>0</v>
      </c>
      <c r="AJ111" t="s">
        <v>145</v>
      </c>
      <c r="AK111" s="37">
        <v>5</v>
      </c>
      <c r="AT111"/>
    </row>
    <row r="112" spans="1:46" x14ac:dyDescent="0.25">
      <c r="A112" t="s">
        <v>1304</v>
      </c>
      <c r="B112" t="s">
        <v>642</v>
      </c>
      <c r="C112" t="s">
        <v>1073</v>
      </c>
      <c r="D112" t="s">
        <v>1256</v>
      </c>
      <c r="E112" s="31">
        <v>94.402173913043484</v>
      </c>
      <c r="F112" s="31">
        <v>267.36956521739131</v>
      </c>
      <c r="G112" s="31">
        <v>64.480978260869563</v>
      </c>
      <c r="H112" s="36">
        <v>0.24116798113667776</v>
      </c>
      <c r="I112" s="31">
        <v>46.730978260869563</v>
      </c>
      <c r="J112" s="31">
        <v>5.9510869565217392</v>
      </c>
      <c r="K112" s="36">
        <v>0.12734779321974765</v>
      </c>
      <c r="L112" s="31">
        <v>26.785326086956523</v>
      </c>
      <c r="M112" s="31">
        <v>5.9510869565217392</v>
      </c>
      <c r="N112" s="36">
        <v>0.22217713300192757</v>
      </c>
      <c r="O112" s="31">
        <v>14.380434782608695</v>
      </c>
      <c r="P112" s="31">
        <v>0</v>
      </c>
      <c r="Q112" s="36">
        <v>0</v>
      </c>
      <c r="R112" s="31">
        <v>5.5652173913043477</v>
      </c>
      <c r="S112" s="31">
        <v>0</v>
      </c>
      <c r="T112" s="36">
        <v>0</v>
      </c>
      <c r="U112" s="31">
        <v>71.796195652173907</v>
      </c>
      <c r="V112" s="31">
        <v>21.201086956521738</v>
      </c>
      <c r="W112" s="36">
        <v>0.29529540895499795</v>
      </c>
      <c r="X112" s="31">
        <v>6.3505434782608692</v>
      </c>
      <c r="Y112" s="31">
        <v>0</v>
      </c>
      <c r="Z112" s="36">
        <v>0</v>
      </c>
      <c r="AA112" s="31">
        <v>123.17663043478261</v>
      </c>
      <c r="AB112" s="31">
        <v>37.328804347826086</v>
      </c>
      <c r="AC112" s="36">
        <v>0.30305102693639835</v>
      </c>
      <c r="AD112" s="31">
        <v>5.1793478260869561</v>
      </c>
      <c r="AE112" s="31">
        <v>0</v>
      </c>
      <c r="AF112" s="36">
        <v>0</v>
      </c>
      <c r="AG112" s="31">
        <v>14.135869565217391</v>
      </c>
      <c r="AH112" s="31">
        <v>0</v>
      </c>
      <c r="AI112" s="36">
        <v>0</v>
      </c>
      <c r="AJ112" t="s">
        <v>130</v>
      </c>
      <c r="AK112" s="37">
        <v>5</v>
      </c>
      <c r="AT112"/>
    </row>
    <row r="113" spans="1:46" x14ac:dyDescent="0.25">
      <c r="A113" t="s">
        <v>1304</v>
      </c>
      <c r="B113" t="s">
        <v>678</v>
      </c>
      <c r="C113" t="s">
        <v>1041</v>
      </c>
      <c r="D113" t="s">
        <v>1268</v>
      </c>
      <c r="E113" s="31">
        <v>32.565217391304351</v>
      </c>
      <c r="F113" s="31">
        <v>117.66032608695652</v>
      </c>
      <c r="G113" s="31">
        <v>0.10054347826086957</v>
      </c>
      <c r="H113" s="36">
        <v>8.5452319915009587E-4</v>
      </c>
      <c r="I113" s="31">
        <v>30.372282608695649</v>
      </c>
      <c r="J113" s="31">
        <v>0.10054347826086957</v>
      </c>
      <c r="K113" s="36">
        <v>3.3103695088127407E-3</v>
      </c>
      <c r="L113" s="31">
        <v>19.711956521739129</v>
      </c>
      <c r="M113" s="31">
        <v>0</v>
      </c>
      <c r="N113" s="36">
        <v>0</v>
      </c>
      <c r="O113" s="31">
        <v>5.4538043478260869</v>
      </c>
      <c r="P113" s="31">
        <v>0.10054347826086957</v>
      </c>
      <c r="Q113" s="36">
        <v>1.8435475834578975E-2</v>
      </c>
      <c r="R113" s="31">
        <v>5.2065217391304346</v>
      </c>
      <c r="S113" s="31">
        <v>0</v>
      </c>
      <c r="T113" s="36">
        <v>0</v>
      </c>
      <c r="U113" s="31">
        <v>18.241847826086957</v>
      </c>
      <c r="V113" s="31">
        <v>0</v>
      </c>
      <c r="W113" s="36">
        <v>0</v>
      </c>
      <c r="X113" s="31">
        <v>13.782608695652174</v>
      </c>
      <c r="Y113" s="31">
        <v>0</v>
      </c>
      <c r="Z113" s="36">
        <v>0</v>
      </c>
      <c r="AA113" s="31">
        <v>45.480978260869563</v>
      </c>
      <c r="AB113" s="31">
        <v>0</v>
      </c>
      <c r="AC113" s="36">
        <v>0</v>
      </c>
      <c r="AD113" s="31">
        <v>0.16576086956521738</v>
      </c>
      <c r="AE113" s="31">
        <v>0</v>
      </c>
      <c r="AF113" s="36">
        <v>0</v>
      </c>
      <c r="AG113" s="31">
        <v>9.616847826086957</v>
      </c>
      <c r="AH113" s="31">
        <v>0</v>
      </c>
      <c r="AI113" s="36">
        <v>0</v>
      </c>
      <c r="AJ113" t="s">
        <v>170</v>
      </c>
      <c r="AK113" s="37">
        <v>5</v>
      </c>
      <c r="AT113"/>
    </row>
    <row r="114" spans="1:46" x14ac:dyDescent="0.25">
      <c r="A114" t="s">
        <v>1304</v>
      </c>
      <c r="B114" t="s">
        <v>538</v>
      </c>
      <c r="C114" t="s">
        <v>1063</v>
      </c>
      <c r="D114" t="s">
        <v>1204</v>
      </c>
      <c r="E114" s="31">
        <v>66.239130434782609</v>
      </c>
      <c r="F114" s="31">
        <v>233.74184782608697</v>
      </c>
      <c r="G114" s="31">
        <v>13.108695652173912</v>
      </c>
      <c r="H114" s="36">
        <v>5.6081937291465635E-2</v>
      </c>
      <c r="I114" s="31">
        <v>54.448369565217391</v>
      </c>
      <c r="J114" s="31">
        <v>3.0380434782608696</v>
      </c>
      <c r="K114" s="36">
        <v>5.5796775964465743E-2</v>
      </c>
      <c r="L114" s="31">
        <v>34.771739130434781</v>
      </c>
      <c r="M114" s="31">
        <v>3.0380434782608696</v>
      </c>
      <c r="N114" s="36">
        <v>8.7371053454204442E-2</v>
      </c>
      <c r="O114" s="31">
        <v>14.198369565217391</v>
      </c>
      <c r="P114" s="31">
        <v>0</v>
      </c>
      <c r="Q114" s="36">
        <v>0</v>
      </c>
      <c r="R114" s="31">
        <v>5.4782608695652177</v>
      </c>
      <c r="S114" s="31">
        <v>0</v>
      </c>
      <c r="T114" s="36">
        <v>0</v>
      </c>
      <c r="U114" s="31">
        <v>41.508152173913047</v>
      </c>
      <c r="V114" s="31">
        <v>10.070652173913043</v>
      </c>
      <c r="W114" s="36">
        <v>0.24261865793780685</v>
      </c>
      <c r="X114" s="31">
        <v>9.3586956521739122</v>
      </c>
      <c r="Y114" s="31">
        <v>0</v>
      </c>
      <c r="Z114" s="36">
        <v>0</v>
      </c>
      <c r="AA114" s="31">
        <v>114.3125</v>
      </c>
      <c r="AB114" s="31">
        <v>0</v>
      </c>
      <c r="AC114" s="36">
        <v>0</v>
      </c>
      <c r="AD114" s="31">
        <v>9.1385869565217384</v>
      </c>
      <c r="AE114" s="31">
        <v>0</v>
      </c>
      <c r="AF114" s="36">
        <v>0</v>
      </c>
      <c r="AG114" s="31">
        <v>4.9755434782608692</v>
      </c>
      <c r="AH114" s="31">
        <v>0</v>
      </c>
      <c r="AI114" s="36">
        <v>0</v>
      </c>
      <c r="AJ114" t="s">
        <v>17</v>
      </c>
      <c r="AK114" s="37">
        <v>5</v>
      </c>
      <c r="AT114"/>
    </row>
    <row r="115" spans="1:46" x14ac:dyDescent="0.25">
      <c r="A115" t="s">
        <v>1304</v>
      </c>
      <c r="B115" t="s">
        <v>636</v>
      </c>
      <c r="C115" t="s">
        <v>1074</v>
      </c>
      <c r="D115" t="s">
        <v>1258</v>
      </c>
      <c r="E115" s="31">
        <v>58.336956521739133</v>
      </c>
      <c r="F115" s="31">
        <v>208.61793478260867</v>
      </c>
      <c r="G115" s="31">
        <v>22.164130434782603</v>
      </c>
      <c r="H115" s="36">
        <v>0.1062426893348304</v>
      </c>
      <c r="I115" s="31">
        <v>37.864130434782616</v>
      </c>
      <c r="J115" s="31">
        <v>2.4483695652173911</v>
      </c>
      <c r="K115" s="36">
        <v>6.4661977895794448E-2</v>
      </c>
      <c r="L115" s="31">
        <v>26.850543478260871</v>
      </c>
      <c r="M115" s="31">
        <v>2.4483695652173911</v>
      </c>
      <c r="N115" s="36">
        <v>9.1185102722396508E-2</v>
      </c>
      <c r="O115" s="31">
        <v>5.1875</v>
      </c>
      <c r="P115" s="31">
        <v>0</v>
      </c>
      <c r="Q115" s="36">
        <v>0</v>
      </c>
      <c r="R115" s="31">
        <v>5.8260869565217392</v>
      </c>
      <c r="S115" s="31">
        <v>0</v>
      </c>
      <c r="T115" s="36">
        <v>0</v>
      </c>
      <c r="U115" s="31">
        <v>33.626086956521746</v>
      </c>
      <c r="V115" s="31">
        <v>7.8027173913043466</v>
      </c>
      <c r="W115" s="36">
        <v>0.23204357382984217</v>
      </c>
      <c r="X115" s="31">
        <v>0</v>
      </c>
      <c r="Y115" s="31">
        <v>0</v>
      </c>
      <c r="Z115" s="36" t="s">
        <v>1483</v>
      </c>
      <c r="AA115" s="31">
        <v>126.75434782608693</v>
      </c>
      <c r="AB115" s="31">
        <v>1.5396739130434782</v>
      </c>
      <c r="AC115" s="36">
        <v>1.2146912034575611E-2</v>
      </c>
      <c r="AD115" s="31">
        <v>0</v>
      </c>
      <c r="AE115" s="31">
        <v>0</v>
      </c>
      <c r="AF115" s="36" t="s">
        <v>1483</v>
      </c>
      <c r="AG115" s="31">
        <v>10.373369565217388</v>
      </c>
      <c r="AH115" s="31">
        <v>10.373369565217388</v>
      </c>
      <c r="AI115" s="36">
        <v>1</v>
      </c>
      <c r="AJ115" t="s">
        <v>122</v>
      </c>
      <c r="AK115" s="37">
        <v>5</v>
      </c>
      <c r="AT115"/>
    </row>
    <row r="116" spans="1:46" x14ac:dyDescent="0.25">
      <c r="A116" t="s">
        <v>1304</v>
      </c>
      <c r="B116" t="s">
        <v>683</v>
      </c>
      <c r="C116" t="s">
        <v>1073</v>
      </c>
      <c r="D116" t="s">
        <v>1256</v>
      </c>
      <c r="E116" s="31">
        <v>51.923913043478258</v>
      </c>
      <c r="F116" s="31">
        <v>165.91304347826087</v>
      </c>
      <c r="G116" s="31">
        <v>0</v>
      </c>
      <c r="H116" s="36">
        <v>0</v>
      </c>
      <c r="I116" s="31">
        <v>29.997282608695649</v>
      </c>
      <c r="J116" s="31">
        <v>0</v>
      </c>
      <c r="K116" s="36">
        <v>0</v>
      </c>
      <c r="L116" s="31">
        <v>14.793478260869565</v>
      </c>
      <c r="M116" s="31">
        <v>0</v>
      </c>
      <c r="N116" s="36">
        <v>0</v>
      </c>
      <c r="O116" s="31">
        <v>9.6983695652173907</v>
      </c>
      <c r="P116" s="31">
        <v>0</v>
      </c>
      <c r="Q116" s="36">
        <v>0</v>
      </c>
      <c r="R116" s="31">
        <v>5.5054347826086953</v>
      </c>
      <c r="S116" s="31">
        <v>0</v>
      </c>
      <c r="T116" s="36">
        <v>0</v>
      </c>
      <c r="U116" s="31">
        <v>49.538043478260867</v>
      </c>
      <c r="V116" s="31">
        <v>0</v>
      </c>
      <c r="W116" s="36">
        <v>0</v>
      </c>
      <c r="X116" s="31">
        <v>4.5108695652173916</v>
      </c>
      <c r="Y116" s="31">
        <v>0</v>
      </c>
      <c r="Z116" s="36">
        <v>0</v>
      </c>
      <c r="AA116" s="31">
        <v>68.448369565217391</v>
      </c>
      <c r="AB116" s="31">
        <v>0</v>
      </c>
      <c r="AC116" s="36">
        <v>0</v>
      </c>
      <c r="AD116" s="31">
        <v>0.84510869565217395</v>
      </c>
      <c r="AE116" s="31">
        <v>0</v>
      </c>
      <c r="AF116" s="36">
        <v>0</v>
      </c>
      <c r="AG116" s="31">
        <v>12.573369565217391</v>
      </c>
      <c r="AH116" s="31">
        <v>0</v>
      </c>
      <c r="AI116" s="36">
        <v>0</v>
      </c>
      <c r="AJ116" t="s">
        <v>176</v>
      </c>
      <c r="AK116" s="37">
        <v>5</v>
      </c>
      <c r="AT116"/>
    </row>
    <row r="117" spans="1:46" x14ac:dyDescent="0.25">
      <c r="A117" t="s">
        <v>1304</v>
      </c>
      <c r="B117" t="s">
        <v>774</v>
      </c>
      <c r="C117" t="s">
        <v>1148</v>
      </c>
      <c r="D117" t="s">
        <v>1204</v>
      </c>
      <c r="E117" s="31">
        <v>58.326086956521742</v>
      </c>
      <c r="F117" s="31">
        <v>253.62108695652171</v>
      </c>
      <c r="G117" s="31">
        <v>88.570869565217379</v>
      </c>
      <c r="H117" s="36">
        <v>0.34922517929434271</v>
      </c>
      <c r="I117" s="31">
        <v>19.725326086956525</v>
      </c>
      <c r="J117" s="31">
        <v>5.1236956521739145</v>
      </c>
      <c r="K117" s="36">
        <v>0.25975213943672065</v>
      </c>
      <c r="L117" s="31">
        <v>11.084891304347829</v>
      </c>
      <c r="M117" s="31">
        <v>4.9823913043478276</v>
      </c>
      <c r="N117" s="36">
        <v>0.44947588276247535</v>
      </c>
      <c r="O117" s="31">
        <v>3.9961956521739128</v>
      </c>
      <c r="P117" s="31">
        <v>0.14130434782608695</v>
      </c>
      <c r="Q117" s="36">
        <v>3.5359717122263018E-2</v>
      </c>
      <c r="R117" s="31">
        <v>4.6442391304347828</v>
      </c>
      <c r="S117" s="31">
        <v>0</v>
      </c>
      <c r="T117" s="36">
        <v>0</v>
      </c>
      <c r="U117" s="31">
        <v>61.672500000000007</v>
      </c>
      <c r="V117" s="31">
        <v>35.137717391304342</v>
      </c>
      <c r="W117" s="36">
        <v>0.56974692758205581</v>
      </c>
      <c r="X117" s="31">
        <v>5.4984782608695664</v>
      </c>
      <c r="Y117" s="31">
        <v>0</v>
      </c>
      <c r="Z117" s="36">
        <v>0</v>
      </c>
      <c r="AA117" s="31">
        <v>130.9632608695652</v>
      </c>
      <c r="AB117" s="31">
        <v>42.894130434782596</v>
      </c>
      <c r="AC117" s="36">
        <v>0.32752796585833061</v>
      </c>
      <c r="AD117" s="31">
        <v>11.531304347826094</v>
      </c>
      <c r="AE117" s="31">
        <v>0</v>
      </c>
      <c r="AF117" s="36">
        <v>0</v>
      </c>
      <c r="AG117" s="31">
        <v>24.23021739130435</v>
      </c>
      <c r="AH117" s="31">
        <v>5.4153260869565214</v>
      </c>
      <c r="AI117" s="36">
        <v>0.22349473797539898</v>
      </c>
      <c r="AJ117" t="s">
        <v>268</v>
      </c>
      <c r="AK117" s="37">
        <v>5</v>
      </c>
      <c r="AT117"/>
    </row>
    <row r="118" spans="1:46" x14ac:dyDescent="0.25">
      <c r="A118" t="s">
        <v>1304</v>
      </c>
      <c r="B118" t="s">
        <v>823</v>
      </c>
      <c r="C118" t="s">
        <v>1074</v>
      </c>
      <c r="D118" t="s">
        <v>1258</v>
      </c>
      <c r="E118" s="31">
        <v>52.771739130434781</v>
      </c>
      <c r="F118" s="31">
        <v>188.13695652173911</v>
      </c>
      <c r="G118" s="31">
        <v>57.365217391304348</v>
      </c>
      <c r="H118" s="36">
        <v>0.3049120090590805</v>
      </c>
      <c r="I118" s="31">
        <v>33.660326086956516</v>
      </c>
      <c r="J118" s="31">
        <v>7.9456521739130448</v>
      </c>
      <c r="K118" s="36">
        <v>0.23605392750464205</v>
      </c>
      <c r="L118" s="31">
        <v>22.967391304347824</v>
      </c>
      <c r="M118" s="31">
        <v>7.9456521739130448</v>
      </c>
      <c r="N118" s="36">
        <v>0.34595362044486522</v>
      </c>
      <c r="O118" s="31">
        <v>4.9538043478260869</v>
      </c>
      <c r="P118" s="31">
        <v>0</v>
      </c>
      <c r="Q118" s="36">
        <v>0</v>
      </c>
      <c r="R118" s="31">
        <v>5.7391304347826084</v>
      </c>
      <c r="S118" s="31">
        <v>0</v>
      </c>
      <c r="T118" s="36">
        <v>0</v>
      </c>
      <c r="U118" s="31">
        <v>20.371739130434779</v>
      </c>
      <c r="V118" s="31">
        <v>9.659782608695652</v>
      </c>
      <c r="W118" s="36">
        <v>0.47417564827659808</v>
      </c>
      <c r="X118" s="31">
        <v>8.4728260869565215</v>
      </c>
      <c r="Y118" s="31">
        <v>0</v>
      </c>
      <c r="Z118" s="36">
        <v>0</v>
      </c>
      <c r="AA118" s="31">
        <v>95.300543478260892</v>
      </c>
      <c r="AB118" s="31">
        <v>27.452717391304354</v>
      </c>
      <c r="AC118" s="36">
        <v>0.28806464674114501</v>
      </c>
      <c r="AD118" s="31">
        <v>7.4266304347826084</v>
      </c>
      <c r="AE118" s="31">
        <v>0</v>
      </c>
      <c r="AF118" s="36">
        <v>0</v>
      </c>
      <c r="AG118" s="31">
        <v>22.904891304347817</v>
      </c>
      <c r="AH118" s="31">
        <v>12.307065217391299</v>
      </c>
      <c r="AI118" s="36">
        <v>0.53731166211887527</v>
      </c>
      <c r="AJ118" t="s">
        <v>333</v>
      </c>
      <c r="AK118" s="37">
        <v>5</v>
      </c>
      <c r="AT118"/>
    </row>
    <row r="119" spans="1:46" x14ac:dyDescent="0.25">
      <c r="A119" t="s">
        <v>1304</v>
      </c>
      <c r="B119" t="s">
        <v>991</v>
      </c>
      <c r="C119" t="s">
        <v>1026</v>
      </c>
      <c r="D119" t="s">
        <v>1264</v>
      </c>
      <c r="E119" s="31">
        <v>6.3369565217391308</v>
      </c>
      <c r="F119" s="31">
        <v>58.860978260869572</v>
      </c>
      <c r="G119" s="31">
        <v>0</v>
      </c>
      <c r="H119" s="36">
        <v>0</v>
      </c>
      <c r="I119" s="31">
        <v>35.549130434782612</v>
      </c>
      <c r="J119" s="31">
        <v>0</v>
      </c>
      <c r="K119" s="36">
        <v>0</v>
      </c>
      <c r="L119" s="31">
        <v>23.487934782608693</v>
      </c>
      <c r="M119" s="31">
        <v>0</v>
      </c>
      <c r="N119" s="36">
        <v>0</v>
      </c>
      <c r="O119" s="31">
        <v>7.6264130434782604</v>
      </c>
      <c r="P119" s="31">
        <v>0</v>
      </c>
      <c r="Q119" s="36">
        <v>0</v>
      </c>
      <c r="R119" s="31">
        <v>4.4347826086956523</v>
      </c>
      <c r="S119" s="31">
        <v>0</v>
      </c>
      <c r="T119" s="36">
        <v>0</v>
      </c>
      <c r="U119" s="31">
        <v>0.79195652173913045</v>
      </c>
      <c r="V119" s="31">
        <v>0</v>
      </c>
      <c r="W119" s="36">
        <v>0</v>
      </c>
      <c r="X119" s="31">
        <v>0</v>
      </c>
      <c r="Y119" s="31">
        <v>0</v>
      </c>
      <c r="Z119" s="36" t="s">
        <v>1483</v>
      </c>
      <c r="AA119" s="31">
        <v>22.519891304347826</v>
      </c>
      <c r="AB119" s="31">
        <v>0</v>
      </c>
      <c r="AC119" s="36">
        <v>0</v>
      </c>
      <c r="AD119" s="31">
        <v>0</v>
      </c>
      <c r="AE119" s="31">
        <v>0</v>
      </c>
      <c r="AF119" s="36" t="s">
        <v>1483</v>
      </c>
      <c r="AG119" s="31">
        <v>0</v>
      </c>
      <c r="AH119" s="31">
        <v>0</v>
      </c>
      <c r="AI119" s="36" t="s">
        <v>1483</v>
      </c>
      <c r="AJ119" t="s">
        <v>503</v>
      </c>
      <c r="AK119" s="37">
        <v>5</v>
      </c>
      <c r="AT119"/>
    </row>
    <row r="120" spans="1:46" x14ac:dyDescent="0.25">
      <c r="A120" t="s">
        <v>1304</v>
      </c>
      <c r="B120" t="s">
        <v>1002</v>
      </c>
      <c r="C120" t="s">
        <v>1054</v>
      </c>
      <c r="D120" t="s">
        <v>1209</v>
      </c>
      <c r="E120" s="31">
        <v>126.93478260869566</v>
      </c>
      <c r="F120" s="31">
        <v>468.09130434782622</v>
      </c>
      <c r="G120" s="31">
        <v>8.5831521739130459</v>
      </c>
      <c r="H120" s="36">
        <v>1.8336491394283911E-2</v>
      </c>
      <c r="I120" s="31">
        <v>47.323913043478285</v>
      </c>
      <c r="J120" s="31">
        <v>1.7630434782608695</v>
      </c>
      <c r="K120" s="36">
        <v>3.7254811888465231E-2</v>
      </c>
      <c r="L120" s="31">
        <v>41.584782608695676</v>
      </c>
      <c r="M120" s="31">
        <v>1.7630434782608695</v>
      </c>
      <c r="N120" s="36">
        <v>4.2396361545297689E-2</v>
      </c>
      <c r="O120" s="31">
        <v>0</v>
      </c>
      <c r="P120" s="31">
        <v>0</v>
      </c>
      <c r="Q120" s="36" t="s">
        <v>1483</v>
      </c>
      <c r="R120" s="31">
        <v>5.7391304347826084</v>
      </c>
      <c r="S120" s="31">
        <v>0</v>
      </c>
      <c r="T120" s="36">
        <v>0</v>
      </c>
      <c r="U120" s="31">
        <v>138.33206521739137</v>
      </c>
      <c r="V120" s="31">
        <v>5.7614130434782638</v>
      </c>
      <c r="W120" s="36">
        <v>4.1649150791062781E-2</v>
      </c>
      <c r="X120" s="31">
        <v>0</v>
      </c>
      <c r="Y120" s="31">
        <v>0</v>
      </c>
      <c r="Z120" s="36" t="s">
        <v>1483</v>
      </c>
      <c r="AA120" s="31">
        <v>191.94402173913051</v>
      </c>
      <c r="AB120" s="31">
        <v>0.2467391304347826</v>
      </c>
      <c r="AC120" s="36">
        <v>1.2854744221735838E-3</v>
      </c>
      <c r="AD120" s="31">
        <v>52.522826086956506</v>
      </c>
      <c r="AE120" s="31">
        <v>0</v>
      </c>
      <c r="AF120" s="36">
        <v>0</v>
      </c>
      <c r="AG120" s="31">
        <v>37.968478260869574</v>
      </c>
      <c r="AH120" s="31">
        <v>0.81195652173913035</v>
      </c>
      <c r="AI120" s="36">
        <v>2.1385016174744489E-2</v>
      </c>
      <c r="AJ120" t="s">
        <v>514</v>
      </c>
      <c r="AK120" s="37">
        <v>5</v>
      </c>
      <c r="AT120"/>
    </row>
    <row r="121" spans="1:46" x14ac:dyDescent="0.25">
      <c r="A121" t="s">
        <v>1304</v>
      </c>
      <c r="B121" t="s">
        <v>716</v>
      </c>
      <c r="C121" t="s">
        <v>1057</v>
      </c>
      <c r="D121" t="s">
        <v>1224</v>
      </c>
      <c r="E121" s="31">
        <v>25.260869565217391</v>
      </c>
      <c r="F121" s="31">
        <v>66.64206521739132</v>
      </c>
      <c r="G121" s="31">
        <v>3.1108695652173917</v>
      </c>
      <c r="H121" s="36">
        <v>4.6680269512499442E-2</v>
      </c>
      <c r="I121" s="31">
        <v>14.31586956521739</v>
      </c>
      <c r="J121" s="31">
        <v>0</v>
      </c>
      <c r="K121" s="36">
        <v>0</v>
      </c>
      <c r="L121" s="31">
        <v>4.0549999999999988</v>
      </c>
      <c r="M121" s="31">
        <v>0</v>
      </c>
      <c r="N121" s="36">
        <v>0</v>
      </c>
      <c r="O121" s="31">
        <v>5.9021739130434785</v>
      </c>
      <c r="P121" s="31">
        <v>0</v>
      </c>
      <c r="Q121" s="36">
        <v>0</v>
      </c>
      <c r="R121" s="31">
        <v>4.3586956521739131</v>
      </c>
      <c r="S121" s="31">
        <v>0</v>
      </c>
      <c r="T121" s="36">
        <v>0</v>
      </c>
      <c r="U121" s="31">
        <v>21.37934782608696</v>
      </c>
      <c r="V121" s="31">
        <v>0.5214130434782609</v>
      </c>
      <c r="W121" s="36">
        <v>2.4388631857237275E-2</v>
      </c>
      <c r="X121" s="31">
        <v>0.17391304347826086</v>
      </c>
      <c r="Y121" s="31">
        <v>0</v>
      </c>
      <c r="Z121" s="36">
        <v>0</v>
      </c>
      <c r="AA121" s="31">
        <v>24.198913043478274</v>
      </c>
      <c r="AB121" s="31">
        <v>2.5894565217391308</v>
      </c>
      <c r="AC121" s="36">
        <v>0.10700714189462332</v>
      </c>
      <c r="AD121" s="31">
        <v>0</v>
      </c>
      <c r="AE121" s="31">
        <v>0</v>
      </c>
      <c r="AF121" s="36" t="s">
        <v>1483</v>
      </c>
      <c r="AG121" s="31">
        <v>6.5740217391304343</v>
      </c>
      <c r="AH121" s="31">
        <v>0</v>
      </c>
      <c r="AI121" s="36">
        <v>0</v>
      </c>
      <c r="AJ121" t="s">
        <v>209</v>
      </c>
      <c r="AK121" s="37">
        <v>5</v>
      </c>
      <c r="AT121"/>
    </row>
    <row r="122" spans="1:46" x14ac:dyDescent="0.25">
      <c r="A122" t="s">
        <v>1304</v>
      </c>
      <c r="B122" t="s">
        <v>917</v>
      </c>
      <c r="C122" t="s">
        <v>1077</v>
      </c>
      <c r="D122" t="s">
        <v>1260</v>
      </c>
      <c r="E122" s="31">
        <v>38.021739130434781</v>
      </c>
      <c r="F122" s="31">
        <v>153.46413043478262</v>
      </c>
      <c r="G122" s="31">
        <v>32.883152173913039</v>
      </c>
      <c r="H122" s="36">
        <v>0.21427256050486232</v>
      </c>
      <c r="I122" s="31">
        <v>21.353586956521742</v>
      </c>
      <c r="J122" s="31">
        <v>3.3097826086956523</v>
      </c>
      <c r="K122" s="36">
        <v>0.15499890559065016</v>
      </c>
      <c r="L122" s="31">
        <v>12.176630434782609</v>
      </c>
      <c r="M122" s="31">
        <v>3.3097826086956523</v>
      </c>
      <c r="N122" s="36">
        <v>0.27181432715911624</v>
      </c>
      <c r="O122" s="31">
        <v>4.7476086956521737</v>
      </c>
      <c r="P122" s="31">
        <v>0</v>
      </c>
      <c r="Q122" s="36">
        <v>0</v>
      </c>
      <c r="R122" s="31">
        <v>4.4293478260869561</v>
      </c>
      <c r="S122" s="31">
        <v>0</v>
      </c>
      <c r="T122" s="36">
        <v>0</v>
      </c>
      <c r="U122" s="31">
        <v>44.803478260869568</v>
      </c>
      <c r="V122" s="31">
        <v>2.1657608695652173</v>
      </c>
      <c r="W122" s="36">
        <v>4.8339123515255024E-2</v>
      </c>
      <c r="X122" s="31">
        <v>4.5706521739130439</v>
      </c>
      <c r="Y122" s="31">
        <v>0</v>
      </c>
      <c r="Z122" s="36">
        <v>0</v>
      </c>
      <c r="AA122" s="31">
        <v>72.608695652173907</v>
      </c>
      <c r="AB122" s="31">
        <v>25.828804347826086</v>
      </c>
      <c r="AC122" s="36">
        <v>0.35572604790419166</v>
      </c>
      <c r="AD122" s="31">
        <v>6.6739130434782608</v>
      </c>
      <c r="AE122" s="31">
        <v>0</v>
      </c>
      <c r="AF122" s="36">
        <v>0</v>
      </c>
      <c r="AG122" s="31">
        <v>3.4538043478260869</v>
      </c>
      <c r="AH122" s="31">
        <v>1.5788043478260869</v>
      </c>
      <c r="AI122" s="36">
        <v>0.45712037765538943</v>
      </c>
      <c r="AJ122" t="s">
        <v>428</v>
      </c>
      <c r="AK122" s="37">
        <v>5</v>
      </c>
      <c r="AT122"/>
    </row>
    <row r="123" spans="1:46" x14ac:dyDescent="0.25">
      <c r="A123" t="s">
        <v>1304</v>
      </c>
      <c r="B123" t="s">
        <v>970</v>
      </c>
      <c r="C123" t="s">
        <v>1061</v>
      </c>
      <c r="D123" t="s">
        <v>1210</v>
      </c>
      <c r="E123" s="31">
        <v>106.48913043478261</v>
      </c>
      <c r="F123" s="31">
        <v>344.66826086956524</v>
      </c>
      <c r="G123" s="31">
        <v>0</v>
      </c>
      <c r="H123" s="36">
        <v>0</v>
      </c>
      <c r="I123" s="31">
        <v>28.268804347826087</v>
      </c>
      <c r="J123" s="31">
        <v>0</v>
      </c>
      <c r="K123" s="36">
        <v>0</v>
      </c>
      <c r="L123" s="31">
        <v>25.823152173913044</v>
      </c>
      <c r="M123" s="31">
        <v>0</v>
      </c>
      <c r="N123" s="36">
        <v>0</v>
      </c>
      <c r="O123" s="31">
        <v>0.27173913043478259</v>
      </c>
      <c r="P123" s="31">
        <v>0</v>
      </c>
      <c r="Q123" s="36">
        <v>0</v>
      </c>
      <c r="R123" s="31">
        <v>2.1739130434782608</v>
      </c>
      <c r="S123" s="31">
        <v>0</v>
      </c>
      <c r="T123" s="36">
        <v>0</v>
      </c>
      <c r="U123" s="31">
        <v>70.646956521739142</v>
      </c>
      <c r="V123" s="31">
        <v>0</v>
      </c>
      <c r="W123" s="36">
        <v>0</v>
      </c>
      <c r="X123" s="31">
        <v>16.386195652173914</v>
      </c>
      <c r="Y123" s="31">
        <v>0</v>
      </c>
      <c r="Z123" s="36">
        <v>0</v>
      </c>
      <c r="AA123" s="31">
        <v>194.23304347826087</v>
      </c>
      <c r="AB123" s="31">
        <v>0</v>
      </c>
      <c r="AC123" s="36">
        <v>0</v>
      </c>
      <c r="AD123" s="31">
        <v>0</v>
      </c>
      <c r="AE123" s="31">
        <v>0</v>
      </c>
      <c r="AF123" s="36" t="s">
        <v>1483</v>
      </c>
      <c r="AG123" s="31">
        <v>35.133260869565213</v>
      </c>
      <c r="AH123" s="31">
        <v>0</v>
      </c>
      <c r="AI123" s="36">
        <v>0</v>
      </c>
      <c r="AJ123" t="s">
        <v>482</v>
      </c>
      <c r="AK123" s="37">
        <v>5</v>
      </c>
      <c r="AT123"/>
    </row>
    <row r="124" spans="1:46" x14ac:dyDescent="0.25">
      <c r="A124" t="s">
        <v>1304</v>
      </c>
      <c r="B124" t="s">
        <v>896</v>
      </c>
      <c r="C124" t="s">
        <v>1061</v>
      </c>
      <c r="D124" t="s">
        <v>1210</v>
      </c>
      <c r="E124" s="31">
        <v>37.021739130434781</v>
      </c>
      <c r="F124" s="31">
        <v>128.82608695652172</v>
      </c>
      <c r="G124" s="31">
        <v>0.50543478260869557</v>
      </c>
      <c r="H124" s="36">
        <v>3.9233884576442791E-3</v>
      </c>
      <c r="I124" s="31">
        <v>23.70380434782609</v>
      </c>
      <c r="J124" s="31">
        <v>0.26630434782608692</v>
      </c>
      <c r="K124" s="36">
        <v>1.1234666972371887E-2</v>
      </c>
      <c r="L124" s="31">
        <v>13.703804347826088</v>
      </c>
      <c r="M124" s="31">
        <v>8.6956521739130432E-2</v>
      </c>
      <c r="N124" s="36">
        <v>6.3454293079516152E-3</v>
      </c>
      <c r="O124" s="31">
        <v>5.0597826086956523</v>
      </c>
      <c r="P124" s="31">
        <v>0.17934782608695651</v>
      </c>
      <c r="Q124" s="36">
        <v>3.5445757250268523E-2</v>
      </c>
      <c r="R124" s="31">
        <v>4.9402173913043477</v>
      </c>
      <c r="S124" s="31">
        <v>0</v>
      </c>
      <c r="T124" s="36">
        <v>0</v>
      </c>
      <c r="U124" s="31">
        <v>33.524456521739133</v>
      </c>
      <c r="V124" s="31">
        <v>0.2391304347826087</v>
      </c>
      <c r="W124" s="36">
        <v>7.1330145091999669E-3</v>
      </c>
      <c r="X124" s="31">
        <v>10.570652173913043</v>
      </c>
      <c r="Y124" s="31">
        <v>0</v>
      </c>
      <c r="Z124" s="36">
        <v>0</v>
      </c>
      <c r="AA124" s="31">
        <v>51.451086956521742</v>
      </c>
      <c r="AB124" s="31">
        <v>0</v>
      </c>
      <c r="AC124" s="36">
        <v>0</v>
      </c>
      <c r="AD124" s="31">
        <v>0.79619565217391308</v>
      </c>
      <c r="AE124" s="31">
        <v>0</v>
      </c>
      <c r="AF124" s="36">
        <v>0</v>
      </c>
      <c r="AG124" s="31">
        <v>8.7798913043478262</v>
      </c>
      <c r="AH124" s="31">
        <v>0</v>
      </c>
      <c r="AI124" s="36">
        <v>0</v>
      </c>
      <c r="AJ124" t="s">
        <v>406</v>
      </c>
      <c r="AK124" s="37">
        <v>5</v>
      </c>
      <c r="AT124"/>
    </row>
    <row r="125" spans="1:46" x14ac:dyDescent="0.25">
      <c r="A125" t="s">
        <v>1304</v>
      </c>
      <c r="B125" t="s">
        <v>813</v>
      </c>
      <c r="C125" t="s">
        <v>1055</v>
      </c>
      <c r="D125" t="s">
        <v>1252</v>
      </c>
      <c r="E125" s="31">
        <v>43.586956521739133</v>
      </c>
      <c r="F125" s="31">
        <v>94.081521739130423</v>
      </c>
      <c r="G125" s="31">
        <v>9.6630434782608692</v>
      </c>
      <c r="H125" s="36">
        <v>0.10270926000808735</v>
      </c>
      <c r="I125" s="31">
        <v>17.649456521739133</v>
      </c>
      <c r="J125" s="31">
        <v>4.0842391304347823</v>
      </c>
      <c r="K125" s="36">
        <v>0.23140877598152421</v>
      </c>
      <c r="L125" s="31">
        <v>7.75</v>
      </c>
      <c r="M125" s="31">
        <v>3.9320652173913042</v>
      </c>
      <c r="N125" s="36">
        <v>0.50736325385694248</v>
      </c>
      <c r="O125" s="31">
        <v>2.7934782608695654</v>
      </c>
      <c r="P125" s="31">
        <v>0.15217391304347827</v>
      </c>
      <c r="Q125" s="36">
        <v>5.4474708171206226E-2</v>
      </c>
      <c r="R125" s="31">
        <v>7.1059782608695654</v>
      </c>
      <c r="S125" s="31">
        <v>0</v>
      </c>
      <c r="T125" s="36">
        <v>0</v>
      </c>
      <c r="U125" s="31">
        <v>23.826086956521738</v>
      </c>
      <c r="V125" s="31">
        <v>0.3641304347826087</v>
      </c>
      <c r="W125" s="36">
        <v>1.5282846715328468E-2</v>
      </c>
      <c r="X125" s="31">
        <v>1.7717391304347827</v>
      </c>
      <c r="Y125" s="31">
        <v>0</v>
      </c>
      <c r="Z125" s="36">
        <v>0</v>
      </c>
      <c r="AA125" s="31">
        <v>43.605978260869563</v>
      </c>
      <c r="AB125" s="31">
        <v>5.2146739130434785</v>
      </c>
      <c r="AC125" s="36">
        <v>0.11958621549199229</v>
      </c>
      <c r="AD125" s="31">
        <v>1.7445652173913044</v>
      </c>
      <c r="AE125" s="31">
        <v>0</v>
      </c>
      <c r="AF125" s="36">
        <v>0</v>
      </c>
      <c r="AG125" s="31">
        <v>5.4836956521739131</v>
      </c>
      <c r="AH125" s="31">
        <v>0</v>
      </c>
      <c r="AI125" s="36">
        <v>0</v>
      </c>
      <c r="AJ125" t="s">
        <v>323</v>
      </c>
      <c r="AK125" s="37">
        <v>5</v>
      </c>
      <c r="AT125"/>
    </row>
    <row r="126" spans="1:46" x14ac:dyDescent="0.25">
      <c r="A126" t="s">
        <v>1304</v>
      </c>
      <c r="B126" t="s">
        <v>627</v>
      </c>
      <c r="C126" t="s">
        <v>1061</v>
      </c>
      <c r="D126" t="s">
        <v>1210</v>
      </c>
      <c r="E126" s="31">
        <v>64.086956521739125</v>
      </c>
      <c r="F126" s="31">
        <v>207.99728260869563</v>
      </c>
      <c r="G126" s="31">
        <v>17.125</v>
      </c>
      <c r="H126" s="36">
        <v>8.233280639640464E-2</v>
      </c>
      <c r="I126" s="31">
        <v>56.307065217391305</v>
      </c>
      <c r="J126" s="31">
        <v>3.8342391304347827</v>
      </c>
      <c r="K126" s="36">
        <v>6.8095169152067953E-2</v>
      </c>
      <c r="L126" s="31">
        <v>35.114130434782609</v>
      </c>
      <c r="M126" s="31">
        <v>3.8342391304347827</v>
      </c>
      <c r="N126" s="36">
        <v>0.10919362327813033</v>
      </c>
      <c r="O126" s="31">
        <v>16.040760869565219</v>
      </c>
      <c r="P126" s="31">
        <v>0</v>
      </c>
      <c r="Q126" s="36">
        <v>0</v>
      </c>
      <c r="R126" s="31">
        <v>5.1521739130434785</v>
      </c>
      <c r="S126" s="31">
        <v>0</v>
      </c>
      <c r="T126" s="36">
        <v>0</v>
      </c>
      <c r="U126" s="31">
        <v>37.991847826086953</v>
      </c>
      <c r="V126" s="31">
        <v>7.8043478260869561</v>
      </c>
      <c r="W126" s="36">
        <v>0.20542164365925183</v>
      </c>
      <c r="X126" s="31">
        <v>6.2336956521739131</v>
      </c>
      <c r="Y126" s="31">
        <v>0</v>
      </c>
      <c r="Z126" s="36">
        <v>0</v>
      </c>
      <c r="AA126" s="31">
        <v>79.383152173913047</v>
      </c>
      <c r="AB126" s="31">
        <v>5.4864130434782608</v>
      </c>
      <c r="AC126" s="36">
        <v>6.9113066100708581E-2</v>
      </c>
      <c r="AD126" s="31">
        <v>4.9429347826086953</v>
      </c>
      <c r="AE126" s="31">
        <v>0</v>
      </c>
      <c r="AF126" s="36">
        <v>0</v>
      </c>
      <c r="AG126" s="31">
        <v>23.138586956521738</v>
      </c>
      <c r="AH126" s="31">
        <v>0</v>
      </c>
      <c r="AI126" s="36">
        <v>0</v>
      </c>
      <c r="AJ126" t="s">
        <v>112</v>
      </c>
      <c r="AK126" s="37">
        <v>5</v>
      </c>
      <c r="AT126"/>
    </row>
    <row r="127" spans="1:46" x14ac:dyDescent="0.25">
      <c r="A127" t="s">
        <v>1304</v>
      </c>
      <c r="B127" t="s">
        <v>912</v>
      </c>
      <c r="C127" t="s">
        <v>1028</v>
      </c>
      <c r="D127" t="s">
        <v>1242</v>
      </c>
      <c r="E127" s="31">
        <v>54.978260869565219</v>
      </c>
      <c r="F127" s="31">
        <v>178.82010869565221</v>
      </c>
      <c r="G127" s="31">
        <v>0</v>
      </c>
      <c r="H127" s="36">
        <v>0</v>
      </c>
      <c r="I127" s="31">
        <v>35.157173913043472</v>
      </c>
      <c r="J127" s="31">
        <v>0</v>
      </c>
      <c r="K127" s="36">
        <v>0</v>
      </c>
      <c r="L127" s="31">
        <v>23.827282608695647</v>
      </c>
      <c r="M127" s="31">
        <v>0</v>
      </c>
      <c r="N127" s="36">
        <v>0</v>
      </c>
      <c r="O127" s="31">
        <v>8.8027173913043466</v>
      </c>
      <c r="P127" s="31">
        <v>0</v>
      </c>
      <c r="Q127" s="36">
        <v>0</v>
      </c>
      <c r="R127" s="31">
        <v>2.527173913043478</v>
      </c>
      <c r="S127" s="31">
        <v>0</v>
      </c>
      <c r="T127" s="36">
        <v>0</v>
      </c>
      <c r="U127" s="31">
        <v>42.5545652173913</v>
      </c>
      <c r="V127" s="31">
        <v>0</v>
      </c>
      <c r="W127" s="36">
        <v>0</v>
      </c>
      <c r="X127" s="31">
        <v>3.7661956521739137</v>
      </c>
      <c r="Y127" s="31">
        <v>0</v>
      </c>
      <c r="Z127" s="36">
        <v>0</v>
      </c>
      <c r="AA127" s="31">
        <v>57.443152173913056</v>
      </c>
      <c r="AB127" s="31">
        <v>0</v>
      </c>
      <c r="AC127" s="36">
        <v>0</v>
      </c>
      <c r="AD127" s="31">
        <v>16.588043478260882</v>
      </c>
      <c r="AE127" s="31">
        <v>0</v>
      </c>
      <c r="AF127" s="36">
        <v>0</v>
      </c>
      <c r="AG127" s="31">
        <v>23.310978260869568</v>
      </c>
      <c r="AH127" s="31">
        <v>0</v>
      </c>
      <c r="AI127" s="36">
        <v>0</v>
      </c>
      <c r="AJ127" t="s">
        <v>423</v>
      </c>
      <c r="AK127" s="37">
        <v>5</v>
      </c>
      <c r="AT127"/>
    </row>
    <row r="128" spans="1:46" x14ac:dyDescent="0.25">
      <c r="A128" t="s">
        <v>1304</v>
      </c>
      <c r="B128" t="s">
        <v>741</v>
      </c>
      <c r="C128" t="s">
        <v>1043</v>
      </c>
      <c r="D128" t="s">
        <v>1265</v>
      </c>
      <c r="E128" s="31">
        <v>14.184782608695652</v>
      </c>
      <c r="F128" s="31">
        <v>58.363913043478263</v>
      </c>
      <c r="G128" s="31">
        <v>0</v>
      </c>
      <c r="H128" s="36">
        <v>0</v>
      </c>
      <c r="I128" s="31">
        <v>28.902065217391304</v>
      </c>
      <c r="J128" s="31">
        <v>0</v>
      </c>
      <c r="K128" s="36">
        <v>0</v>
      </c>
      <c r="L128" s="31">
        <v>16.464565217391307</v>
      </c>
      <c r="M128" s="31">
        <v>0</v>
      </c>
      <c r="N128" s="36">
        <v>0</v>
      </c>
      <c r="O128" s="31">
        <v>11.035326086956522</v>
      </c>
      <c r="P128" s="31">
        <v>0</v>
      </c>
      <c r="Q128" s="36">
        <v>0</v>
      </c>
      <c r="R128" s="31">
        <v>1.4021739130434783</v>
      </c>
      <c r="S128" s="31">
        <v>0</v>
      </c>
      <c r="T128" s="36">
        <v>0</v>
      </c>
      <c r="U128" s="31">
        <v>8.2281521739130437</v>
      </c>
      <c r="V128" s="31">
        <v>0</v>
      </c>
      <c r="W128" s="36">
        <v>0</v>
      </c>
      <c r="X128" s="31">
        <v>3.9347826086956523</v>
      </c>
      <c r="Y128" s="31">
        <v>0</v>
      </c>
      <c r="Z128" s="36">
        <v>0</v>
      </c>
      <c r="AA128" s="31">
        <v>17.298913043478262</v>
      </c>
      <c r="AB128" s="31">
        <v>0</v>
      </c>
      <c r="AC128" s="36">
        <v>0</v>
      </c>
      <c r="AD128" s="31">
        <v>0</v>
      </c>
      <c r="AE128" s="31">
        <v>0</v>
      </c>
      <c r="AF128" s="36" t="s">
        <v>1483</v>
      </c>
      <c r="AG128" s="31">
        <v>0</v>
      </c>
      <c r="AH128" s="31">
        <v>0</v>
      </c>
      <c r="AI128" s="36" t="s">
        <v>1483</v>
      </c>
      <c r="AJ128" t="s">
        <v>234</v>
      </c>
      <c r="AK128" s="37">
        <v>5</v>
      </c>
      <c r="AT128"/>
    </row>
    <row r="129" spans="1:46" x14ac:dyDescent="0.25">
      <c r="A129" t="s">
        <v>1304</v>
      </c>
      <c r="B129" t="s">
        <v>583</v>
      </c>
      <c r="C129" t="s">
        <v>1047</v>
      </c>
      <c r="D129" t="s">
        <v>1220</v>
      </c>
      <c r="E129" s="31">
        <v>86.315217391304344</v>
      </c>
      <c r="F129" s="31">
        <v>268.85597826086956</v>
      </c>
      <c r="G129" s="31">
        <v>0</v>
      </c>
      <c r="H129" s="36">
        <v>0</v>
      </c>
      <c r="I129" s="31">
        <v>51.385869565217391</v>
      </c>
      <c r="J129" s="31">
        <v>0</v>
      </c>
      <c r="K129" s="36">
        <v>0</v>
      </c>
      <c r="L129" s="31">
        <v>36.877717391304351</v>
      </c>
      <c r="M129" s="31">
        <v>0</v>
      </c>
      <c r="N129" s="36">
        <v>0</v>
      </c>
      <c r="O129" s="31">
        <v>10.595108695652174</v>
      </c>
      <c r="P129" s="31">
        <v>0</v>
      </c>
      <c r="Q129" s="36">
        <v>0</v>
      </c>
      <c r="R129" s="31">
        <v>3.9130434782608696</v>
      </c>
      <c r="S129" s="31">
        <v>0</v>
      </c>
      <c r="T129" s="36">
        <v>0</v>
      </c>
      <c r="U129" s="31">
        <v>57.413043478260867</v>
      </c>
      <c r="V129" s="31">
        <v>0</v>
      </c>
      <c r="W129" s="36">
        <v>0</v>
      </c>
      <c r="X129" s="31">
        <v>16.073369565217391</v>
      </c>
      <c r="Y129" s="31">
        <v>0</v>
      </c>
      <c r="Z129" s="36">
        <v>0</v>
      </c>
      <c r="AA129" s="31">
        <v>116.26086956521739</v>
      </c>
      <c r="AB129" s="31">
        <v>0</v>
      </c>
      <c r="AC129" s="36">
        <v>0</v>
      </c>
      <c r="AD129" s="31">
        <v>4.0298913043478262</v>
      </c>
      <c r="AE129" s="31">
        <v>0</v>
      </c>
      <c r="AF129" s="36">
        <v>0</v>
      </c>
      <c r="AG129" s="31">
        <v>23.692934782608695</v>
      </c>
      <c r="AH129" s="31">
        <v>0</v>
      </c>
      <c r="AI129" s="36">
        <v>0</v>
      </c>
      <c r="AJ129" t="s">
        <v>66</v>
      </c>
      <c r="AK129" s="37">
        <v>5</v>
      </c>
      <c r="AT129"/>
    </row>
    <row r="130" spans="1:46" x14ac:dyDescent="0.25">
      <c r="A130" t="s">
        <v>1304</v>
      </c>
      <c r="B130" t="s">
        <v>853</v>
      </c>
      <c r="C130" t="s">
        <v>1180</v>
      </c>
      <c r="D130" t="s">
        <v>1244</v>
      </c>
      <c r="E130" s="31">
        <v>25.641304347826086</v>
      </c>
      <c r="F130" s="31">
        <v>93.295108695652175</v>
      </c>
      <c r="G130" s="31">
        <v>0</v>
      </c>
      <c r="H130" s="36">
        <v>0</v>
      </c>
      <c r="I130" s="31">
        <v>21.894021739130434</v>
      </c>
      <c r="J130" s="31">
        <v>0</v>
      </c>
      <c r="K130" s="36">
        <v>0</v>
      </c>
      <c r="L130" s="31">
        <v>11.690217391304348</v>
      </c>
      <c r="M130" s="31">
        <v>0</v>
      </c>
      <c r="N130" s="36">
        <v>0</v>
      </c>
      <c r="O130" s="31">
        <v>5.3233695652173916</v>
      </c>
      <c r="P130" s="31">
        <v>0</v>
      </c>
      <c r="Q130" s="36">
        <v>0</v>
      </c>
      <c r="R130" s="31">
        <v>4.8804347826086953</v>
      </c>
      <c r="S130" s="31">
        <v>0</v>
      </c>
      <c r="T130" s="36">
        <v>0</v>
      </c>
      <c r="U130" s="31">
        <v>19.472826086956523</v>
      </c>
      <c r="V130" s="31">
        <v>0</v>
      </c>
      <c r="W130" s="36">
        <v>0</v>
      </c>
      <c r="X130" s="31">
        <v>0</v>
      </c>
      <c r="Y130" s="31">
        <v>0</v>
      </c>
      <c r="Z130" s="36" t="s">
        <v>1483</v>
      </c>
      <c r="AA130" s="31">
        <v>43.80054347826087</v>
      </c>
      <c r="AB130" s="31">
        <v>0</v>
      </c>
      <c r="AC130" s="36">
        <v>0</v>
      </c>
      <c r="AD130" s="31">
        <v>5.2119565217391308</v>
      </c>
      <c r="AE130" s="31">
        <v>0</v>
      </c>
      <c r="AF130" s="36">
        <v>0</v>
      </c>
      <c r="AG130" s="31">
        <v>2.9157608695652173</v>
      </c>
      <c r="AH130" s="31">
        <v>0</v>
      </c>
      <c r="AI130" s="36">
        <v>0</v>
      </c>
      <c r="AJ130" t="s">
        <v>363</v>
      </c>
      <c r="AK130" s="37">
        <v>5</v>
      </c>
      <c r="AT130"/>
    </row>
    <row r="131" spans="1:46" x14ac:dyDescent="0.25">
      <c r="A131" t="s">
        <v>1304</v>
      </c>
      <c r="B131" t="s">
        <v>547</v>
      </c>
      <c r="C131" t="s">
        <v>1075</v>
      </c>
      <c r="D131" t="s">
        <v>1208</v>
      </c>
      <c r="E131" s="31">
        <v>161.47826086956522</v>
      </c>
      <c r="F131" s="31">
        <v>567.23478260869558</v>
      </c>
      <c r="G131" s="31">
        <v>0</v>
      </c>
      <c r="H131" s="36">
        <v>0</v>
      </c>
      <c r="I131" s="31">
        <v>91.403260869565216</v>
      </c>
      <c r="J131" s="31">
        <v>0</v>
      </c>
      <c r="K131" s="36">
        <v>0</v>
      </c>
      <c r="L131" s="31">
        <v>80.620652173913044</v>
      </c>
      <c r="M131" s="31">
        <v>0</v>
      </c>
      <c r="N131" s="36">
        <v>0</v>
      </c>
      <c r="O131" s="31">
        <v>0</v>
      </c>
      <c r="P131" s="31">
        <v>0</v>
      </c>
      <c r="Q131" s="36" t="s">
        <v>1483</v>
      </c>
      <c r="R131" s="31">
        <v>10.782608695652174</v>
      </c>
      <c r="S131" s="31">
        <v>0</v>
      </c>
      <c r="T131" s="36">
        <v>0</v>
      </c>
      <c r="U131" s="31">
        <v>143.19239130434781</v>
      </c>
      <c r="V131" s="31">
        <v>0</v>
      </c>
      <c r="W131" s="36">
        <v>0</v>
      </c>
      <c r="X131" s="31">
        <v>21.627173913043475</v>
      </c>
      <c r="Y131" s="31">
        <v>0</v>
      </c>
      <c r="Z131" s="36">
        <v>0</v>
      </c>
      <c r="AA131" s="31">
        <v>207.91086956521735</v>
      </c>
      <c r="AB131" s="31">
        <v>0</v>
      </c>
      <c r="AC131" s="36">
        <v>0</v>
      </c>
      <c r="AD131" s="31">
        <v>18.528260869565209</v>
      </c>
      <c r="AE131" s="31">
        <v>0</v>
      </c>
      <c r="AF131" s="36">
        <v>0</v>
      </c>
      <c r="AG131" s="31">
        <v>84.572826086956539</v>
      </c>
      <c r="AH131" s="31">
        <v>0</v>
      </c>
      <c r="AI131" s="36">
        <v>0</v>
      </c>
      <c r="AJ131" t="s">
        <v>27</v>
      </c>
      <c r="AK131" s="37">
        <v>5</v>
      </c>
      <c r="AT131"/>
    </row>
    <row r="132" spans="1:46" x14ac:dyDescent="0.25">
      <c r="A132" t="s">
        <v>1304</v>
      </c>
      <c r="B132" t="s">
        <v>772</v>
      </c>
      <c r="C132" t="s">
        <v>1066</v>
      </c>
      <c r="D132" t="s">
        <v>1244</v>
      </c>
      <c r="E132" s="31">
        <v>41.576086956521742</v>
      </c>
      <c r="F132" s="31">
        <v>164.16391304347826</v>
      </c>
      <c r="G132" s="31">
        <v>0</v>
      </c>
      <c r="H132" s="36">
        <v>0</v>
      </c>
      <c r="I132" s="31">
        <v>32.764456521739135</v>
      </c>
      <c r="J132" s="31">
        <v>0</v>
      </c>
      <c r="K132" s="36">
        <v>0</v>
      </c>
      <c r="L132" s="31">
        <v>27.384021739130436</v>
      </c>
      <c r="M132" s="31">
        <v>0</v>
      </c>
      <c r="N132" s="36">
        <v>0</v>
      </c>
      <c r="O132" s="31">
        <v>0</v>
      </c>
      <c r="P132" s="31">
        <v>0</v>
      </c>
      <c r="Q132" s="36" t="s">
        <v>1483</v>
      </c>
      <c r="R132" s="31">
        <v>5.3804347826086953</v>
      </c>
      <c r="S132" s="31">
        <v>0</v>
      </c>
      <c r="T132" s="36">
        <v>0</v>
      </c>
      <c r="U132" s="31">
        <v>27.006847826086968</v>
      </c>
      <c r="V132" s="31">
        <v>0</v>
      </c>
      <c r="W132" s="36">
        <v>0</v>
      </c>
      <c r="X132" s="31">
        <v>3.8546739130434777</v>
      </c>
      <c r="Y132" s="31">
        <v>0</v>
      </c>
      <c r="Z132" s="36">
        <v>0</v>
      </c>
      <c r="AA132" s="31">
        <v>75.093369565217387</v>
      </c>
      <c r="AB132" s="31">
        <v>0</v>
      </c>
      <c r="AC132" s="36">
        <v>0</v>
      </c>
      <c r="AD132" s="31">
        <v>25.444565217391304</v>
      </c>
      <c r="AE132" s="31">
        <v>0</v>
      </c>
      <c r="AF132" s="36">
        <v>0</v>
      </c>
      <c r="AG132" s="31">
        <v>0</v>
      </c>
      <c r="AH132" s="31">
        <v>0</v>
      </c>
      <c r="AI132" s="36" t="s">
        <v>1483</v>
      </c>
      <c r="AJ132" t="s">
        <v>265</v>
      </c>
      <c r="AK132" s="37">
        <v>5</v>
      </c>
      <c r="AT132"/>
    </row>
    <row r="133" spans="1:46" x14ac:dyDescent="0.25">
      <c r="A133" t="s">
        <v>1304</v>
      </c>
      <c r="B133" t="s">
        <v>879</v>
      </c>
      <c r="C133" t="s">
        <v>1185</v>
      </c>
      <c r="D133" t="s">
        <v>1231</v>
      </c>
      <c r="E133" s="31">
        <v>45.228260869565219</v>
      </c>
      <c r="F133" s="31">
        <v>185.53576086956522</v>
      </c>
      <c r="G133" s="31">
        <v>0</v>
      </c>
      <c r="H133" s="36">
        <v>0</v>
      </c>
      <c r="I133" s="31">
        <v>22.277826086956505</v>
      </c>
      <c r="J133" s="31">
        <v>0</v>
      </c>
      <c r="K133" s="36">
        <v>0</v>
      </c>
      <c r="L133" s="31">
        <v>22.277826086956505</v>
      </c>
      <c r="M133" s="31">
        <v>0</v>
      </c>
      <c r="N133" s="36">
        <v>0</v>
      </c>
      <c r="O133" s="31">
        <v>0</v>
      </c>
      <c r="P133" s="31">
        <v>0</v>
      </c>
      <c r="Q133" s="36" t="s">
        <v>1483</v>
      </c>
      <c r="R133" s="31">
        <v>0</v>
      </c>
      <c r="S133" s="31">
        <v>0</v>
      </c>
      <c r="T133" s="36" t="s">
        <v>1483</v>
      </c>
      <c r="U133" s="31">
        <v>39.399891304347832</v>
      </c>
      <c r="V133" s="31">
        <v>0</v>
      </c>
      <c r="W133" s="36">
        <v>0</v>
      </c>
      <c r="X133" s="31">
        <v>4.4347826086956523</v>
      </c>
      <c r="Y133" s="31">
        <v>0</v>
      </c>
      <c r="Z133" s="36">
        <v>0</v>
      </c>
      <c r="AA133" s="31">
        <v>108.93141304347829</v>
      </c>
      <c r="AB133" s="31">
        <v>0</v>
      </c>
      <c r="AC133" s="36">
        <v>0</v>
      </c>
      <c r="AD133" s="31">
        <v>4.3695652173913038E-2</v>
      </c>
      <c r="AE133" s="31">
        <v>0</v>
      </c>
      <c r="AF133" s="36">
        <v>0</v>
      </c>
      <c r="AG133" s="31">
        <v>10.448152173913043</v>
      </c>
      <c r="AH133" s="31">
        <v>0</v>
      </c>
      <c r="AI133" s="36">
        <v>0</v>
      </c>
      <c r="AJ133" t="s">
        <v>389</v>
      </c>
      <c r="AK133" s="37">
        <v>5</v>
      </c>
      <c r="AT133"/>
    </row>
    <row r="134" spans="1:46" x14ac:dyDescent="0.25">
      <c r="A134" t="s">
        <v>1304</v>
      </c>
      <c r="B134" t="s">
        <v>909</v>
      </c>
      <c r="C134" t="s">
        <v>1040</v>
      </c>
      <c r="D134" t="s">
        <v>1216</v>
      </c>
      <c r="E134" s="31">
        <v>50.597826086956523</v>
      </c>
      <c r="F134" s="31">
        <v>153.01043478260871</v>
      </c>
      <c r="G134" s="31">
        <v>0</v>
      </c>
      <c r="H134" s="36">
        <v>0</v>
      </c>
      <c r="I134" s="31">
        <v>45.129021739130422</v>
      </c>
      <c r="J134" s="31">
        <v>0</v>
      </c>
      <c r="K134" s="36">
        <v>0</v>
      </c>
      <c r="L134" s="31">
        <v>28.401304347826084</v>
      </c>
      <c r="M134" s="31">
        <v>0</v>
      </c>
      <c r="N134" s="36">
        <v>0</v>
      </c>
      <c r="O134" s="31">
        <v>13.548369565217389</v>
      </c>
      <c r="P134" s="31">
        <v>0</v>
      </c>
      <c r="Q134" s="36">
        <v>0</v>
      </c>
      <c r="R134" s="31">
        <v>3.1793478260869565</v>
      </c>
      <c r="S134" s="31">
        <v>0</v>
      </c>
      <c r="T134" s="36">
        <v>0</v>
      </c>
      <c r="U134" s="31">
        <v>33.106304347826097</v>
      </c>
      <c r="V134" s="31">
        <v>0</v>
      </c>
      <c r="W134" s="36">
        <v>0</v>
      </c>
      <c r="X134" s="31">
        <v>0</v>
      </c>
      <c r="Y134" s="31">
        <v>0</v>
      </c>
      <c r="Z134" s="36" t="s">
        <v>1483</v>
      </c>
      <c r="AA134" s="31">
        <v>68.988478260869599</v>
      </c>
      <c r="AB134" s="31">
        <v>0</v>
      </c>
      <c r="AC134" s="36">
        <v>0</v>
      </c>
      <c r="AD134" s="31">
        <v>0</v>
      </c>
      <c r="AE134" s="31">
        <v>0</v>
      </c>
      <c r="AF134" s="36" t="s">
        <v>1483</v>
      </c>
      <c r="AG134" s="31">
        <v>5.7866304347826087</v>
      </c>
      <c r="AH134" s="31">
        <v>0</v>
      </c>
      <c r="AI134" s="36">
        <v>0</v>
      </c>
      <c r="AJ134" t="s">
        <v>420</v>
      </c>
      <c r="AK134" s="37">
        <v>5</v>
      </c>
      <c r="AT134"/>
    </row>
    <row r="135" spans="1:46" x14ac:dyDescent="0.25">
      <c r="A135" t="s">
        <v>1304</v>
      </c>
      <c r="B135" t="s">
        <v>584</v>
      </c>
      <c r="C135" t="s">
        <v>1074</v>
      </c>
      <c r="D135" t="s">
        <v>1258</v>
      </c>
      <c r="E135" s="31">
        <v>49.021739130434781</v>
      </c>
      <c r="F135" s="31">
        <v>146.6983695652174</v>
      </c>
      <c r="G135" s="31">
        <v>11.228260869565217</v>
      </c>
      <c r="H135" s="36">
        <v>7.6539779568398622E-2</v>
      </c>
      <c r="I135" s="31">
        <v>29.27717391304348</v>
      </c>
      <c r="J135" s="31">
        <v>1.1277173913043479</v>
      </c>
      <c r="K135" s="36">
        <v>3.8518656023760908E-2</v>
      </c>
      <c r="L135" s="31">
        <v>14.100543478260869</v>
      </c>
      <c r="M135" s="31">
        <v>1.1277173913043479</v>
      </c>
      <c r="N135" s="36">
        <v>7.9976874156870312E-2</v>
      </c>
      <c r="O135" s="31">
        <v>10.133152173913043</v>
      </c>
      <c r="P135" s="31">
        <v>0</v>
      </c>
      <c r="Q135" s="36">
        <v>0</v>
      </c>
      <c r="R135" s="31">
        <v>5.0434782608695654</v>
      </c>
      <c r="S135" s="31">
        <v>0</v>
      </c>
      <c r="T135" s="36">
        <v>0</v>
      </c>
      <c r="U135" s="31">
        <v>41.709239130434781</v>
      </c>
      <c r="V135" s="31">
        <v>1.5788043478260869</v>
      </c>
      <c r="W135" s="36">
        <v>3.785262883575477E-2</v>
      </c>
      <c r="X135" s="31">
        <v>7.0163043478260869</v>
      </c>
      <c r="Y135" s="31">
        <v>0</v>
      </c>
      <c r="Z135" s="36">
        <v>0</v>
      </c>
      <c r="AA135" s="31">
        <v>61.790760869565219</v>
      </c>
      <c r="AB135" s="31">
        <v>7.1440217391304346</v>
      </c>
      <c r="AC135" s="36">
        <v>0.11561634196754474</v>
      </c>
      <c r="AD135" s="31">
        <v>0.37228260869565216</v>
      </c>
      <c r="AE135" s="31">
        <v>0</v>
      </c>
      <c r="AF135" s="36">
        <v>0</v>
      </c>
      <c r="AG135" s="31">
        <v>6.5326086956521738</v>
      </c>
      <c r="AH135" s="31">
        <v>1.3777173913043479</v>
      </c>
      <c r="AI135" s="36">
        <v>0.21089850249584027</v>
      </c>
      <c r="AJ135" t="s">
        <v>68</v>
      </c>
      <c r="AK135" s="37">
        <v>5</v>
      </c>
      <c r="AT135"/>
    </row>
    <row r="136" spans="1:46" x14ac:dyDescent="0.25">
      <c r="A136" t="s">
        <v>1304</v>
      </c>
      <c r="B136" t="s">
        <v>978</v>
      </c>
      <c r="C136" t="s">
        <v>1061</v>
      </c>
      <c r="D136" t="s">
        <v>1210</v>
      </c>
      <c r="E136" s="31">
        <v>72.771739130434781</v>
      </c>
      <c r="F136" s="31">
        <v>263.87880434782608</v>
      </c>
      <c r="G136" s="31">
        <v>2.1851086956521737</v>
      </c>
      <c r="H136" s="36">
        <v>8.2807283482000341E-3</v>
      </c>
      <c r="I136" s="31">
        <v>41.856630434782609</v>
      </c>
      <c r="J136" s="31">
        <v>1.3913043478260869</v>
      </c>
      <c r="K136" s="36">
        <v>3.3239759946608632E-2</v>
      </c>
      <c r="L136" s="31">
        <v>22.028369565217389</v>
      </c>
      <c r="M136" s="31">
        <v>0</v>
      </c>
      <c r="N136" s="36">
        <v>0</v>
      </c>
      <c r="O136" s="31">
        <v>14.089130434782609</v>
      </c>
      <c r="P136" s="31">
        <v>1.3913043478260869</v>
      </c>
      <c r="Q136" s="36">
        <v>9.8750192871470452E-2</v>
      </c>
      <c r="R136" s="31">
        <v>5.7391304347826084</v>
      </c>
      <c r="S136" s="31">
        <v>0</v>
      </c>
      <c r="T136" s="36">
        <v>0</v>
      </c>
      <c r="U136" s="31">
        <v>46.807391304347846</v>
      </c>
      <c r="V136" s="31">
        <v>0</v>
      </c>
      <c r="W136" s="36">
        <v>0</v>
      </c>
      <c r="X136" s="31">
        <v>0.793804347826087</v>
      </c>
      <c r="Y136" s="31">
        <v>0.793804347826087</v>
      </c>
      <c r="Z136" s="36">
        <v>1</v>
      </c>
      <c r="AA136" s="31">
        <v>174.42097826086953</v>
      </c>
      <c r="AB136" s="31">
        <v>0</v>
      </c>
      <c r="AC136" s="36">
        <v>0</v>
      </c>
      <c r="AD136" s="31">
        <v>0</v>
      </c>
      <c r="AE136" s="31">
        <v>0</v>
      </c>
      <c r="AF136" s="36" t="s">
        <v>1483</v>
      </c>
      <c r="AG136" s="31">
        <v>0</v>
      </c>
      <c r="AH136" s="31">
        <v>0</v>
      </c>
      <c r="AI136" s="36" t="s">
        <v>1483</v>
      </c>
      <c r="AJ136" t="s">
        <v>490</v>
      </c>
      <c r="AK136" s="37">
        <v>5</v>
      </c>
      <c r="AT136"/>
    </row>
    <row r="137" spans="1:46" x14ac:dyDescent="0.25">
      <c r="A137" t="s">
        <v>1304</v>
      </c>
      <c r="B137" t="s">
        <v>648</v>
      </c>
      <c r="C137" t="s">
        <v>1050</v>
      </c>
      <c r="D137" t="s">
        <v>1215</v>
      </c>
      <c r="E137" s="31">
        <v>124.85869565217391</v>
      </c>
      <c r="F137" s="31">
        <v>339.62510869565227</v>
      </c>
      <c r="G137" s="31">
        <v>0.52173913043478259</v>
      </c>
      <c r="H137" s="36">
        <v>1.5362207241936517E-3</v>
      </c>
      <c r="I137" s="31">
        <v>49.943260869565222</v>
      </c>
      <c r="J137" s="31">
        <v>0</v>
      </c>
      <c r="K137" s="36">
        <v>0</v>
      </c>
      <c r="L137" s="31">
        <v>33.278804347826096</v>
      </c>
      <c r="M137" s="31">
        <v>0</v>
      </c>
      <c r="N137" s="36">
        <v>0</v>
      </c>
      <c r="O137" s="31">
        <v>11.881847826086958</v>
      </c>
      <c r="P137" s="31">
        <v>0</v>
      </c>
      <c r="Q137" s="36">
        <v>0</v>
      </c>
      <c r="R137" s="31">
        <v>4.7826086956521738</v>
      </c>
      <c r="S137" s="31">
        <v>0</v>
      </c>
      <c r="T137" s="36">
        <v>0</v>
      </c>
      <c r="U137" s="31">
        <v>93.793695652173895</v>
      </c>
      <c r="V137" s="31">
        <v>0</v>
      </c>
      <c r="W137" s="36">
        <v>0</v>
      </c>
      <c r="X137" s="31">
        <v>4.9018478260869554</v>
      </c>
      <c r="Y137" s="31">
        <v>0.52173913043478259</v>
      </c>
      <c r="Z137" s="36">
        <v>0.10643723529281329</v>
      </c>
      <c r="AA137" s="31">
        <v>188.09576086956531</v>
      </c>
      <c r="AB137" s="31">
        <v>0</v>
      </c>
      <c r="AC137" s="36">
        <v>0</v>
      </c>
      <c r="AD137" s="31">
        <v>2.8905434782608692</v>
      </c>
      <c r="AE137" s="31">
        <v>0</v>
      </c>
      <c r="AF137" s="36">
        <v>0</v>
      </c>
      <c r="AG137" s="31">
        <v>0</v>
      </c>
      <c r="AH137" s="31">
        <v>0</v>
      </c>
      <c r="AI137" s="36" t="s">
        <v>1483</v>
      </c>
      <c r="AJ137" t="s">
        <v>137</v>
      </c>
      <c r="AK137" s="37">
        <v>5</v>
      </c>
      <c r="AT137"/>
    </row>
    <row r="138" spans="1:46" x14ac:dyDescent="0.25">
      <c r="A138" t="s">
        <v>1304</v>
      </c>
      <c r="B138" t="s">
        <v>553</v>
      </c>
      <c r="C138" t="s">
        <v>1080</v>
      </c>
      <c r="D138" t="s">
        <v>1241</v>
      </c>
      <c r="E138" s="31">
        <v>92</v>
      </c>
      <c r="F138" s="31">
        <v>276.20826086956521</v>
      </c>
      <c r="G138" s="31">
        <v>0.78771739130434781</v>
      </c>
      <c r="H138" s="36">
        <v>2.8518965682794487E-3</v>
      </c>
      <c r="I138" s="31">
        <v>40.347500000000004</v>
      </c>
      <c r="J138" s="31">
        <v>0.52173913043478259</v>
      </c>
      <c r="K138" s="36">
        <v>1.2931138990886239E-2</v>
      </c>
      <c r="L138" s="31">
        <v>26.856195652173916</v>
      </c>
      <c r="M138" s="31">
        <v>0</v>
      </c>
      <c r="N138" s="36">
        <v>0</v>
      </c>
      <c r="O138" s="31">
        <v>9.2195652173913079</v>
      </c>
      <c r="P138" s="31">
        <v>0.52173913043478259</v>
      </c>
      <c r="Q138" s="36">
        <v>5.6590426786135323E-2</v>
      </c>
      <c r="R138" s="31">
        <v>4.2717391304347823</v>
      </c>
      <c r="S138" s="31">
        <v>0</v>
      </c>
      <c r="T138" s="36">
        <v>0</v>
      </c>
      <c r="U138" s="31">
        <v>66.039347826086967</v>
      </c>
      <c r="V138" s="31">
        <v>0</v>
      </c>
      <c r="W138" s="36">
        <v>0</v>
      </c>
      <c r="X138" s="31">
        <v>5.817499999999999</v>
      </c>
      <c r="Y138" s="31">
        <v>0.26597826086956522</v>
      </c>
      <c r="Z138" s="36">
        <v>4.5720371442985006E-2</v>
      </c>
      <c r="AA138" s="31">
        <v>158.60695652173914</v>
      </c>
      <c r="AB138" s="31">
        <v>0</v>
      </c>
      <c r="AC138" s="36">
        <v>0</v>
      </c>
      <c r="AD138" s="31">
        <v>5.3969565217391313</v>
      </c>
      <c r="AE138" s="31">
        <v>0</v>
      </c>
      <c r="AF138" s="36">
        <v>0</v>
      </c>
      <c r="AG138" s="31">
        <v>0</v>
      </c>
      <c r="AH138" s="31">
        <v>0</v>
      </c>
      <c r="AI138" s="36" t="s">
        <v>1483</v>
      </c>
      <c r="AJ138" t="s">
        <v>35</v>
      </c>
      <c r="AK138" s="37">
        <v>5</v>
      </c>
      <c r="AT138"/>
    </row>
    <row r="139" spans="1:46" x14ac:dyDescent="0.25">
      <c r="A139" t="s">
        <v>1304</v>
      </c>
      <c r="B139" t="s">
        <v>632</v>
      </c>
      <c r="C139" t="s">
        <v>1077</v>
      </c>
      <c r="D139" t="s">
        <v>1260</v>
      </c>
      <c r="E139" s="31">
        <v>80.065217391304344</v>
      </c>
      <c r="F139" s="31">
        <v>285.37543478260864</v>
      </c>
      <c r="G139" s="31">
        <v>0.60869565217391308</v>
      </c>
      <c r="H139" s="36">
        <v>2.1329644320563232E-3</v>
      </c>
      <c r="I139" s="31">
        <v>32.29</v>
      </c>
      <c r="J139" s="31">
        <v>0</v>
      </c>
      <c r="K139" s="36">
        <v>0</v>
      </c>
      <c r="L139" s="31">
        <v>21.159565217391304</v>
      </c>
      <c r="M139" s="31">
        <v>0</v>
      </c>
      <c r="N139" s="36">
        <v>0</v>
      </c>
      <c r="O139" s="31">
        <v>5.6521739130434785</v>
      </c>
      <c r="P139" s="31">
        <v>0</v>
      </c>
      <c r="Q139" s="36">
        <v>0</v>
      </c>
      <c r="R139" s="31">
        <v>5.4782608695652177</v>
      </c>
      <c r="S139" s="31">
        <v>0</v>
      </c>
      <c r="T139" s="36">
        <v>0</v>
      </c>
      <c r="U139" s="31">
        <v>55.563152173913025</v>
      </c>
      <c r="V139" s="31">
        <v>0</v>
      </c>
      <c r="W139" s="36">
        <v>0</v>
      </c>
      <c r="X139" s="31">
        <v>15.662934782608692</v>
      </c>
      <c r="Y139" s="31">
        <v>0.60869565217391308</v>
      </c>
      <c r="Z139" s="36">
        <v>3.8862171146225866E-2</v>
      </c>
      <c r="AA139" s="31">
        <v>181.85934782608689</v>
      </c>
      <c r="AB139" s="31">
        <v>0</v>
      </c>
      <c r="AC139" s="36">
        <v>0</v>
      </c>
      <c r="AD139" s="31">
        <v>0</v>
      </c>
      <c r="AE139" s="31">
        <v>0</v>
      </c>
      <c r="AF139" s="36" t="s">
        <v>1483</v>
      </c>
      <c r="AG139" s="31">
        <v>0</v>
      </c>
      <c r="AH139" s="31">
        <v>0</v>
      </c>
      <c r="AI139" s="36" t="s">
        <v>1483</v>
      </c>
      <c r="AJ139" t="s">
        <v>117</v>
      </c>
      <c r="AK139" s="37">
        <v>5</v>
      </c>
      <c r="AT139"/>
    </row>
    <row r="140" spans="1:46" x14ac:dyDescent="0.25">
      <c r="A140" t="s">
        <v>1304</v>
      </c>
      <c r="B140" t="s">
        <v>541</v>
      </c>
      <c r="C140" t="s">
        <v>1061</v>
      </c>
      <c r="D140" t="s">
        <v>1210</v>
      </c>
      <c r="E140" s="31">
        <v>71.293478260869563</v>
      </c>
      <c r="F140" s="31">
        <v>217.16695652173911</v>
      </c>
      <c r="G140" s="31">
        <v>2.0907608695652171</v>
      </c>
      <c r="H140" s="36">
        <v>9.62743551344988E-3</v>
      </c>
      <c r="I140" s="31">
        <v>44.058478260869556</v>
      </c>
      <c r="J140" s="31">
        <v>1.7507608695652173</v>
      </c>
      <c r="K140" s="36">
        <v>3.973720697294604E-2</v>
      </c>
      <c r="L140" s="31">
        <v>23.821739130434775</v>
      </c>
      <c r="M140" s="31">
        <v>0</v>
      </c>
      <c r="N140" s="36">
        <v>0</v>
      </c>
      <c r="O140" s="31">
        <v>14.497608695652174</v>
      </c>
      <c r="P140" s="31">
        <v>1.7507608695652173</v>
      </c>
      <c r="Q140" s="36">
        <v>0.12076204471502046</v>
      </c>
      <c r="R140" s="31">
        <v>5.7391304347826084</v>
      </c>
      <c r="S140" s="31">
        <v>0</v>
      </c>
      <c r="T140" s="36">
        <v>0</v>
      </c>
      <c r="U140" s="31">
        <v>45.601195652173928</v>
      </c>
      <c r="V140" s="31">
        <v>0</v>
      </c>
      <c r="W140" s="36">
        <v>0</v>
      </c>
      <c r="X140" s="31">
        <v>0.33999999999999997</v>
      </c>
      <c r="Y140" s="31">
        <v>0.33999999999999997</v>
      </c>
      <c r="Z140" s="36">
        <v>1</v>
      </c>
      <c r="AA140" s="31">
        <v>120.78978260869563</v>
      </c>
      <c r="AB140" s="31">
        <v>0</v>
      </c>
      <c r="AC140" s="36">
        <v>0</v>
      </c>
      <c r="AD140" s="31">
        <v>6.3774999999999986</v>
      </c>
      <c r="AE140" s="31">
        <v>0</v>
      </c>
      <c r="AF140" s="36">
        <v>0</v>
      </c>
      <c r="AG140" s="31">
        <v>0</v>
      </c>
      <c r="AH140" s="31">
        <v>0</v>
      </c>
      <c r="AI140" s="36" t="s">
        <v>1483</v>
      </c>
      <c r="AJ140" t="s">
        <v>21</v>
      </c>
      <c r="AK140" s="37">
        <v>5</v>
      </c>
      <c r="AT140"/>
    </row>
    <row r="141" spans="1:46" x14ac:dyDescent="0.25">
      <c r="A141" t="s">
        <v>1304</v>
      </c>
      <c r="B141" t="s">
        <v>850</v>
      </c>
      <c r="C141" t="s">
        <v>1073</v>
      </c>
      <c r="D141" t="s">
        <v>1256</v>
      </c>
      <c r="E141" s="31">
        <v>84.869565217391298</v>
      </c>
      <c r="F141" s="31">
        <v>231.21217391304344</v>
      </c>
      <c r="G141" s="31">
        <v>0.77717391304347827</v>
      </c>
      <c r="H141" s="36">
        <v>3.3613018721746265E-3</v>
      </c>
      <c r="I141" s="31">
        <v>28.334347826086965</v>
      </c>
      <c r="J141" s="31">
        <v>0.25543478260869568</v>
      </c>
      <c r="K141" s="36">
        <v>9.0150224800135022E-3</v>
      </c>
      <c r="L141" s="31">
        <v>17.055108695652184</v>
      </c>
      <c r="M141" s="31">
        <v>0</v>
      </c>
      <c r="N141" s="36">
        <v>0</v>
      </c>
      <c r="O141" s="31">
        <v>8.409673913043477</v>
      </c>
      <c r="P141" s="31">
        <v>0.25543478260869568</v>
      </c>
      <c r="Q141" s="36">
        <v>3.0373922372009469E-2</v>
      </c>
      <c r="R141" s="31">
        <v>2.8695652173913042</v>
      </c>
      <c r="S141" s="31">
        <v>0</v>
      </c>
      <c r="T141" s="36">
        <v>0</v>
      </c>
      <c r="U141" s="31">
        <v>46.952282608695647</v>
      </c>
      <c r="V141" s="31">
        <v>0</v>
      </c>
      <c r="W141" s="36">
        <v>0</v>
      </c>
      <c r="X141" s="31">
        <v>6.2257608695652182</v>
      </c>
      <c r="Y141" s="31">
        <v>0.52173913043478259</v>
      </c>
      <c r="Z141" s="36">
        <v>8.3803271819403932E-2</v>
      </c>
      <c r="AA141" s="31">
        <v>134.11793478260867</v>
      </c>
      <c r="AB141" s="31">
        <v>0</v>
      </c>
      <c r="AC141" s="36">
        <v>0</v>
      </c>
      <c r="AD141" s="31">
        <v>15.581847826086957</v>
      </c>
      <c r="AE141" s="31">
        <v>0</v>
      </c>
      <c r="AF141" s="36">
        <v>0</v>
      </c>
      <c r="AG141" s="31">
        <v>0</v>
      </c>
      <c r="AH141" s="31">
        <v>0</v>
      </c>
      <c r="AI141" s="36" t="s">
        <v>1483</v>
      </c>
      <c r="AJ141" t="s">
        <v>360</v>
      </c>
      <c r="AK141" s="37">
        <v>5</v>
      </c>
      <c r="AT141"/>
    </row>
    <row r="142" spans="1:46" x14ac:dyDescent="0.25">
      <c r="A142" t="s">
        <v>1304</v>
      </c>
      <c r="B142" t="s">
        <v>586</v>
      </c>
      <c r="C142" t="s">
        <v>1079</v>
      </c>
      <c r="D142" t="s">
        <v>1259</v>
      </c>
      <c r="E142" s="31">
        <v>64.163043478260875</v>
      </c>
      <c r="F142" s="31">
        <v>199.61347826086958</v>
      </c>
      <c r="G142" s="31">
        <v>0.60978260869565215</v>
      </c>
      <c r="H142" s="36">
        <v>3.0548168090069718E-3</v>
      </c>
      <c r="I142" s="31">
        <v>23.753478260869564</v>
      </c>
      <c r="J142" s="31">
        <v>0.35597826086956524</v>
      </c>
      <c r="K142" s="36">
        <v>1.498636355316384E-2</v>
      </c>
      <c r="L142" s="31">
        <v>14.79304347826087</v>
      </c>
      <c r="M142" s="31">
        <v>0</v>
      </c>
      <c r="N142" s="36">
        <v>0</v>
      </c>
      <c r="O142" s="31">
        <v>3.3082608695652174</v>
      </c>
      <c r="P142" s="31">
        <v>0.35597826086956524</v>
      </c>
      <c r="Q142" s="36">
        <v>0.10760283874359312</v>
      </c>
      <c r="R142" s="31">
        <v>5.6521739130434785</v>
      </c>
      <c r="S142" s="31">
        <v>0</v>
      </c>
      <c r="T142" s="36">
        <v>0</v>
      </c>
      <c r="U142" s="31">
        <v>40.023260869565227</v>
      </c>
      <c r="V142" s="31">
        <v>0</v>
      </c>
      <c r="W142" s="36">
        <v>0</v>
      </c>
      <c r="X142" s="31">
        <v>5.344347826086957</v>
      </c>
      <c r="Y142" s="31">
        <v>0.25380434782608696</v>
      </c>
      <c r="Z142" s="36">
        <v>4.749023755287992E-2</v>
      </c>
      <c r="AA142" s="31">
        <v>130.3646739130435</v>
      </c>
      <c r="AB142" s="31">
        <v>0</v>
      </c>
      <c r="AC142" s="36">
        <v>0</v>
      </c>
      <c r="AD142" s="31">
        <v>0.12771739130434784</v>
      </c>
      <c r="AE142" s="31">
        <v>0</v>
      </c>
      <c r="AF142" s="36">
        <v>0</v>
      </c>
      <c r="AG142" s="31">
        <v>0</v>
      </c>
      <c r="AH142" s="31">
        <v>0</v>
      </c>
      <c r="AI142" s="36" t="s">
        <v>1483</v>
      </c>
      <c r="AJ142" t="s">
        <v>70</v>
      </c>
      <c r="AK142" s="37">
        <v>5</v>
      </c>
      <c r="AT142"/>
    </row>
    <row r="143" spans="1:46" x14ac:dyDescent="0.25">
      <c r="A143" t="s">
        <v>1304</v>
      </c>
      <c r="B143" t="s">
        <v>589</v>
      </c>
      <c r="C143" t="s">
        <v>1090</v>
      </c>
      <c r="D143" t="s">
        <v>1266</v>
      </c>
      <c r="E143" s="31">
        <v>120.46739130434783</v>
      </c>
      <c r="F143" s="31">
        <v>356.5590217391304</v>
      </c>
      <c r="G143" s="31">
        <v>1.1086956521739131</v>
      </c>
      <c r="H143" s="36">
        <v>3.1094309345089831E-3</v>
      </c>
      <c r="I143" s="31">
        <v>50.473804347826089</v>
      </c>
      <c r="J143" s="31">
        <v>0.5</v>
      </c>
      <c r="K143" s="36">
        <v>9.9061286633832877E-3</v>
      </c>
      <c r="L143" s="31">
        <v>28.72673913043478</v>
      </c>
      <c r="M143" s="31">
        <v>0</v>
      </c>
      <c r="N143" s="36">
        <v>0</v>
      </c>
      <c r="O143" s="31">
        <v>16.181847826086958</v>
      </c>
      <c r="P143" s="31">
        <v>0.5</v>
      </c>
      <c r="Q143" s="36">
        <v>3.0898819799426352E-2</v>
      </c>
      <c r="R143" s="31">
        <v>5.5652173913043477</v>
      </c>
      <c r="S143" s="31">
        <v>0</v>
      </c>
      <c r="T143" s="36">
        <v>0</v>
      </c>
      <c r="U143" s="31">
        <v>88.902065217391296</v>
      </c>
      <c r="V143" s="31">
        <v>0</v>
      </c>
      <c r="W143" s="36">
        <v>0</v>
      </c>
      <c r="X143" s="31">
        <v>0.60869565217391308</v>
      </c>
      <c r="Y143" s="31">
        <v>0.60869565217391308</v>
      </c>
      <c r="Z143" s="36">
        <v>1</v>
      </c>
      <c r="AA143" s="31">
        <v>195.35630434782607</v>
      </c>
      <c r="AB143" s="31">
        <v>0</v>
      </c>
      <c r="AC143" s="36">
        <v>0</v>
      </c>
      <c r="AD143" s="31">
        <v>21.218152173913044</v>
      </c>
      <c r="AE143" s="31">
        <v>0</v>
      </c>
      <c r="AF143" s="36">
        <v>0</v>
      </c>
      <c r="AG143" s="31">
        <v>0</v>
      </c>
      <c r="AH143" s="31">
        <v>0</v>
      </c>
      <c r="AI143" s="36" t="s">
        <v>1483</v>
      </c>
      <c r="AJ143" t="s">
        <v>73</v>
      </c>
      <c r="AK143" s="37">
        <v>5</v>
      </c>
      <c r="AT143"/>
    </row>
    <row r="144" spans="1:46" x14ac:dyDescent="0.25">
      <c r="A144" t="s">
        <v>1304</v>
      </c>
      <c r="B144" t="s">
        <v>562</v>
      </c>
      <c r="C144" t="s">
        <v>1069</v>
      </c>
      <c r="D144" t="s">
        <v>1255</v>
      </c>
      <c r="E144" s="31">
        <v>111.44565217391305</v>
      </c>
      <c r="F144" s="31">
        <v>321.35858695652172</v>
      </c>
      <c r="G144" s="31">
        <v>4.9493478260869566</v>
      </c>
      <c r="H144" s="36">
        <v>1.5401324336656296E-2</v>
      </c>
      <c r="I144" s="31">
        <v>53.135217391304352</v>
      </c>
      <c r="J144" s="31">
        <v>4.6132608695652175</v>
      </c>
      <c r="K144" s="36">
        <v>8.6821153578646768E-2</v>
      </c>
      <c r="L144" s="31">
        <v>37.865217391304355</v>
      </c>
      <c r="M144" s="31">
        <v>0</v>
      </c>
      <c r="N144" s="36">
        <v>0</v>
      </c>
      <c r="O144" s="31">
        <v>10.835217391304345</v>
      </c>
      <c r="P144" s="31">
        <v>0.17847826086956523</v>
      </c>
      <c r="Q144" s="36">
        <v>1.6472051683319295E-2</v>
      </c>
      <c r="R144" s="31">
        <v>4.4347826086956523</v>
      </c>
      <c r="S144" s="31">
        <v>4.4347826086956523</v>
      </c>
      <c r="T144" s="36">
        <v>1</v>
      </c>
      <c r="U144" s="31">
        <v>78.137391304347815</v>
      </c>
      <c r="V144" s="31">
        <v>0</v>
      </c>
      <c r="W144" s="36">
        <v>0</v>
      </c>
      <c r="X144" s="31">
        <v>11.942282608695654</v>
      </c>
      <c r="Y144" s="31">
        <v>0.33608695652173914</v>
      </c>
      <c r="Z144" s="36">
        <v>2.8142606194649988E-2</v>
      </c>
      <c r="AA144" s="31">
        <v>154.78652173913039</v>
      </c>
      <c r="AB144" s="31">
        <v>0</v>
      </c>
      <c r="AC144" s="36">
        <v>0</v>
      </c>
      <c r="AD144" s="31">
        <v>23.357173913043464</v>
      </c>
      <c r="AE144" s="31">
        <v>0</v>
      </c>
      <c r="AF144" s="36">
        <v>0</v>
      </c>
      <c r="AG144" s="31">
        <v>0</v>
      </c>
      <c r="AH144" s="31">
        <v>0</v>
      </c>
      <c r="AI144" s="36" t="s">
        <v>1483</v>
      </c>
      <c r="AJ144" t="s">
        <v>44</v>
      </c>
      <c r="AK144" s="37">
        <v>5</v>
      </c>
      <c r="AT144"/>
    </row>
    <row r="145" spans="1:46" x14ac:dyDescent="0.25">
      <c r="A145" t="s">
        <v>1304</v>
      </c>
      <c r="B145" t="s">
        <v>639</v>
      </c>
      <c r="C145" t="s">
        <v>1028</v>
      </c>
      <c r="D145" t="s">
        <v>1242</v>
      </c>
      <c r="E145" s="31">
        <v>89.771739130434781</v>
      </c>
      <c r="F145" s="31">
        <v>256.12521739130432</v>
      </c>
      <c r="G145" s="31">
        <v>0.60478260869565226</v>
      </c>
      <c r="H145" s="36">
        <v>2.3612770927263845E-3</v>
      </c>
      <c r="I145" s="31">
        <v>32.197608695652178</v>
      </c>
      <c r="J145" s="31">
        <v>0.17391304347826086</v>
      </c>
      <c r="K145" s="36">
        <v>5.4014273271712045E-3</v>
      </c>
      <c r="L145" s="31">
        <v>18.789239130434787</v>
      </c>
      <c r="M145" s="31">
        <v>0</v>
      </c>
      <c r="N145" s="36">
        <v>0</v>
      </c>
      <c r="O145" s="31">
        <v>7.8228260869565194</v>
      </c>
      <c r="P145" s="31">
        <v>0.17391304347826086</v>
      </c>
      <c r="Q145" s="36">
        <v>2.2231485341114358E-2</v>
      </c>
      <c r="R145" s="31">
        <v>5.5855434782608713</v>
      </c>
      <c r="S145" s="31">
        <v>0</v>
      </c>
      <c r="T145" s="36">
        <v>0</v>
      </c>
      <c r="U145" s="31">
        <v>60.587282608695652</v>
      </c>
      <c r="V145" s="31">
        <v>0</v>
      </c>
      <c r="W145" s="36">
        <v>0</v>
      </c>
      <c r="X145" s="31">
        <v>0.43086956521739134</v>
      </c>
      <c r="Y145" s="31">
        <v>0.43086956521739134</v>
      </c>
      <c r="Z145" s="36">
        <v>1</v>
      </c>
      <c r="AA145" s="31">
        <v>139.10608695652169</v>
      </c>
      <c r="AB145" s="31">
        <v>0</v>
      </c>
      <c r="AC145" s="36">
        <v>0</v>
      </c>
      <c r="AD145" s="31">
        <v>23.803369565217384</v>
      </c>
      <c r="AE145" s="31">
        <v>0</v>
      </c>
      <c r="AF145" s="36">
        <v>0</v>
      </c>
      <c r="AG145" s="31">
        <v>0</v>
      </c>
      <c r="AH145" s="31">
        <v>0</v>
      </c>
      <c r="AI145" s="36" t="s">
        <v>1483</v>
      </c>
      <c r="AJ145" t="s">
        <v>126</v>
      </c>
      <c r="AK145" s="37">
        <v>5</v>
      </c>
      <c r="AT145"/>
    </row>
    <row r="146" spans="1:46" x14ac:dyDescent="0.25">
      <c r="A146" t="s">
        <v>1304</v>
      </c>
      <c r="B146" t="s">
        <v>564</v>
      </c>
      <c r="C146" t="s">
        <v>1061</v>
      </c>
      <c r="D146" t="s">
        <v>1210</v>
      </c>
      <c r="E146" s="31">
        <v>66.771739130434781</v>
      </c>
      <c r="F146" s="31">
        <v>208.76608695652178</v>
      </c>
      <c r="G146" s="31">
        <v>3.6822826086956524</v>
      </c>
      <c r="H146" s="36">
        <v>1.7638317901041731E-2</v>
      </c>
      <c r="I146" s="31">
        <v>29.410434782608704</v>
      </c>
      <c r="J146" s="31">
        <v>0.78260869565217395</v>
      </c>
      <c r="K146" s="36">
        <v>2.6609898882384242E-2</v>
      </c>
      <c r="L146" s="31">
        <v>20.738804347826093</v>
      </c>
      <c r="M146" s="31">
        <v>0</v>
      </c>
      <c r="N146" s="36">
        <v>0</v>
      </c>
      <c r="O146" s="31">
        <v>3.2477173913043482</v>
      </c>
      <c r="P146" s="31">
        <v>0.78260869565217395</v>
      </c>
      <c r="Q146" s="36">
        <v>0.24097192007764648</v>
      </c>
      <c r="R146" s="31">
        <v>5.4239130434782608</v>
      </c>
      <c r="S146" s="31">
        <v>0</v>
      </c>
      <c r="T146" s="36">
        <v>0</v>
      </c>
      <c r="U146" s="31">
        <v>46.29913043478259</v>
      </c>
      <c r="V146" s="31">
        <v>0</v>
      </c>
      <c r="W146" s="36">
        <v>0</v>
      </c>
      <c r="X146" s="31">
        <v>5.8500000000000005</v>
      </c>
      <c r="Y146" s="31">
        <v>2.8996739130434785</v>
      </c>
      <c r="Z146" s="36">
        <v>0.49567075436640656</v>
      </c>
      <c r="AA146" s="31">
        <v>124.20586956521745</v>
      </c>
      <c r="AB146" s="31">
        <v>0</v>
      </c>
      <c r="AC146" s="36">
        <v>0</v>
      </c>
      <c r="AD146" s="31">
        <v>3.0006521739130436</v>
      </c>
      <c r="AE146" s="31">
        <v>0</v>
      </c>
      <c r="AF146" s="36">
        <v>0</v>
      </c>
      <c r="AG146" s="31">
        <v>0</v>
      </c>
      <c r="AH146" s="31">
        <v>0</v>
      </c>
      <c r="AI146" s="36" t="s">
        <v>1483</v>
      </c>
      <c r="AJ146" t="s">
        <v>46</v>
      </c>
      <c r="AK146" s="37">
        <v>5</v>
      </c>
      <c r="AT146"/>
    </row>
    <row r="147" spans="1:46" x14ac:dyDescent="0.25">
      <c r="A147" t="s">
        <v>1304</v>
      </c>
      <c r="B147" t="s">
        <v>851</v>
      </c>
      <c r="C147" t="s">
        <v>1111</v>
      </c>
      <c r="D147" t="s">
        <v>1276</v>
      </c>
      <c r="E147" s="31">
        <v>41.956521739130437</v>
      </c>
      <c r="F147" s="31">
        <v>131.93858695652176</v>
      </c>
      <c r="G147" s="31">
        <v>0.34695652173913044</v>
      </c>
      <c r="H147" s="36">
        <v>2.629681958421037E-3</v>
      </c>
      <c r="I147" s="31">
        <v>31.735978260869558</v>
      </c>
      <c r="J147" s="31">
        <v>0</v>
      </c>
      <c r="K147" s="36">
        <v>0</v>
      </c>
      <c r="L147" s="31">
        <v>24.214239130434773</v>
      </c>
      <c r="M147" s="31">
        <v>0</v>
      </c>
      <c r="N147" s="36">
        <v>0</v>
      </c>
      <c r="O147" s="31">
        <v>3.9891304347826089</v>
      </c>
      <c r="P147" s="31">
        <v>0</v>
      </c>
      <c r="Q147" s="36">
        <v>0</v>
      </c>
      <c r="R147" s="31">
        <v>3.5326086956521738</v>
      </c>
      <c r="S147" s="31">
        <v>0</v>
      </c>
      <c r="T147" s="36">
        <v>0</v>
      </c>
      <c r="U147" s="31">
        <v>20.508695652173913</v>
      </c>
      <c r="V147" s="31">
        <v>0</v>
      </c>
      <c r="W147" s="36">
        <v>0</v>
      </c>
      <c r="X147" s="31">
        <v>5.6870652173913046</v>
      </c>
      <c r="Y147" s="31">
        <v>0.34695652173913044</v>
      </c>
      <c r="Z147" s="36">
        <v>6.1008008256722923E-2</v>
      </c>
      <c r="AA147" s="31">
        <v>58.537608695652175</v>
      </c>
      <c r="AB147" s="31">
        <v>0</v>
      </c>
      <c r="AC147" s="36">
        <v>0</v>
      </c>
      <c r="AD147" s="31">
        <v>15.469239130434786</v>
      </c>
      <c r="AE147" s="31">
        <v>0</v>
      </c>
      <c r="AF147" s="36">
        <v>0</v>
      </c>
      <c r="AG147" s="31">
        <v>0</v>
      </c>
      <c r="AH147" s="31">
        <v>0</v>
      </c>
      <c r="AI147" s="36" t="s">
        <v>1483</v>
      </c>
      <c r="AJ147" t="s">
        <v>361</v>
      </c>
      <c r="AK147" s="37">
        <v>5</v>
      </c>
      <c r="AT147"/>
    </row>
    <row r="148" spans="1:46" x14ac:dyDescent="0.25">
      <c r="A148" t="s">
        <v>1304</v>
      </c>
      <c r="B148" t="s">
        <v>536</v>
      </c>
      <c r="C148" t="s">
        <v>1069</v>
      </c>
      <c r="D148" t="s">
        <v>1255</v>
      </c>
      <c r="E148" s="31">
        <v>52.304347826086953</v>
      </c>
      <c r="F148" s="31">
        <v>157.59086956521739</v>
      </c>
      <c r="G148" s="31">
        <v>2.4223913043478267</v>
      </c>
      <c r="H148" s="36">
        <v>1.5371393730049471E-2</v>
      </c>
      <c r="I148" s="31">
        <v>23.461195652173913</v>
      </c>
      <c r="J148" s="31">
        <v>0</v>
      </c>
      <c r="K148" s="36">
        <v>0</v>
      </c>
      <c r="L148" s="31">
        <v>13.809021739130435</v>
      </c>
      <c r="M148" s="31">
        <v>0</v>
      </c>
      <c r="N148" s="36">
        <v>0</v>
      </c>
      <c r="O148" s="31">
        <v>4.6956521739130439</v>
      </c>
      <c r="P148" s="31">
        <v>0</v>
      </c>
      <c r="Q148" s="36">
        <v>0</v>
      </c>
      <c r="R148" s="31">
        <v>4.9565217391304346</v>
      </c>
      <c r="S148" s="31">
        <v>0</v>
      </c>
      <c r="T148" s="36">
        <v>0</v>
      </c>
      <c r="U148" s="31">
        <v>46.08369565217393</v>
      </c>
      <c r="V148" s="31">
        <v>0</v>
      </c>
      <c r="W148" s="36">
        <v>0</v>
      </c>
      <c r="X148" s="31">
        <v>2.4223913043478267</v>
      </c>
      <c r="Y148" s="31">
        <v>2.4223913043478267</v>
      </c>
      <c r="Z148" s="36">
        <v>1</v>
      </c>
      <c r="AA148" s="31">
        <v>85.62358695652172</v>
      </c>
      <c r="AB148" s="31">
        <v>0</v>
      </c>
      <c r="AC148" s="36">
        <v>0</v>
      </c>
      <c r="AD148" s="31">
        <v>0</v>
      </c>
      <c r="AE148" s="31">
        <v>0</v>
      </c>
      <c r="AF148" s="36" t="s">
        <v>1483</v>
      </c>
      <c r="AG148" s="31">
        <v>0</v>
      </c>
      <c r="AH148" s="31">
        <v>0</v>
      </c>
      <c r="AI148" s="36" t="s">
        <v>1483</v>
      </c>
      <c r="AJ148" t="s">
        <v>15</v>
      </c>
      <c r="AK148" s="37">
        <v>5</v>
      </c>
      <c r="AT148"/>
    </row>
    <row r="149" spans="1:46" x14ac:dyDescent="0.25">
      <c r="A149" t="s">
        <v>1304</v>
      </c>
      <c r="B149" t="s">
        <v>705</v>
      </c>
      <c r="C149" t="s">
        <v>1126</v>
      </c>
      <c r="D149" t="s">
        <v>1203</v>
      </c>
      <c r="E149" s="31">
        <v>58.163043478260867</v>
      </c>
      <c r="F149" s="31">
        <v>189.02402173913038</v>
      </c>
      <c r="G149" s="31">
        <v>1.3043478260869565</v>
      </c>
      <c r="H149" s="36">
        <v>6.9004342098226553E-3</v>
      </c>
      <c r="I149" s="31">
        <v>34.977282608695646</v>
      </c>
      <c r="J149" s="31">
        <v>0.78260869565217395</v>
      </c>
      <c r="K149" s="36">
        <v>2.2374771202426424E-2</v>
      </c>
      <c r="L149" s="31">
        <v>23.174456521739124</v>
      </c>
      <c r="M149" s="31">
        <v>0</v>
      </c>
      <c r="N149" s="36">
        <v>0</v>
      </c>
      <c r="O149" s="31">
        <v>6.8789130434782608</v>
      </c>
      <c r="P149" s="31">
        <v>0.78260869565217395</v>
      </c>
      <c r="Q149" s="36">
        <v>0.11376923806213066</v>
      </c>
      <c r="R149" s="31">
        <v>4.9239130434782608</v>
      </c>
      <c r="S149" s="31">
        <v>0</v>
      </c>
      <c r="T149" s="36">
        <v>0</v>
      </c>
      <c r="U149" s="31">
        <v>57.2341304347826</v>
      </c>
      <c r="V149" s="31">
        <v>0</v>
      </c>
      <c r="W149" s="36">
        <v>0</v>
      </c>
      <c r="X149" s="31">
        <v>0.52173913043478259</v>
      </c>
      <c r="Y149" s="31">
        <v>0.52173913043478259</v>
      </c>
      <c r="Z149" s="36">
        <v>1</v>
      </c>
      <c r="AA149" s="31">
        <v>72.174999999999969</v>
      </c>
      <c r="AB149" s="31">
        <v>0</v>
      </c>
      <c r="AC149" s="36">
        <v>0</v>
      </c>
      <c r="AD149" s="31">
        <v>24.115869565217395</v>
      </c>
      <c r="AE149" s="31">
        <v>0</v>
      </c>
      <c r="AF149" s="36">
        <v>0</v>
      </c>
      <c r="AG149" s="31">
        <v>0</v>
      </c>
      <c r="AH149" s="31">
        <v>0</v>
      </c>
      <c r="AI149" s="36" t="s">
        <v>1483</v>
      </c>
      <c r="AJ149" t="s">
        <v>198</v>
      </c>
      <c r="AK149" s="37">
        <v>5</v>
      </c>
      <c r="AT149"/>
    </row>
    <row r="150" spans="1:46" x14ac:dyDescent="0.25">
      <c r="A150" t="s">
        <v>1304</v>
      </c>
      <c r="B150" t="s">
        <v>691</v>
      </c>
      <c r="C150" t="s">
        <v>1122</v>
      </c>
      <c r="D150" t="s">
        <v>1234</v>
      </c>
      <c r="E150" s="31">
        <v>117.05434782608695</v>
      </c>
      <c r="F150" s="31">
        <v>350.56521739130437</v>
      </c>
      <c r="G150" s="31">
        <v>0.65380434782608687</v>
      </c>
      <c r="H150" s="36">
        <v>1.8650006201165815E-3</v>
      </c>
      <c r="I150" s="31">
        <v>43.492499999999993</v>
      </c>
      <c r="J150" s="31">
        <v>0.21902173913043477</v>
      </c>
      <c r="K150" s="36">
        <v>5.0358507588764683E-3</v>
      </c>
      <c r="L150" s="31">
        <v>21.111956521739128</v>
      </c>
      <c r="M150" s="31">
        <v>0.21902173913043477</v>
      </c>
      <c r="N150" s="36">
        <v>1.0374298512073317E-2</v>
      </c>
      <c r="O150" s="31">
        <v>17.163152173913041</v>
      </c>
      <c r="P150" s="31">
        <v>0</v>
      </c>
      <c r="Q150" s="36">
        <v>0</v>
      </c>
      <c r="R150" s="31">
        <v>5.2173913043478262</v>
      </c>
      <c r="S150" s="31">
        <v>0</v>
      </c>
      <c r="T150" s="36">
        <v>0</v>
      </c>
      <c r="U150" s="31">
        <v>112.06304347826088</v>
      </c>
      <c r="V150" s="31">
        <v>0</v>
      </c>
      <c r="W150" s="36">
        <v>0</v>
      </c>
      <c r="X150" s="31">
        <v>0.43478260869565216</v>
      </c>
      <c r="Y150" s="31">
        <v>0.43478260869565216</v>
      </c>
      <c r="Z150" s="36">
        <v>1</v>
      </c>
      <c r="AA150" s="31">
        <v>177.92565217391311</v>
      </c>
      <c r="AB150" s="31">
        <v>0</v>
      </c>
      <c r="AC150" s="36">
        <v>0</v>
      </c>
      <c r="AD150" s="31">
        <v>16.649239130434772</v>
      </c>
      <c r="AE150" s="31">
        <v>0</v>
      </c>
      <c r="AF150" s="36">
        <v>0</v>
      </c>
      <c r="AG150" s="31">
        <v>0</v>
      </c>
      <c r="AH150" s="31">
        <v>0</v>
      </c>
      <c r="AI150" s="36" t="s">
        <v>1483</v>
      </c>
      <c r="AJ150" t="s">
        <v>184</v>
      </c>
      <c r="AK150" s="37">
        <v>5</v>
      </c>
      <c r="AT150"/>
    </row>
    <row r="151" spans="1:46" x14ac:dyDescent="0.25">
      <c r="A151" t="s">
        <v>1304</v>
      </c>
      <c r="B151" t="s">
        <v>551</v>
      </c>
      <c r="C151" t="s">
        <v>1079</v>
      </c>
      <c r="D151" t="s">
        <v>1259</v>
      </c>
      <c r="E151" s="31">
        <v>66.228260869565219</v>
      </c>
      <c r="F151" s="31">
        <v>173.58597826086958</v>
      </c>
      <c r="G151" s="31">
        <v>0</v>
      </c>
      <c r="H151" s="36">
        <v>0</v>
      </c>
      <c r="I151" s="31">
        <v>22.486413043478258</v>
      </c>
      <c r="J151" s="31">
        <v>0</v>
      </c>
      <c r="K151" s="36">
        <v>0</v>
      </c>
      <c r="L151" s="31">
        <v>9.9876086956521721</v>
      </c>
      <c r="M151" s="31">
        <v>0</v>
      </c>
      <c r="N151" s="36">
        <v>0</v>
      </c>
      <c r="O151" s="31">
        <v>7.7161956521739095</v>
      </c>
      <c r="P151" s="31">
        <v>0</v>
      </c>
      <c r="Q151" s="36">
        <v>0</v>
      </c>
      <c r="R151" s="31">
        <v>4.7826086956521738</v>
      </c>
      <c r="S151" s="31">
        <v>0</v>
      </c>
      <c r="T151" s="36">
        <v>0</v>
      </c>
      <c r="U151" s="31">
        <v>47.439239130434792</v>
      </c>
      <c r="V151" s="31">
        <v>0</v>
      </c>
      <c r="W151" s="36">
        <v>0</v>
      </c>
      <c r="X151" s="31">
        <v>1.8373913043478263</v>
      </c>
      <c r="Y151" s="31">
        <v>0</v>
      </c>
      <c r="Z151" s="36">
        <v>0</v>
      </c>
      <c r="AA151" s="31">
        <v>92.358260869565228</v>
      </c>
      <c r="AB151" s="31">
        <v>0</v>
      </c>
      <c r="AC151" s="36">
        <v>0</v>
      </c>
      <c r="AD151" s="31">
        <v>9.4646739130434803</v>
      </c>
      <c r="AE151" s="31">
        <v>0</v>
      </c>
      <c r="AF151" s="36">
        <v>0</v>
      </c>
      <c r="AG151" s="31">
        <v>0</v>
      </c>
      <c r="AH151" s="31">
        <v>0</v>
      </c>
      <c r="AI151" s="36" t="s">
        <v>1483</v>
      </c>
      <c r="AJ151" t="s">
        <v>32</v>
      </c>
      <c r="AK151" s="37">
        <v>5</v>
      </c>
      <c r="AT151"/>
    </row>
    <row r="152" spans="1:46" x14ac:dyDescent="0.25">
      <c r="A152" t="s">
        <v>1304</v>
      </c>
      <c r="B152" t="s">
        <v>852</v>
      </c>
      <c r="C152" t="s">
        <v>1065</v>
      </c>
      <c r="D152" t="s">
        <v>1250</v>
      </c>
      <c r="E152" s="31">
        <v>105.79347826086956</v>
      </c>
      <c r="F152" s="31">
        <v>332.51989130434782</v>
      </c>
      <c r="G152" s="31">
        <v>0.49271739130434777</v>
      </c>
      <c r="H152" s="36">
        <v>1.4817681714366219E-3</v>
      </c>
      <c r="I152" s="31">
        <v>57.841630434782608</v>
      </c>
      <c r="J152" s="31">
        <v>0.2318478260869565</v>
      </c>
      <c r="K152" s="36">
        <v>4.0083210715916584E-3</v>
      </c>
      <c r="L152" s="31">
        <v>34.160434782608696</v>
      </c>
      <c r="M152" s="31">
        <v>0</v>
      </c>
      <c r="N152" s="36">
        <v>0</v>
      </c>
      <c r="O152" s="31">
        <v>18.550760869565217</v>
      </c>
      <c r="P152" s="31">
        <v>0.2318478260869565</v>
      </c>
      <c r="Q152" s="36">
        <v>1.2498022464799873E-2</v>
      </c>
      <c r="R152" s="31">
        <v>5.1304347826086953</v>
      </c>
      <c r="S152" s="31">
        <v>0</v>
      </c>
      <c r="T152" s="36">
        <v>0</v>
      </c>
      <c r="U152" s="31">
        <v>85.156413043478267</v>
      </c>
      <c r="V152" s="31">
        <v>0</v>
      </c>
      <c r="W152" s="36">
        <v>0</v>
      </c>
      <c r="X152" s="31">
        <v>0.2608695652173913</v>
      </c>
      <c r="Y152" s="31">
        <v>0.2608695652173913</v>
      </c>
      <c r="Z152" s="36">
        <v>1</v>
      </c>
      <c r="AA152" s="31">
        <v>155.16206521739127</v>
      </c>
      <c r="AB152" s="31">
        <v>0</v>
      </c>
      <c r="AC152" s="36">
        <v>0</v>
      </c>
      <c r="AD152" s="31">
        <v>34.098913043478262</v>
      </c>
      <c r="AE152" s="31">
        <v>0</v>
      </c>
      <c r="AF152" s="36">
        <v>0</v>
      </c>
      <c r="AG152" s="31">
        <v>0</v>
      </c>
      <c r="AH152" s="31">
        <v>0</v>
      </c>
      <c r="AI152" s="36" t="s">
        <v>1483</v>
      </c>
      <c r="AJ152" t="s">
        <v>362</v>
      </c>
      <c r="AK152" s="37">
        <v>5</v>
      </c>
      <c r="AT152"/>
    </row>
    <row r="153" spans="1:46" x14ac:dyDescent="0.25">
      <c r="A153" t="s">
        <v>1304</v>
      </c>
      <c r="B153" t="s">
        <v>698</v>
      </c>
      <c r="C153" t="s">
        <v>1058</v>
      </c>
      <c r="D153" t="s">
        <v>1214</v>
      </c>
      <c r="E153" s="31">
        <v>35.108695652173914</v>
      </c>
      <c r="F153" s="31">
        <v>113.80869565217392</v>
      </c>
      <c r="G153" s="31">
        <v>2.9535869565217392</v>
      </c>
      <c r="H153" s="36">
        <v>2.5952208129584351E-2</v>
      </c>
      <c r="I153" s="31">
        <v>14.164456521739131</v>
      </c>
      <c r="J153" s="31">
        <v>1.5652173913043479</v>
      </c>
      <c r="K153" s="36">
        <v>0.11050317312931174</v>
      </c>
      <c r="L153" s="31">
        <v>7.536956521739131</v>
      </c>
      <c r="M153" s="31">
        <v>0</v>
      </c>
      <c r="N153" s="36">
        <v>0</v>
      </c>
      <c r="O153" s="31">
        <v>1.8448913043478263</v>
      </c>
      <c r="P153" s="31">
        <v>1.5652173913043479</v>
      </c>
      <c r="Q153" s="36">
        <v>0.8484062923466682</v>
      </c>
      <c r="R153" s="31">
        <v>4.7826086956521738</v>
      </c>
      <c r="S153" s="31">
        <v>0</v>
      </c>
      <c r="T153" s="36">
        <v>0</v>
      </c>
      <c r="U153" s="31">
        <v>34.208695652173908</v>
      </c>
      <c r="V153" s="31">
        <v>0</v>
      </c>
      <c r="W153" s="36">
        <v>0</v>
      </c>
      <c r="X153" s="31">
        <v>3.6898913043478259</v>
      </c>
      <c r="Y153" s="31">
        <v>1.3883695652173913</v>
      </c>
      <c r="Z153" s="36">
        <v>0.37626299820308129</v>
      </c>
      <c r="AA153" s="31">
        <v>61.745652173913051</v>
      </c>
      <c r="AB153" s="31">
        <v>0</v>
      </c>
      <c r="AC153" s="36">
        <v>0</v>
      </c>
      <c r="AD153" s="31">
        <v>0</v>
      </c>
      <c r="AE153" s="31">
        <v>0</v>
      </c>
      <c r="AF153" s="36" t="s">
        <v>1483</v>
      </c>
      <c r="AG153" s="31">
        <v>0</v>
      </c>
      <c r="AH153" s="31">
        <v>0</v>
      </c>
      <c r="AI153" s="36" t="s">
        <v>1483</v>
      </c>
      <c r="AJ153" t="s">
        <v>191</v>
      </c>
      <c r="AK153" s="37">
        <v>5</v>
      </c>
      <c r="AT153"/>
    </row>
    <row r="154" spans="1:46" x14ac:dyDescent="0.25">
      <c r="A154" t="s">
        <v>1304</v>
      </c>
      <c r="B154" t="s">
        <v>574</v>
      </c>
      <c r="C154" t="s">
        <v>1028</v>
      </c>
      <c r="D154" t="s">
        <v>1242</v>
      </c>
      <c r="E154" s="31">
        <v>55.271739130434781</v>
      </c>
      <c r="F154" s="31">
        <v>198.30467391304347</v>
      </c>
      <c r="G154" s="31">
        <v>4.309456521739131</v>
      </c>
      <c r="H154" s="36">
        <v>2.1731492438896452E-2</v>
      </c>
      <c r="I154" s="31">
        <v>21.022608695652167</v>
      </c>
      <c r="J154" s="31">
        <v>4.0434782608695654</v>
      </c>
      <c r="K154" s="36">
        <v>0.19233951025810728</v>
      </c>
      <c r="L154" s="31">
        <v>9.5389130434782547</v>
      </c>
      <c r="M154" s="31">
        <v>0</v>
      </c>
      <c r="N154" s="36">
        <v>0</v>
      </c>
      <c r="O154" s="31">
        <v>6.6141304347826084</v>
      </c>
      <c r="P154" s="31">
        <v>4.0434782608695654</v>
      </c>
      <c r="Q154" s="36">
        <v>0.61133935907970427</v>
      </c>
      <c r="R154" s="31">
        <v>4.8695652173913047</v>
      </c>
      <c r="S154" s="31">
        <v>0</v>
      </c>
      <c r="T154" s="36">
        <v>0</v>
      </c>
      <c r="U154" s="31">
        <v>49.80076086956521</v>
      </c>
      <c r="V154" s="31">
        <v>0</v>
      </c>
      <c r="W154" s="36">
        <v>0</v>
      </c>
      <c r="X154" s="31">
        <v>6.8091304347826078</v>
      </c>
      <c r="Y154" s="31">
        <v>0.26597826086956522</v>
      </c>
      <c r="Z154" s="36">
        <v>3.9062001149351898E-2</v>
      </c>
      <c r="AA154" s="31">
        <v>98.611413043478265</v>
      </c>
      <c r="AB154" s="31">
        <v>0</v>
      </c>
      <c r="AC154" s="36">
        <v>0</v>
      </c>
      <c r="AD154" s="31">
        <v>22.060760869565215</v>
      </c>
      <c r="AE154" s="31">
        <v>0</v>
      </c>
      <c r="AF154" s="36">
        <v>0</v>
      </c>
      <c r="AG154" s="31">
        <v>0</v>
      </c>
      <c r="AH154" s="31">
        <v>0</v>
      </c>
      <c r="AI154" s="36" t="s">
        <v>1483</v>
      </c>
      <c r="AJ154" t="s">
        <v>57</v>
      </c>
      <c r="AK154" s="37">
        <v>5</v>
      </c>
      <c r="AT154"/>
    </row>
    <row r="155" spans="1:46" x14ac:dyDescent="0.25">
      <c r="A155" t="s">
        <v>1304</v>
      </c>
      <c r="B155" t="s">
        <v>694</v>
      </c>
      <c r="C155" t="s">
        <v>1070</v>
      </c>
      <c r="D155" t="s">
        <v>1222</v>
      </c>
      <c r="E155" s="31">
        <v>85.717391304347828</v>
      </c>
      <c r="F155" s="31">
        <v>271.39815217391299</v>
      </c>
      <c r="G155" s="31">
        <v>0.2608695652173913</v>
      </c>
      <c r="H155" s="36">
        <v>9.6120612144118451E-4</v>
      </c>
      <c r="I155" s="31">
        <v>67.250217391304361</v>
      </c>
      <c r="J155" s="31">
        <v>0</v>
      </c>
      <c r="K155" s="36">
        <v>0</v>
      </c>
      <c r="L155" s="31">
        <v>45.253586956521737</v>
      </c>
      <c r="M155" s="31">
        <v>0</v>
      </c>
      <c r="N155" s="36">
        <v>0</v>
      </c>
      <c r="O155" s="31">
        <v>17.040108695652183</v>
      </c>
      <c r="P155" s="31">
        <v>0</v>
      </c>
      <c r="Q155" s="36">
        <v>0</v>
      </c>
      <c r="R155" s="31">
        <v>4.9565217391304346</v>
      </c>
      <c r="S155" s="31">
        <v>0</v>
      </c>
      <c r="T155" s="36">
        <v>0</v>
      </c>
      <c r="U155" s="31">
        <v>51.885869565217398</v>
      </c>
      <c r="V155" s="31">
        <v>0</v>
      </c>
      <c r="W155" s="36">
        <v>0</v>
      </c>
      <c r="X155" s="31">
        <v>0.2608695652173913</v>
      </c>
      <c r="Y155" s="31">
        <v>0.2608695652173913</v>
      </c>
      <c r="Z155" s="36">
        <v>1</v>
      </c>
      <c r="AA155" s="31">
        <v>130.85380434782601</v>
      </c>
      <c r="AB155" s="31">
        <v>0</v>
      </c>
      <c r="AC155" s="36">
        <v>0</v>
      </c>
      <c r="AD155" s="31">
        <v>21.147391304347828</v>
      </c>
      <c r="AE155" s="31">
        <v>0</v>
      </c>
      <c r="AF155" s="36">
        <v>0</v>
      </c>
      <c r="AG155" s="31">
        <v>0</v>
      </c>
      <c r="AH155" s="31">
        <v>0</v>
      </c>
      <c r="AI155" s="36" t="s">
        <v>1483</v>
      </c>
      <c r="AJ155" t="s">
        <v>187</v>
      </c>
      <c r="AK155" s="37">
        <v>5</v>
      </c>
      <c r="AT155"/>
    </row>
    <row r="156" spans="1:46" x14ac:dyDescent="0.25">
      <c r="A156" t="s">
        <v>1304</v>
      </c>
      <c r="B156" t="s">
        <v>563</v>
      </c>
      <c r="C156" t="s">
        <v>1084</v>
      </c>
      <c r="D156" t="s">
        <v>1266</v>
      </c>
      <c r="E156" s="31">
        <v>73.663043478260875</v>
      </c>
      <c r="F156" s="31">
        <v>218.77891304347827</v>
      </c>
      <c r="G156" s="31">
        <v>4.1076086956521731</v>
      </c>
      <c r="H156" s="36">
        <v>1.8775158165430055E-2</v>
      </c>
      <c r="I156" s="31">
        <v>39.479239130434799</v>
      </c>
      <c r="J156" s="31">
        <v>6.5217391304347824E-2</v>
      </c>
      <c r="K156" s="36">
        <v>1.6519414441822746E-3</v>
      </c>
      <c r="L156" s="31">
        <v>28.694347826086979</v>
      </c>
      <c r="M156" s="31">
        <v>0</v>
      </c>
      <c r="N156" s="36">
        <v>0</v>
      </c>
      <c r="O156" s="31">
        <v>6.7359782608695653</v>
      </c>
      <c r="P156" s="31">
        <v>6.5217391304347824E-2</v>
      </c>
      <c r="Q156" s="36">
        <v>9.6819480079391972E-3</v>
      </c>
      <c r="R156" s="31">
        <v>4.0489130434782608</v>
      </c>
      <c r="S156" s="31">
        <v>0</v>
      </c>
      <c r="T156" s="36">
        <v>0</v>
      </c>
      <c r="U156" s="31">
        <v>53.904456521739128</v>
      </c>
      <c r="V156" s="31">
        <v>0</v>
      </c>
      <c r="W156" s="36">
        <v>0</v>
      </c>
      <c r="X156" s="31">
        <v>4.8306521739130428</v>
      </c>
      <c r="Y156" s="31">
        <v>4.0423913043478255</v>
      </c>
      <c r="Z156" s="36">
        <v>0.83682102515638357</v>
      </c>
      <c r="AA156" s="31">
        <v>84.066956521739129</v>
      </c>
      <c r="AB156" s="31">
        <v>0</v>
      </c>
      <c r="AC156" s="36">
        <v>0</v>
      </c>
      <c r="AD156" s="31">
        <v>36.497608695652175</v>
      </c>
      <c r="AE156" s="31">
        <v>0</v>
      </c>
      <c r="AF156" s="36">
        <v>0</v>
      </c>
      <c r="AG156" s="31">
        <v>0</v>
      </c>
      <c r="AH156" s="31">
        <v>0</v>
      </c>
      <c r="AI156" s="36" t="s">
        <v>1483</v>
      </c>
      <c r="AJ156" t="s">
        <v>45</v>
      </c>
      <c r="AK156" s="37">
        <v>5</v>
      </c>
      <c r="AT156"/>
    </row>
    <row r="157" spans="1:46" x14ac:dyDescent="0.25">
      <c r="A157" t="s">
        <v>1304</v>
      </c>
      <c r="B157" t="s">
        <v>711</v>
      </c>
      <c r="C157" t="s">
        <v>1077</v>
      </c>
      <c r="D157" t="s">
        <v>1260</v>
      </c>
      <c r="E157" s="31">
        <v>49.521739130434781</v>
      </c>
      <c r="F157" s="31">
        <v>211.85880434782598</v>
      </c>
      <c r="G157" s="31">
        <v>6.6086956521739122</v>
      </c>
      <c r="H157" s="36">
        <v>3.1193868352640538E-2</v>
      </c>
      <c r="I157" s="31">
        <v>37.303260869565214</v>
      </c>
      <c r="J157" s="31">
        <v>5.0434782608695645</v>
      </c>
      <c r="K157" s="36">
        <v>0.13520207465252485</v>
      </c>
      <c r="L157" s="31">
        <v>24.066847826086956</v>
      </c>
      <c r="M157" s="31">
        <v>0</v>
      </c>
      <c r="N157" s="36">
        <v>0</v>
      </c>
      <c r="O157" s="31">
        <v>10.627717391304348</v>
      </c>
      <c r="P157" s="31">
        <v>4.3478260869565215</v>
      </c>
      <c r="Q157" s="36">
        <v>0.40910253132191254</v>
      </c>
      <c r="R157" s="31">
        <v>2.6086956521739131</v>
      </c>
      <c r="S157" s="31">
        <v>0.69565217391304346</v>
      </c>
      <c r="T157" s="36">
        <v>0.26666666666666666</v>
      </c>
      <c r="U157" s="31">
        <v>37.523152173913047</v>
      </c>
      <c r="V157" s="31">
        <v>0</v>
      </c>
      <c r="W157" s="36">
        <v>0</v>
      </c>
      <c r="X157" s="31">
        <v>2.0923913043478262</v>
      </c>
      <c r="Y157" s="31">
        <v>1.5652173913043479</v>
      </c>
      <c r="Z157" s="36">
        <v>0.74805194805194808</v>
      </c>
      <c r="AA157" s="31">
        <v>131.49869565217381</v>
      </c>
      <c r="AB157" s="31">
        <v>0</v>
      </c>
      <c r="AC157" s="36">
        <v>0</v>
      </c>
      <c r="AD157" s="31">
        <v>3.4413043478260872</v>
      </c>
      <c r="AE157" s="31">
        <v>0</v>
      </c>
      <c r="AF157" s="36">
        <v>0</v>
      </c>
      <c r="AG157" s="31">
        <v>0</v>
      </c>
      <c r="AH157" s="31">
        <v>0</v>
      </c>
      <c r="AI157" s="36" t="s">
        <v>1483</v>
      </c>
      <c r="AJ157" t="s">
        <v>204</v>
      </c>
      <c r="AK157" s="37">
        <v>5</v>
      </c>
      <c r="AT157"/>
    </row>
    <row r="158" spans="1:46" x14ac:dyDescent="0.25">
      <c r="A158" t="s">
        <v>1304</v>
      </c>
      <c r="B158" t="s">
        <v>634</v>
      </c>
      <c r="C158" t="s">
        <v>1105</v>
      </c>
      <c r="D158" t="s">
        <v>1272</v>
      </c>
      <c r="E158" s="31">
        <v>102.58695652173913</v>
      </c>
      <c r="F158" s="31">
        <v>312.98206521739132</v>
      </c>
      <c r="G158" s="31">
        <v>8.6956521739130432E-2</v>
      </c>
      <c r="H158" s="36">
        <v>2.7783228306942157E-4</v>
      </c>
      <c r="I158" s="31">
        <v>63.458586956521742</v>
      </c>
      <c r="J158" s="31">
        <v>0</v>
      </c>
      <c r="K158" s="36">
        <v>0</v>
      </c>
      <c r="L158" s="31">
        <v>40.224782608695662</v>
      </c>
      <c r="M158" s="31">
        <v>0</v>
      </c>
      <c r="N158" s="36">
        <v>0</v>
      </c>
      <c r="O158" s="31">
        <v>17.929456521739127</v>
      </c>
      <c r="P158" s="31">
        <v>0</v>
      </c>
      <c r="Q158" s="36">
        <v>0</v>
      </c>
      <c r="R158" s="31">
        <v>5.3043478260869561</v>
      </c>
      <c r="S158" s="31">
        <v>0</v>
      </c>
      <c r="T158" s="36">
        <v>0</v>
      </c>
      <c r="U158" s="31">
        <v>80.821739130434793</v>
      </c>
      <c r="V158" s="31">
        <v>0</v>
      </c>
      <c r="W158" s="36">
        <v>0</v>
      </c>
      <c r="X158" s="31">
        <v>8.6956521739130432E-2</v>
      </c>
      <c r="Y158" s="31">
        <v>8.6956521739130432E-2</v>
      </c>
      <c r="Z158" s="36">
        <v>1</v>
      </c>
      <c r="AA158" s="31">
        <v>163.68</v>
      </c>
      <c r="AB158" s="31">
        <v>0</v>
      </c>
      <c r="AC158" s="36">
        <v>0</v>
      </c>
      <c r="AD158" s="31">
        <v>4.9347826086956506</v>
      </c>
      <c r="AE158" s="31">
        <v>0</v>
      </c>
      <c r="AF158" s="36">
        <v>0</v>
      </c>
      <c r="AG158" s="31">
        <v>0</v>
      </c>
      <c r="AH158" s="31">
        <v>0</v>
      </c>
      <c r="AI158" s="36" t="s">
        <v>1483</v>
      </c>
      <c r="AJ158" t="s">
        <v>120</v>
      </c>
      <c r="AK158" s="37">
        <v>5</v>
      </c>
      <c r="AT158"/>
    </row>
    <row r="159" spans="1:46" x14ac:dyDescent="0.25">
      <c r="A159" t="s">
        <v>1304</v>
      </c>
      <c r="B159" t="s">
        <v>905</v>
      </c>
      <c r="C159" t="s">
        <v>1074</v>
      </c>
      <c r="D159" t="s">
        <v>1258</v>
      </c>
      <c r="E159" s="31">
        <v>98.032608695652172</v>
      </c>
      <c r="F159" s="31">
        <v>431.77597826086964</v>
      </c>
      <c r="G159" s="31">
        <v>81.390760869565227</v>
      </c>
      <c r="H159" s="36">
        <v>0.18850229046413208</v>
      </c>
      <c r="I159" s="31">
        <v>49.375652173913053</v>
      </c>
      <c r="J159" s="31">
        <v>6.6847826086956523</v>
      </c>
      <c r="K159" s="36">
        <v>0.13538621394103764</v>
      </c>
      <c r="L159" s="31">
        <v>32.056521739130446</v>
      </c>
      <c r="M159" s="31">
        <v>6.6847826086956523</v>
      </c>
      <c r="N159" s="36">
        <v>0.20853112708531121</v>
      </c>
      <c r="O159" s="31">
        <v>11.752934782608698</v>
      </c>
      <c r="P159" s="31">
        <v>0</v>
      </c>
      <c r="Q159" s="36">
        <v>0</v>
      </c>
      <c r="R159" s="31">
        <v>5.5661956521739135</v>
      </c>
      <c r="S159" s="31">
        <v>0</v>
      </c>
      <c r="T159" s="36">
        <v>0</v>
      </c>
      <c r="U159" s="31">
        <v>29.311413043478257</v>
      </c>
      <c r="V159" s="31">
        <v>7.4122826086956533</v>
      </c>
      <c r="W159" s="36">
        <v>0.2528804257133852</v>
      </c>
      <c r="X159" s="31">
        <v>18.977065217391306</v>
      </c>
      <c r="Y159" s="31">
        <v>1.2173913043478262</v>
      </c>
      <c r="Z159" s="36">
        <v>6.4150662412866793E-2</v>
      </c>
      <c r="AA159" s="31">
        <v>306.75260869565221</v>
      </c>
      <c r="AB159" s="31">
        <v>38.717065217391308</v>
      </c>
      <c r="AC159" s="36">
        <v>0.12621592814490079</v>
      </c>
      <c r="AD159" s="31">
        <v>0</v>
      </c>
      <c r="AE159" s="31">
        <v>0</v>
      </c>
      <c r="AF159" s="36" t="s">
        <v>1483</v>
      </c>
      <c r="AG159" s="31">
        <v>27.359239130434784</v>
      </c>
      <c r="AH159" s="31">
        <v>27.359239130434784</v>
      </c>
      <c r="AI159" s="36">
        <v>1</v>
      </c>
      <c r="AJ159" t="s">
        <v>416</v>
      </c>
      <c r="AK159" s="37">
        <v>5</v>
      </c>
      <c r="AT159"/>
    </row>
    <row r="160" spans="1:46" x14ac:dyDescent="0.25">
      <c r="A160" t="s">
        <v>1304</v>
      </c>
      <c r="B160" t="s">
        <v>790</v>
      </c>
      <c r="C160" t="s">
        <v>1156</v>
      </c>
      <c r="D160" t="s">
        <v>1275</v>
      </c>
      <c r="E160" s="31">
        <v>64.826086956521735</v>
      </c>
      <c r="F160" s="31">
        <v>247.48641304347828</v>
      </c>
      <c r="G160" s="31">
        <v>2.527173913043478</v>
      </c>
      <c r="H160" s="36">
        <v>1.0211364260225087E-2</v>
      </c>
      <c r="I160" s="31">
        <v>55.149456521739133</v>
      </c>
      <c r="J160" s="31">
        <v>2.527173913043478</v>
      </c>
      <c r="K160" s="36">
        <v>4.5824094604582401E-2</v>
      </c>
      <c r="L160" s="31">
        <v>30.086956521739129</v>
      </c>
      <c r="M160" s="31">
        <v>0</v>
      </c>
      <c r="N160" s="36">
        <v>0</v>
      </c>
      <c r="O160" s="31">
        <v>19.277173913043477</v>
      </c>
      <c r="P160" s="31">
        <v>2.527173913043478</v>
      </c>
      <c r="Q160" s="36">
        <v>0.13109670143783478</v>
      </c>
      <c r="R160" s="31">
        <v>5.7853260869565215</v>
      </c>
      <c r="S160" s="31">
        <v>0</v>
      </c>
      <c r="T160" s="36">
        <v>0</v>
      </c>
      <c r="U160" s="31">
        <v>40.782608695652172</v>
      </c>
      <c r="V160" s="31">
        <v>0</v>
      </c>
      <c r="W160" s="36">
        <v>0</v>
      </c>
      <c r="X160" s="31">
        <v>8.6304347826086953</v>
      </c>
      <c r="Y160" s="31">
        <v>0</v>
      </c>
      <c r="Z160" s="36">
        <v>0</v>
      </c>
      <c r="AA160" s="31">
        <v>121.20108695652173</v>
      </c>
      <c r="AB160" s="31">
        <v>0</v>
      </c>
      <c r="AC160" s="36">
        <v>0</v>
      </c>
      <c r="AD160" s="31">
        <v>0</v>
      </c>
      <c r="AE160" s="31">
        <v>0</v>
      </c>
      <c r="AF160" s="36" t="s">
        <v>1483</v>
      </c>
      <c r="AG160" s="31">
        <v>21.722826086956523</v>
      </c>
      <c r="AH160" s="31">
        <v>0</v>
      </c>
      <c r="AI160" s="36">
        <v>0</v>
      </c>
      <c r="AJ160" t="s">
        <v>286</v>
      </c>
      <c r="AK160" s="37">
        <v>5</v>
      </c>
      <c r="AT160"/>
    </row>
    <row r="161" spans="1:46" x14ac:dyDescent="0.25">
      <c r="A161" t="s">
        <v>1304</v>
      </c>
      <c r="B161" t="s">
        <v>876</v>
      </c>
      <c r="C161" t="s">
        <v>1077</v>
      </c>
      <c r="D161" t="s">
        <v>1260</v>
      </c>
      <c r="E161" s="31">
        <v>123.5</v>
      </c>
      <c r="F161" s="31">
        <v>489.06782608695647</v>
      </c>
      <c r="G161" s="31">
        <v>147.42717391304348</v>
      </c>
      <c r="H161" s="36">
        <v>0.30144525165887903</v>
      </c>
      <c r="I161" s="31">
        <v>92.956847826086943</v>
      </c>
      <c r="J161" s="31">
        <v>7.449782608695652</v>
      </c>
      <c r="K161" s="36">
        <v>8.0142375552938905E-2</v>
      </c>
      <c r="L161" s="31">
        <v>63.198478260869557</v>
      </c>
      <c r="M161" s="31">
        <v>7.0313043478260866</v>
      </c>
      <c r="N161" s="36">
        <v>0.11125749450488971</v>
      </c>
      <c r="O161" s="31">
        <v>24.193152173913049</v>
      </c>
      <c r="P161" s="31">
        <v>0.41847826086956524</v>
      </c>
      <c r="Q161" s="36">
        <v>1.7297384725286077E-2</v>
      </c>
      <c r="R161" s="31">
        <v>5.5652173913043477</v>
      </c>
      <c r="S161" s="31">
        <v>0</v>
      </c>
      <c r="T161" s="36">
        <v>0</v>
      </c>
      <c r="U161" s="31">
        <v>62.474891304347821</v>
      </c>
      <c r="V161" s="31">
        <v>20.489021739130429</v>
      </c>
      <c r="W161" s="36">
        <v>0.32795610062477265</v>
      </c>
      <c r="X161" s="31">
        <v>15.493478260869566</v>
      </c>
      <c r="Y161" s="31">
        <v>0</v>
      </c>
      <c r="Z161" s="36">
        <v>0</v>
      </c>
      <c r="AA161" s="31">
        <v>247.67934782608691</v>
      </c>
      <c r="AB161" s="31">
        <v>108.1383695652174</v>
      </c>
      <c r="AC161" s="36">
        <v>0.43660632391986498</v>
      </c>
      <c r="AD161" s="31">
        <v>0</v>
      </c>
      <c r="AE161" s="31">
        <v>0</v>
      </c>
      <c r="AF161" s="36" t="s">
        <v>1483</v>
      </c>
      <c r="AG161" s="31">
        <v>70.463260869565218</v>
      </c>
      <c r="AH161" s="31">
        <v>11.35</v>
      </c>
      <c r="AI161" s="36">
        <v>0.16107684855814469</v>
      </c>
      <c r="AJ161" t="s">
        <v>386</v>
      </c>
      <c r="AK161" s="37">
        <v>5</v>
      </c>
      <c r="AT161"/>
    </row>
    <row r="162" spans="1:46" x14ac:dyDescent="0.25">
      <c r="A162" t="s">
        <v>1304</v>
      </c>
      <c r="B162" t="s">
        <v>650</v>
      </c>
      <c r="C162" t="s">
        <v>1010</v>
      </c>
      <c r="D162" t="s">
        <v>1269</v>
      </c>
      <c r="E162" s="31">
        <v>79.902173913043484</v>
      </c>
      <c r="F162" s="31">
        <v>324.93717391304347</v>
      </c>
      <c r="G162" s="31">
        <v>1.6826086956521742</v>
      </c>
      <c r="H162" s="36">
        <v>5.1782585396106685E-3</v>
      </c>
      <c r="I162" s="31">
        <v>96.806521739130403</v>
      </c>
      <c r="J162" s="31">
        <v>0.47554347826086957</v>
      </c>
      <c r="K162" s="36">
        <v>4.9123082796254311E-3</v>
      </c>
      <c r="L162" s="31">
        <v>79.952499999999986</v>
      </c>
      <c r="M162" s="31">
        <v>0.47554347826086957</v>
      </c>
      <c r="N162" s="36">
        <v>5.9478249993542374E-3</v>
      </c>
      <c r="O162" s="31">
        <v>11.723586956521736</v>
      </c>
      <c r="P162" s="31">
        <v>0</v>
      </c>
      <c r="Q162" s="36">
        <v>0</v>
      </c>
      <c r="R162" s="31">
        <v>5.1304347826086953</v>
      </c>
      <c r="S162" s="31">
        <v>0</v>
      </c>
      <c r="T162" s="36">
        <v>0</v>
      </c>
      <c r="U162" s="31">
        <v>68.593043478260867</v>
      </c>
      <c r="V162" s="31">
        <v>0.21195652173913043</v>
      </c>
      <c r="W162" s="36">
        <v>3.0900585684947137E-3</v>
      </c>
      <c r="X162" s="31">
        <v>0</v>
      </c>
      <c r="Y162" s="31">
        <v>0</v>
      </c>
      <c r="Z162" s="36" t="s">
        <v>1483</v>
      </c>
      <c r="AA162" s="31">
        <v>159.53760869565218</v>
      </c>
      <c r="AB162" s="31">
        <v>0.99510869565217408</v>
      </c>
      <c r="AC162" s="36">
        <v>6.237455254519516E-3</v>
      </c>
      <c r="AD162" s="31">
        <v>0</v>
      </c>
      <c r="AE162" s="31">
        <v>0</v>
      </c>
      <c r="AF162" s="36" t="s">
        <v>1483</v>
      </c>
      <c r="AG162" s="31">
        <v>0</v>
      </c>
      <c r="AH162" s="31">
        <v>0</v>
      </c>
      <c r="AI162" s="36" t="s">
        <v>1483</v>
      </c>
      <c r="AJ162" t="s">
        <v>139</v>
      </c>
      <c r="AK162" s="37">
        <v>5</v>
      </c>
      <c r="AT162"/>
    </row>
    <row r="163" spans="1:46" x14ac:dyDescent="0.25">
      <c r="A163" t="s">
        <v>1304</v>
      </c>
      <c r="B163" t="s">
        <v>659</v>
      </c>
      <c r="C163" t="s">
        <v>1115</v>
      </c>
      <c r="D163" t="s">
        <v>1221</v>
      </c>
      <c r="E163" s="31">
        <v>33.195652173913047</v>
      </c>
      <c r="F163" s="31">
        <v>92.055760869565219</v>
      </c>
      <c r="G163" s="31">
        <v>0</v>
      </c>
      <c r="H163" s="36">
        <v>0</v>
      </c>
      <c r="I163" s="31">
        <v>12.807826086956522</v>
      </c>
      <c r="J163" s="31">
        <v>0</v>
      </c>
      <c r="K163" s="36">
        <v>0</v>
      </c>
      <c r="L163" s="31">
        <v>5.2916304347826104</v>
      </c>
      <c r="M163" s="31">
        <v>0</v>
      </c>
      <c r="N163" s="36">
        <v>0</v>
      </c>
      <c r="O163" s="31">
        <v>4.8042391304347811</v>
      </c>
      <c r="P163" s="31">
        <v>0</v>
      </c>
      <c r="Q163" s="36">
        <v>0</v>
      </c>
      <c r="R163" s="31">
        <v>2.7119565217391304</v>
      </c>
      <c r="S163" s="31">
        <v>0</v>
      </c>
      <c r="T163" s="36">
        <v>0</v>
      </c>
      <c r="U163" s="31">
        <v>24.301195652173909</v>
      </c>
      <c r="V163" s="31">
        <v>0</v>
      </c>
      <c r="W163" s="36">
        <v>0</v>
      </c>
      <c r="X163" s="31">
        <v>0</v>
      </c>
      <c r="Y163" s="31">
        <v>0</v>
      </c>
      <c r="Z163" s="36" t="s">
        <v>1483</v>
      </c>
      <c r="AA163" s="31">
        <v>50.335217391304347</v>
      </c>
      <c r="AB163" s="31">
        <v>0</v>
      </c>
      <c r="AC163" s="36">
        <v>0</v>
      </c>
      <c r="AD163" s="31">
        <v>0</v>
      </c>
      <c r="AE163" s="31">
        <v>0</v>
      </c>
      <c r="AF163" s="36" t="s">
        <v>1483</v>
      </c>
      <c r="AG163" s="31">
        <v>4.6115217391304357</v>
      </c>
      <c r="AH163" s="31">
        <v>0</v>
      </c>
      <c r="AI163" s="36">
        <v>0</v>
      </c>
      <c r="AJ163" t="s">
        <v>150</v>
      </c>
      <c r="AK163" s="37">
        <v>5</v>
      </c>
      <c r="AT163"/>
    </row>
    <row r="164" spans="1:46" x14ac:dyDescent="0.25">
      <c r="A164" t="s">
        <v>1304</v>
      </c>
      <c r="B164" t="s">
        <v>816</v>
      </c>
      <c r="C164" t="s">
        <v>1173</v>
      </c>
      <c r="D164" t="s">
        <v>1249</v>
      </c>
      <c r="E164" s="31">
        <v>51.108695652173914</v>
      </c>
      <c r="F164" s="31">
        <v>202.10369565217394</v>
      </c>
      <c r="G164" s="31">
        <v>11.834782608695651</v>
      </c>
      <c r="H164" s="36">
        <v>5.8557972284997893E-2</v>
      </c>
      <c r="I164" s="31">
        <v>42.121413043478263</v>
      </c>
      <c r="J164" s="31">
        <v>0</v>
      </c>
      <c r="K164" s="36">
        <v>0</v>
      </c>
      <c r="L164" s="31">
        <v>26.827282608695654</v>
      </c>
      <c r="M164" s="31">
        <v>0</v>
      </c>
      <c r="N164" s="36">
        <v>0</v>
      </c>
      <c r="O164" s="31">
        <v>10.022391304347826</v>
      </c>
      <c r="P164" s="31">
        <v>0</v>
      </c>
      <c r="Q164" s="36">
        <v>0</v>
      </c>
      <c r="R164" s="31">
        <v>5.2717391304347823</v>
      </c>
      <c r="S164" s="31">
        <v>0</v>
      </c>
      <c r="T164" s="36">
        <v>0</v>
      </c>
      <c r="U164" s="31">
        <v>40.293260869565216</v>
      </c>
      <c r="V164" s="31">
        <v>6.5973913043478243</v>
      </c>
      <c r="W164" s="36">
        <v>0.16373436058462679</v>
      </c>
      <c r="X164" s="31">
        <v>4.7871739130434774</v>
      </c>
      <c r="Y164" s="31">
        <v>0</v>
      </c>
      <c r="Z164" s="36">
        <v>0</v>
      </c>
      <c r="AA164" s="31">
        <v>76.018586956521744</v>
      </c>
      <c r="AB164" s="31">
        <v>5.1507608695652172</v>
      </c>
      <c r="AC164" s="36">
        <v>6.7756598429159903E-2</v>
      </c>
      <c r="AD164" s="31">
        <v>4.2351086956521744</v>
      </c>
      <c r="AE164" s="31">
        <v>0</v>
      </c>
      <c r="AF164" s="36">
        <v>0</v>
      </c>
      <c r="AG164" s="31">
        <v>34.64815217391304</v>
      </c>
      <c r="AH164" s="31">
        <v>8.6630434782608692E-2</v>
      </c>
      <c r="AI164" s="36">
        <v>2.5002901842434665E-3</v>
      </c>
      <c r="AJ164" t="s">
        <v>326</v>
      </c>
      <c r="AK164" s="37">
        <v>5</v>
      </c>
      <c r="AT164"/>
    </row>
    <row r="165" spans="1:46" x14ac:dyDescent="0.25">
      <c r="A165" t="s">
        <v>1304</v>
      </c>
      <c r="B165" t="s">
        <v>803</v>
      </c>
      <c r="C165" t="s">
        <v>1089</v>
      </c>
      <c r="D165" t="s">
        <v>1202</v>
      </c>
      <c r="E165" s="31">
        <v>88.641304347826093</v>
      </c>
      <c r="F165" s="31">
        <v>262.23271739130439</v>
      </c>
      <c r="G165" s="31">
        <v>27.172934782608699</v>
      </c>
      <c r="H165" s="36">
        <v>0.10362145140745795</v>
      </c>
      <c r="I165" s="31">
        <v>46.618586956521739</v>
      </c>
      <c r="J165" s="31">
        <v>4.450108695652176</v>
      </c>
      <c r="K165" s="36">
        <v>9.5457820285340611E-2</v>
      </c>
      <c r="L165" s="31">
        <v>40.879456521739129</v>
      </c>
      <c r="M165" s="31">
        <v>4.450108695652176</v>
      </c>
      <c r="N165" s="36">
        <v>0.10885929203304524</v>
      </c>
      <c r="O165" s="31">
        <v>0</v>
      </c>
      <c r="P165" s="31">
        <v>0</v>
      </c>
      <c r="Q165" s="36" t="s">
        <v>1483</v>
      </c>
      <c r="R165" s="31">
        <v>5.7391304347826084</v>
      </c>
      <c r="S165" s="31">
        <v>0</v>
      </c>
      <c r="T165" s="36">
        <v>0</v>
      </c>
      <c r="U165" s="31">
        <v>52.261956521739144</v>
      </c>
      <c r="V165" s="31">
        <v>5.5260869565217421</v>
      </c>
      <c r="W165" s="36">
        <v>0.1057382333978079</v>
      </c>
      <c r="X165" s="31">
        <v>0</v>
      </c>
      <c r="Y165" s="31">
        <v>0</v>
      </c>
      <c r="Z165" s="36" t="s">
        <v>1483</v>
      </c>
      <c r="AA165" s="31">
        <v>115.43586956521742</v>
      </c>
      <c r="AB165" s="31">
        <v>10.586956521739127</v>
      </c>
      <c r="AC165" s="36">
        <v>9.1712884059472088E-2</v>
      </c>
      <c r="AD165" s="31">
        <v>11.817391304347817</v>
      </c>
      <c r="AE165" s="31">
        <v>0</v>
      </c>
      <c r="AF165" s="36">
        <v>0</v>
      </c>
      <c r="AG165" s="31">
        <v>36.098913043478262</v>
      </c>
      <c r="AH165" s="31">
        <v>6.6097826086956522</v>
      </c>
      <c r="AI165" s="36">
        <v>0.18310198428231608</v>
      </c>
      <c r="AJ165" t="s">
        <v>311</v>
      </c>
      <c r="AK165" s="37">
        <v>5</v>
      </c>
      <c r="AT165"/>
    </row>
    <row r="166" spans="1:46" x14ac:dyDescent="0.25">
      <c r="A166" t="s">
        <v>1304</v>
      </c>
      <c r="B166" t="s">
        <v>609</v>
      </c>
      <c r="C166" t="s">
        <v>1099</v>
      </c>
      <c r="D166" t="s">
        <v>1234</v>
      </c>
      <c r="E166" s="31">
        <v>84.152173913043484</v>
      </c>
      <c r="F166" s="31">
        <v>274.99173913043472</v>
      </c>
      <c r="G166" s="31">
        <v>0</v>
      </c>
      <c r="H166" s="36">
        <v>0</v>
      </c>
      <c r="I166" s="31">
        <v>36.785326086956523</v>
      </c>
      <c r="J166" s="31">
        <v>0</v>
      </c>
      <c r="K166" s="36">
        <v>0</v>
      </c>
      <c r="L166" s="31">
        <v>25.209239130434781</v>
      </c>
      <c r="M166" s="31">
        <v>0</v>
      </c>
      <c r="N166" s="36">
        <v>0</v>
      </c>
      <c r="O166" s="31">
        <v>5.9239130434782608</v>
      </c>
      <c r="P166" s="31">
        <v>0</v>
      </c>
      <c r="Q166" s="36">
        <v>0</v>
      </c>
      <c r="R166" s="31">
        <v>5.6521739130434785</v>
      </c>
      <c r="S166" s="31">
        <v>0</v>
      </c>
      <c r="T166" s="36">
        <v>0</v>
      </c>
      <c r="U166" s="31">
        <v>51.214239130434784</v>
      </c>
      <c r="V166" s="31">
        <v>0</v>
      </c>
      <c r="W166" s="36">
        <v>0</v>
      </c>
      <c r="X166" s="31">
        <v>13.616847826086957</v>
      </c>
      <c r="Y166" s="31">
        <v>0</v>
      </c>
      <c r="Z166" s="36">
        <v>0</v>
      </c>
      <c r="AA166" s="31">
        <v>147.53380434782602</v>
      </c>
      <c r="AB166" s="31">
        <v>0</v>
      </c>
      <c r="AC166" s="36">
        <v>0</v>
      </c>
      <c r="AD166" s="31">
        <v>0</v>
      </c>
      <c r="AE166" s="31">
        <v>0</v>
      </c>
      <c r="AF166" s="36" t="s">
        <v>1483</v>
      </c>
      <c r="AG166" s="31">
        <v>25.841521739130425</v>
      </c>
      <c r="AH166" s="31">
        <v>0</v>
      </c>
      <c r="AI166" s="36">
        <v>0</v>
      </c>
      <c r="AJ166" t="s">
        <v>93</v>
      </c>
      <c r="AK166" s="37">
        <v>5</v>
      </c>
      <c r="AT166"/>
    </row>
    <row r="167" spans="1:46" x14ac:dyDescent="0.25">
      <c r="A167" t="s">
        <v>1304</v>
      </c>
      <c r="B167" t="s">
        <v>989</v>
      </c>
      <c r="C167" t="s">
        <v>1088</v>
      </c>
      <c r="D167" t="s">
        <v>1237</v>
      </c>
      <c r="E167" s="31">
        <v>57.043478260869563</v>
      </c>
      <c r="F167" s="31">
        <v>240.29858695652169</v>
      </c>
      <c r="G167" s="31">
        <v>0</v>
      </c>
      <c r="H167" s="36">
        <v>0</v>
      </c>
      <c r="I167" s="31">
        <v>26.39858695652174</v>
      </c>
      <c r="J167" s="31">
        <v>0</v>
      </c>
      <c r="K167" s="36">
        <v>0</v>
      </c>
      <c r="L167" s="31">
        <v>20.224673913043478</v>
      </c>
      <c r="M167" s="31">
        <v>0</v>
      </c>
      <c r="N167" s="36">
        <v>0</v>
      </c>
      <c r="O167" s="31">
        <v>0</v>
      </c>
      <c r="P167" s="31">
        <v>0</v>
      </c>
      <c r="Q167" s="36" t="s">
        <v>1483</v>
      </c>
      <c r="R167" s="31">
        <v>6.1739130434782608</v>
      </c>
      <c r="S167" s="31">
        <v>0</v>
      </c>
      <c r="T167" s="36">
        <v>0</v>
      </c>
      <c r="U167" s="31">
        <v>51.026304347826091</v>
      </c>
      <c r="V167" s="31">
        <v>0</v>
      </c>
      <c r="W167" s="36">
        <v>0</v>
      </c>
      <c r="X167" s="31">
        <v>11.478260869565217</v>
      </c>
      <c r="Y167" s="31">
        <v>0</v>
      </c>
      <c r="Z167" s="36">
        <v>0</v>
      </c>
      <c r="AA167" s="31">
        <v>151.39543478260865</v>
      </c>
      <c r="AB167" s="31">
        <v>0</v>
      </c>
      <c r="AC167" s="36">
        <v>0</v>
      </c>
      <c r="AD167" s="31">
        <v>0</v>
      </c>
      <c r="AE167" s="31">
        <v>0</v>
      </c>
      <c r="AF167" s="36" t="s">
        <v>1483</v>
      </c>
      <c r="AG167" s="31">
        <v>0</v>
      </c>
      <c r="AH167" s="31">
        <v>0</v>
      </c>
      <c r="AI167" s="36" t="s">
        <v>1483</v>
      </c>
      <c r="AJ167" t="s">
        <v>501</v>
      </c>
      <c r="AK167" s="37">
        <v>5</v>
      </c>
      <c r="AT167"/>
    </row>
    <row r="168" spans="1:46" x14ac:dyDescent="0.25">
      <c r="A168" t="s">
        <v>1304</v>
      </c>
      <c r="B168" t="s">
        <v>539</v>
      </c>
      <c r="C168" t="s">
        <v>1071</v>
      </c>
      <c r="D168" t="s">
        <v>1238</v>
      </c>
      <c r="E168" s="31">
        <v>91.413043478260875</v>
      </c>
      <c r="F168" s="31">
        <v>351.74978260869568</v>
      </c>
      <c r="G168" s="31">
        <v>136.70880434782612</v>
      </c>
      <c r="H168" s="36">
        <v>0.38865355746334018</v>
      </c>
      <c r="I168" s="31">
        <v>43.010108695652178</v>
      </c>
      <c r="J168" s="31">
        <v>0</v>
      </c>
      <c r="K168" s="36">
        <v>0</v>
      </c>
      <c r="L168" s="31">
        <v>21.459456521739135</v>
      </c>
      <c r="M168" s="31">
        <v>0</v>
      </c>
      <c r="N168" s="36">
        <v>0</v>
      </c>
      <c r="O168" s="31">
        <v>16.507173913043481</v>
      </c>
      <c r="P168" s="31">
        <v>0</v>
      </c>
      <c r="Q168" s="36">
        <v>0</v>
      </c>
      <c r="R168" s="31">
        <v>5.0434782608695654</v>
      </c>
      <c r="S168" s="31">
        <v>0</v>
      </c>
      <c r="T168" s="36">
        <v>0</v>
      </c>
      <c r="U168" s="31">
        <v>88.486304347826064</v>
      </c>
      <c r="V168" s="31">
        <v>26.901413043478261</v>
      </c>
      <c r="W168" s="36">
        <v>0.30401781656213078</v>
      </c>
      <c r="X168" s="31">
        <v>4.275652173913044</v>
      </c>
      <c r="Y168" s="31">
        <v>0</v>
      </c>
      <c r="Z168" s="36">
        <v>0</v>
      </c>
      <c r="AA168" s="31">
        <v>194.45141304347825</v>
      </c>
      <c r="AB168" s="31">
        <v>106.95500000000001</v>
      </c>
      <c r="AC168" s="36">
        <v>0.55003457329510619</v>
      </c>
      <c r="AD168" s="31">
        <v>0</v>
      </c>
      <c r="AE168" s="31">
        <v>0</v>
      </c>
      <c r="AF168" s="36" t="s">
        <v>1483</v>
      </c>
      <c r="AG168" s="31">
        <v>21.526304347826088</v>
      </c>
      <c r="AH168" s="31">
        <v>2.8523913043478255</v>
      </c>
      <c r="AI168" s="36">
        <v>0.13250724593773036</v>
      </c>
      <c r="AJ168" t="s">
        <v>18</v>
      </c>
      <c r="AK168" s="37">
        <v>5</v>
      </c>
      <c r="AT168"/>
    </row>
    <row r="169" spans="1:46" x14ac:dyDescent="0.25">
      <c r="A169" t="s">
        <v>1304</v>
      </c>
      <c r="B169" t="s">
        <v>599</v>
      </c>
      <c r="C169" t="s">
        <v>1093</v>
      </c>
      <c r="D169" t="s">
        <v>1256</v>
      </c>
      <c r="E169" s="31">
        <v>174.07608695652175</v>
      </c>
      <c r="F169" s="31">
        <v>715.94119565217397</v>
      </c>
      <c r="G169" s="31">
        <v>382.06369565217386</v>
      </c>
      <c r="H169" s="36">
        <v>0.53365234180181476</v>
      </c>
      <c r="I169" s="31">
        <v>86.340760869565187</v>
      </c>
      <c r="J169" s="31">
        <v>16.206304347826084</v>
      </c>
      <c r="K169" s="36">
        <v>0.18770166239684771</v>
      </c>
      <c r="L169" s="31">
        <v>56.926956521739108</v>
      </c>
      <c r="M169" s="31">
        <v>16.206304347826084</v>
      </c>
      <c r="N169" s="36">
        <v>0.28468594384871543</v>
      </c>
      <c r="O169" s="31">
        <v>23.815978260869567</v>
      </c>
      <c r="P169" s="31">
        <v>0</v>
      </c>
      <c r="Q169" s="36">
        <v>0</v>
      </c>
      <c r="R169" s="31">
        <v>5.5978260869565215</v>
      </c>
      <c r="S169" s="31">
        <v>0</v>
      </c>
      <c r="T169" s="36">
        <v>0</v>
      </c>
      <c r="U169" s="31">
        <v>110.78152173913045</v>
      </c>
      <c r="V169" s="31">
        <v>73.045760869565143</v>
      </c>
      <c r="W169" s="36">
        <v>0.65936773319989328</v>
      </c>
      <c r="X169" s="31">
        <v>21.875869565217396</v>
      </c>
      <c r="Y169" s="31">
        <v>3.1494565217391304</v>
      </c>
      <c r="Z169" s="36">
        <v>0.14396943227101527</v>
      </c>
      <c r="AA169" s="31">
        <v>341.67717391304353</v>
      </c>
      <c r="AB169" s="31">
        <v>194.3788043478261</v>
      </c>
      <c r="AC169" s="36">
        <v>0.568896078487512</v>
      </c>
      <c r="AD169" s="31">
        <v>20.908260869565225</v>
      </c>
      <c r="AE169" s="31">
        <v>0</v>
      </c>
      <c r="AF169" s="36">
        <v>0</v>
      </c>
      <c r="AG169" s="31">
        <v>134.3576086956522</v>
      </c>
      <c r="AH169" s="31">
        <v>95.283369565217413</v>
      </c>
      <c r="AI169" s="36">
        <v>0.70917732527566768</v>
      </c>
      <c r="AJ169" t="s">
        <v>83</v>
      </c>
      <c r="AK169" s="37">
        <v>5</v>
      </c>
      <c r="AT169"/>
    </row>
    <row r="170" spans="1:46" x14ac:dyDescent="0.25">
      <c r="A170" t="s">
        <v>1304</v>
      </c>
      <c r="B170" t="s">
        <v>590</v>
      </c>
      <c r="C170" t="s">
        <v>1080</v>
      </c>
      <c r="D170" t="s">
        <v>1241</v>
      </c>
      <c r="E170" s="31">
        <v>103.15217391304348</v>
      </c>
      <c r="F170" s="31">
        <v>276.6018478260869</v>
      </c>
      <c r="G170" s="31">
        <v>10.580000000000004</v>
      </c>
      <c r="H170" s="36">
        <v>3.8249925237853678E-2</v>
      </c>
      <c r="I170" s="31">
        <v>15.744021739130437</v>
      </c>
      <c r="J170" s="31">
        <v>8.673913043478261E-2</v>
      </c>
      <c r="K170" s="36">
        <v>5.5093375677448299E-3</v>
      </c>
      <c r="L170" s="31">
        <v>10.327173913043479</v>
      </c>
      <c r="M170" s="31">
        <v>8.673913043478261E-2</v>
      </c>
      <c r="N170" s="36">
        <v>8.3991158825386797E-3</v>
      </c>
      <c r="O170" s="31">
        <v>0.14130434782608695</v>
      </c>
      <c r="P170" s="31">
        <v>0</v>
      </c>
      <c r="Q170" s="36">
        <v>0</v>
      </c>
      <c r="R170" s="31">
        <v>5.2755434782608699</v>
      </c>
      <c r="S170" s="31">
        <v>0</v>
      </c>
      <c r="T170" s="36">
        <v>0</v>
      </c>
      <c r="U170" s="31">
        <v>77.658695652173847</v>
      </c>
      <c r="V170" s="31">
        <v>6.4917391304347856</v>
      </c>
      <c r="W170" s="36">
        <v>8.3593203258405052E-2</v>
      </c>
      <c r="X170" s="31">
        <v>9.8828260869565216</v>
      </c>
      <c r="Y170" s="31">
        <v>0</v>
      </c>
      <c r="Z170" s="36">
        <v>0</v>
      </c>
      <c r="AA170" s="31">
        <v>153.58804347826089</v>
      </c>
      <c r="AB170" s="31">
        <v>1.6346739130434784</v>
      </c>
      <c r="AC170" s="36">
        <v>1.0643236778225207E-2</v>
      </c>
      <c r="AD170" s="31">
        <v>0</v>
      </c>
      <c r="AE170" s="31">
        <v>0</v>
      </c>
      <c r="AF170" s="36" t="s">
        <v>1483</v>
      </c>
      <c r="AG170" s="31">
        <v>19.728260869565219</v>
      </c>
      <c r="AH170" s="31">
        <v>2.3668478260869565</v>
      </c>
      <c r="AI170" s="36">
        <v>0.11997245179063361</v>
      </c>
      <c r="AJ170" t="s">
        <v>74</v>
      </c>
      <c r="AK170" s="37">
        <v>5</v>
      </c>
      <c r="AT170"/>
    </row>
    <row r="171" spans="1:46" x14ac:dyDescent="0.25">
      <c r="A171" t="s">
        <v>1304</v>
      </c>
      <c r="B171" t="s">
        <v>898</v>
      </c>
      <c r="C171" t="s">
        <v>1030</v>
      </c>
      <c r="D171" t="s">
        <v>1217</v>
      </c>
      <c r="E171" s="31">
        <v>32.521739130434781</v>
      </c>
      <c r="F171" s="31">
        <v>105.46717391304348</v>
      </c>
      <c r="G171" s="31">
        <v>0</v>
      </c>
      <c r="H171" s="36">
        <v>0</v>
      </c>
      <c r="I171" s="31">
        <v>10.388695652173913</v>
      </c>
      <c r="J171" s="31">
        <v>0</v>
      </c>
      <c r="K171" s="36">
        <v>0</v>
      </c>
      <c r="L171" s="31">
        <v>8.2636956521739133</v>
      </c>
      <c r="M171" s="31">
        <v>0</v>
      </c>
      <c r="N171" s="36">
        <v>0</v>
      </c>
      <c r="O171" s="31">
        <v>0</v>
      </c>
      <c r="P171" s="31">
        <v>0</v>
      </c>
      <c r="Q171" s="36" t="s">
        <v>1483</v>
      </c>
      <c r="R171" s="31">
        <v>2.125</v>
      </c>
      <c r="S171" s="31">
        <v>0</v>
      </c>
      <c r="T171" s="36">
        <v>0</v>
      </c>
      <c r="U171" s="31">
        <v>21.000978260869562</v>
      </c>
      <c r="V171" s="31">
        <v>0</v>
      </c>
      <c r="W171" s="36">
        <v>0</v>
      </c>
      <c r="X171" s="31">
        <v>5.7391304347826084</v>
      </c>
      <c r="Y171" s="31">
        <v>0</v>
      </c>
      <c r="Z171" s="36">
        <v>0</v>
      </c>
      <c r="AA171" s="31">
        <v>67.44923913043479</v>
      </c>
      <c r="AB171" s="31">
        <v>0</v>
      </c>
      <c r="AC171" s="36">
        <v>0</v>
      </c>
      <c r="AD171" s="31">
        <v>0.88913043478260867</v>
      </c>
      <c r="AE171" s="31">
        <v>0</v>
      </c>
      <c r="AF171" s="36">
        <v>0</v>
      </c>
      <c r="AG171" s="31">
        <v>0</v>
      </c>
      <c r="AH171" s="31">
        <v>0</v>
      </c>
      <c r="AI171" s="36" t="s">
        <v>1483</v>
      </c>
      <c r="AJ171" t="s">
        <v>408</v>
      </c>
      <c r="AK171" s="37">
        <v>5</v>
      </c>
      <c r="AT171"/>
    </row>
    <row r="172" spans="1:46" x14ac:dyDescent="0.25">
      <c r="A172" t="s">
        <v>1304</v>
      </c>
      <c r="B172" t="s">
        <v>929</v>
      </c>
      <c r="C172" t="s">
        <v>1073</v>
      </c>
      <c r="D172" t="s">
        <v>1256</v>
      </c>
      <c r="E172" s="31">
        <v>55.456521739130437</v>
      </c>
      <c r="F172" s="31">
        <v>185.88402173913045</v>
      </c>
      <c r="G172" s="31">
        <v>0</v>
      </c>
      <c r="H172" s="36">
        <v>0</v>
      </c>
      <c r="I172" s="31">
        <v>26.549347826086958</v>
      </c>
      <c r="J172" s="31">
        <v>0</v>
      </c>
      <c r="K172" s="36">
        <v>0</v>
      </c>
      <c r="L172" s="31">
        <v>12.880652173913045</v>
      </c>
      <c r="M172" s="31">
        <v>0</v>
      </c>
      <c r="N172" s="36">
        <v>0</v>
      </c>
      <c r="O172" s="31">
        <v>8.532826086956522</v>
      </c>
      <c r="P172" s="31">
        <v>0</v>
      </c>
      <c r="Q172" s="36">
        <v>0</v>
      </c>
      <c r="R172" s="31">
        <v>5.1358695652173916</v>
      </c>
      <c r="S172" s="31">
        <v>0</v>
      </c>
      <c r="T172" s="36">
        <v>0</v>
      </c>
      <c r="U172" s="31">
        <v>44.357934782608702</v>
      </c>
      <c r="V172" s="31">
        <v>0</v>
      </c>
      <c r="W172" s="36">
        <v>0</v>
      </c>
      <c r="X172" s="31">
        <v>5.6990217391304352</v>
      </c>
      <c r="Y172" s="31">
        <v>0</v>
      </c>
      <c r="Z172" s="36">
        <v>0</v>
      </c>
      <c r="AA172" s="31">
        <v>71.2209782608696</v>
      </c>
      <c r="AB172" s="31">
        <v>0</v>
      </c>
      <c r="AC172" s="36">
        <v>0</v>
      </c>
      <c r="AD172" s="31">
        <v>17.105869565217393</v>
      </c>
      <c r="AE172" s="31">
        <v>0</v>
      </c>
      <c r="AF172" s="36">
        <v>0</v>
      </c>
      <c r="AG172" s="31">
        <v>20.950869565217385</v>
      </c>
      <c r="AH172" s="31">
        <v>0</v>
      </c>
      <c r="AI172" s="36">
        <v>0</v>
      </c>
      <c r="AJ172" t="s">
        <v>440</v>
      </c>
      <c r="AK172" s="37">
        <v>5</v>
      </c>
      <c r="AT172"/>
    </row>
    <row r="173" spans="1:46" x14ac:dyDescent="0.25">
      <c r="A173" t="s">
        <v>1304</v>
      </c>
      <c r="B173" t="s">
        <v>719</v>
      </c>
      <c r="C173" t="s">
        <v>1027</v>
      </c>
      <c r="D173" t="s">
        <v>1220</v>
      </c>
      <c r="E173" s="31">
        <v>84.413043478260875</v>
      </c>
      <c r="F173" s="31">
        <v>241.64771739130433</v>
      </c>
      <c r="G173" s="31">
        <v>0</v>
      </c>
      <c r="H173" s="36">
        <v>0</v>
      </c>
      <c r="I173" s="31">
        <v>30.209021739130439</v>
      </c>
      <c r="J173" s="31">
        <v>0</v>
      </c>
      <c r="K173" s="36">
        <v>0</v>
      </c>
      <c r="L173" s="31">
        <v>19.863913043478263</v>
      </c>
      <c r="M173" s="31">
        <v>0</v>
      </c>
      <c r="N173" s="36">
        <v>0</v>
      </c>
      <c r="O173" s="31">
        <v>5.0407608695652177</v>
      </c>
      <c r="P173" s="31">
        <v>0</v>
      </c>
      <c r="Q173" s="36">
        <v>0</v>
      </c>
      <c r="R173" s="31">
        <v>5.3043478260869561</v>
      </c>
      <c r="S173" s="31">
        <v>0</v>
      </c>
      <c r="T173" s="36">
        <v>0</v>
      </c>
      <c r="U173" s="31">
        <v>76.578586956521747</v>
      </c>
      <c r="V173" s="31">
        <v>0</v>
      </c>
      <c r="W173" s="36">
        <v>0</v>
      </c>
      <c r="X173" s="31">
        <v>0.23652173913043475</v>
      </c>
      <c r="Y173" s="31">
        <v>0</v>
      </c>
      <c r="Z173" s="36">
        <v>0</v>
      </c>
      <c r="AA173" s="31">
        <v>114.23054347826086</v>
      </c>
      <c r="AB173" s="31">
        <v>0</v>
      </c>
      <c r="AC173" s="36">
        <v>0</v>
      </c>
      <c r="AD173" s="31">
        <v>0</v>
      </c>
      <c r="AE173" s="31">
        <v>0</v>
      </c>
      <c r="AF173" s="36" t="s">
        <v>1483</v>
      </c>
      <c r="AG173" s="31">
        <v>20.393043478260871</v>
      </c>
      <c r="AH173" s="31">
        <v>0</v>
      </c>
      <c r="AI173" s="36">
        <v>0</v>
      </c>
      <c r="AJ173" t="s">
        <v>212</v>
      </c>
      <c r="AK173" s="37">
        <v>5</v>
      </c>
      <c r="AT173"/>
    </row>
    <row r="174" spans="1:46" x14ac:dyDescent="0.25">
      <c r="A174" t="s">
        <v>1304</v>
      </c>
      <c r="B174" t="s">
        <v>592</v>
      </c>
      <c r="C174" t="s">
        <v>1027</v>
      </c>
      <c r="D174" t="s">
        <v>1220</v>
      </c>
      <c r="E174" s="31">
        <v>185.07608695652175</v>
      </c>
      <c r="F174" s="31">
        <v>707.10652173913047</v>
      </c>
      <c r="G174" s="31">
        <v>78.830217391304359</v>
      </c>
      <c r="H174" s="36">
        <v>0.11148280346420963</v>
      </c>
      <c r="I174" s="31">
        <v>104.32641304347823</v>
      </c>
      <c r="J174" s="31">
        <v>7.5033695652173931</v>
      </c>
      <c r="K174" s="36">
        <v>7.192205067081478E-2</v>
      </c>
      <c r="L174" s="31">
        <v>85.709565217391273</v>
      </c>
      <c r="M174" s="31">
        <v>7.5033695652173931</v>
      </c>
      <c r="N174" s="36">
        <v>8.7544132865288282E-2</v>
      </c>
      <c r="O174" s="31">
        <v>15.836956521739131</v>
      </c>
      <c r="P174" s="31">
        <v>0</v>
      </c>
      <c r="Q174" s="36">
        <v>0</v>
      </c>
      <c r="R174" s="31">
        <v>2.7798913043478262</v>
      </c>
      <c r="S174" s="31">
        <v>0</v>
      </c>
      <c r="T174" s="36">
        <v>0</v>
      </c>
      <c r="U174" s="31">
        <v>143.80086956521728</v>
      </c>
      <c r="V174" s="31">
        <v>33.600760869565228</v>
      </c>
      <c r="W174" s="36">
        <v>0.23366173633829415</v>
      </c>
      <c r="X174" s="31">
        <v>19.685326086956522</v>
      </c>
      <c r="Y174" s="31">
        <v>0</v>
      </c>
      <c r="Z174" s="36">
        <v>0</v>
      </c>
      <c r="AA174" s="31">
        <v>400.52347826086969</v>
      </c>
      <c r="AB174" s="31">
        <v>21.455869565217398</v>
      </c>
      <c r="AC174" s="36">
        <v>5.3569567652767464E-2</v>
      </c>
      <c r="AD174" s="31">
        <v>2.8043478260869565</v>
      </c>
      <c r="AE174" s="31">
        <v>0</v>
      </c>
      <c r="AF174" s="36">
        <v>0</v>
      </c>
      <c r="AG174" s="31">
        <v>35.966086956521742</v>
      </c>
      <c r="AH174" s="31">
        <v>16.27021739130435</v>
      </c>
      <c r="AI174" s="36">
        <v>0.45237663499431835</v>
      </c>
      <c r="AJ174" t="s">
        <v>76</v>
      </c>
      <c r="AK174" s="37">
        <v>5</v>
      </c>
      <c r="AT174"/>
    </row>
    <row r="175" spans="1:46" x14ac:dyDescent="0.25">
      <c r="A175" t="s">
        <v>1304</v>
      </c>
      <c r="B175" t="s">
        <v>934</v>
      </c>
      <c r="C175" t="s">
        <v>1027</v>
      </c>
      <c r="D175" t="s">
        <v>1220</v>
      </c>
      <c r="E175" s="31">
        <v>94.358695652173907</v>
      </c>
      <c r="F175" s="31">
        <v>302.29347826086956</v>
      </c>
      <c r="G175" s="31">
        <v>16.407608695652176</v>
      </c>
      <c r="H175" s="36">
        <v>5.4277084606810258E-2</v>
      </c>
      <c r="I175" s="31">
        <v>53.986413043478265</v>
      </c>
      <c r="J175" s="31">
        <v>2.1548913043478262</v>
      </c>
      <c r="K175" s="36">
        <v>3.9915437660441935E-2</v>
      </c>
      <c r="L175" s="31">
        <v>31.725543478260871</v>
      </c>
      <c r="M175" s="31">
        <v>0.51358695652173914</v>
      </c>
      <c r="N175" s="36">
        <v>1.6188436830835116E-2</v>
      </c>
      <c r="O175" s="31">
        <v>16.673913043478262</v>
      </c>
      <c r="P175" s="31">
        <v>0.92391304347826086</v>
      </c>
      <c r="Q175" s="36">
        <v>5.5410691003911342E-2</v>
      </c>
      <c r="R175" s="31">
        <v>5.5869565217391308</v>
      </c>
      <c r="S175" s="31">
        <v>0.71739130434782605</v>
      </c>
      <c r="T175" s="36">
        <v>0.12840466926070038</v>
      </c>
      <c r="U175" s="31">
        <v>67.779891304347828</v>
      </c>
      <c r="V175" s="31">
        <v>5.9429347826086953</v>
      </c>
      <c r="W175" s="36">
        <v>8.7679910195245153E-2</v>
      </c>
      <c r="X175" s="31">
        <v>10.413043478260869</v>
      </c>
      <c r="Y175" s="31">
        <v>0</v>
      </c>
      <c r="Z175" s="36">
        <v>0</v>
      </c>
      <c r="AA175" s="31">
        <v>154.97554347826087</v>
      </c>
      <c r="AB175" s="31">
        <v>8.2445652173913047</v>
      </c>
      <c r="AC175" s="36">
        <v>5.3199137311286844E-2</v>
      </c>
      <c r="AD175" s="31">
        <v>10.410326086956522</v>
      </c>
      <c r="AE175" s="31">
        <v>0</v>
      </c>
      <c r="AF175" s="36">
        <v>0</v>
      </c>
      <c r="AG175" s="31">
        <v>4.7282608695652177</v>
      </c>
      <c r="AH175" s="31">
        <v>6.5217391304347824E-2</v>
      </c>
      <c r="AI175" s="36">
        <v>1.379310344827586E-2</v>
      </c>
      <c r="AJ175" t="s">
        <v>445</v>
      </c>
      <c r="AK175" s="37">
        <v>5</v>
      </c>
      <c r="AT175"/>
    </row>
    <row r="176" spans="1:46" x14ac:dyDescent="0.25">
      <c r="A176" t="s">
        <v>1304</v>
      </c>
      <c r="B176" t="s">
        <v>530</v>
      </c>
      <c r="C176" t="s">
        <v>1027</v>
      </c>
      <c r="D176" t="s">
        <v>1220</v>
      </c>
      <c r="E176" s="31">
        <v>117.30434782608695</v>
      </c>
      <c r="F176" s="31">
        <v>392.71163043478259</v>
      </c>
      <c r="G176" s="31">
        <v>27.254347826086949</v>
      </c>
      <c r="H176" s="36">
        <v>6.9400409139685676E-2</v>
      </c>
      <c r="I176" s="31">
        <v>47.60152173913044</v>
      </c>
      <c r="J176" s="31">
        <v>0</v>
      </c>
      <c r="K176" s="36">
        <v>0</v>
      </c>
      <c r="L176" s="31">
        <v>36.911304347826096</v>
      </c>
      <c r="M176" s="31">
        <v>0</v>
      </c>
      <c r="N176" s="36">
        <v>0</v>
      </c>
      <c r="O176" s="31">
        <v>5.3858695652173916</v>
      </c>
      <c r="P176" s="31">
        <v>0</v>
      </c>
      <c r="Q176" s="36">
        <v>0</v>
      </c>
      <c r="R176" s="31">
        <v>5.3043478260869561</v>
      </c>
      <c r="S176" s="31">
        <v>0</v>
      </c>
      <c r="T176" s="36">
        <v>0</v>
      </c>
      <c r="U176" s="31">
        <v>95.955543478260893</v>
      </c>
      <c r="V176" s="31">
        <v>7.669130434782609</v>
      </c>
      <c r="W176" s="36">
        <v>7.9923787170462751E-2</v>
      </c>
      <c r="X176" s="31">
        <v>28.686521739130434</v>
      </c>
      <c r="Y176" s="31">
        <v>0</v>
      </c>
      <c r="Z176" s="36">
        <v>0</v>
      </c>
      <c r="AA176" s="31">
        <v>184.75249999999997</v>
      </c>
      <c r="AB176" s="31">
        <v>16.172826086956515</v>
      </c>
      <c r="AC176" s="36">
        <v>8.753779292272916E-2</v>
      </c>
      <c r="AD176" s="31">
        <v>0</v>
      </c>
      <c r="AE176" s="31">
        <v>0</v>
      </c>
      <c r="AF176" s="36" t="s">
        <v>1483</v>
      </c>
      <c r="AG176" s="31">
        <v>35.715543478260876</v>
      </c>
      <c r="AH176" s="31">
        <v>3.412391304347826</v>
      </c>
      <c r="AI176" s="36">
        <v>9.5543591725682678E-2</v>
      </c>
      <c r="AJ176" t="s">
        <v>5</v>
      </c>
      <c r="AK176" s="37">
        <v>5</v>
      </c>
      <c r="AT176"/>
    </row>
    <row r="177" spans="1:46" x14ac:dyDescent="0.25">
      <c r="A177" t="s">
        <v>1304</v>
      </c>
      <c r="B177" t="s">
        <v>953</v>
      </c>
      <c r="C177" t="s">
        <v>1074</v>
      </c>
      <c r="D177" t="s">
        <v>1258</v>
      </c>
      <c r="E177" s="31">
        <v>76.836956521739125</v>
      </c>
      <c r="F177" s="31">
        <v>264.6944565217392</v>
      </c>
      <c r="G177" s="31">
        <v>7.8194565217391299</v>
      </c>
      <c r="H177" s="36">
        <v>2.9541444216444793E-2</v>
      </c>
      <c r="I177" s="31">
        <v>33.002717391304344</v>
      </c>
      <c r="J177" s="31">
        <v>0</v>
      </c>
      <c r="K177" s="36">
        <v>0</v>
      </c>
      <c r="L177" s="31">
        <v>30.152173913043477</v>
      </c>
      <c r="M177" s="31">
        <v>0</v>
      </c>
      <c r="N177" s="36">
        <v>0</v>
      </c>
      <c r="O177" s="31">
        <v>9.7826086956521743E-2</v>
      </c>
      <c r="P177" s="31">
        <v>0</v>
      </c>
      <c r="Q177" s="36">
        <v>0</v>
      </c>
      <c r="R177" s="31">
        <v>2.7527173913043477</v>
      </c>
      <c r="S177" s="31">
        <v>0</v>
      </c>
      <c r="T177" s="36">
        <v>0</v>
      </c>
      <c r="U177" s="31">
        <v>45.570652173913047</v>
      </c>
      <c r="V177" s="31">
        <v>0</v>
      </c>
      <c r="W177" s="36">
        <v>0</v>
      </c>
      <c r="X177" s="31">
        <v>10.266304347826088</v>
      </c>
      <c r="Y177" s="31">
        <v>0</v>
      </c>
      <c r="Z177" s="36">
        <v>0</v>
      </c>
      <c r="AA177" s="31">
        <v>148.03956521739133</v>
      </c>
      <c r="AB177" s="31">
        <v>7.8194565217391299</v>
      </c>
      <c r="AC177" s="36">
        <v>5.2820045170063223E-2</v>
      </c>
      <c r="AD177" s="31">
        <v>27.815217391304348</v>
      </c>
      <c r="AE177" s="31">
        <v>0</v>
      </c>
      <c r="AF177" s="36">
        <v>0</v>
      </c>
      <c r="AG177" s="31">
        <v>0</v>
      </c>
      <c r="AH177" s="31">
        <v>0</v>
      </c>
      <c r="AI177" s="36" t="s">
        <v>1483</v>
      </c>
      <c r="AJ177" t="s">
        <v>465</v>
      </c>
      <c r="AK177" s="37">
        <v>5</v>
      </c>
      <c r="AT177"/>
    </row>
    <row r="178" spans="1:46" x14ac:dyDescent="0.25">
      <c r="A178" t="s">
        <v>1304</v>
      </c>
      <c r="B178" t="s">
        <v>838</v>
      </c>
      <c r="C178" t="s">
        <v>1164</v>
      </c>
      <c r="D178" t="s">
        <v>1259</v>
      </c>
      <c r="E178" s="31">
        <v>64.902173913043484</v>
      </c>
      <c r="F178" s="31">
        <v>190.6204347826087</v>
      </c>
      <c r="G178" s="31">
        <v>39.59347826086956</v>
      </c>
      <c r="H178" s="36">
        <v>0.20770846685993333</v>
      </c>
      <c r="I178" s="31">
        <v>43.508586956521732</v>
      </c>
      <c r="J178" s="31">
        <v>1.8505434782608696</v>
      </c>
      <c r="K178" s="36">
        <v>4.2532833348739266E-2</v>
      </c>
      <c r="L178" s="31">
        <v>33.70239130434782</v>
      </c>
      <c r="M178" s="31">
        <v>1.8505434782608696</v>
      </c>
      <c r="N178" s="36">
        <v>5.4908373164076874E-2</v>
      </c>
      <c r="O178" s="31">
        <v>4.4891304347826084</v>
      </c>
      <c r="P178" s="31">
        <v>0</v>
      </c>
      <c r="Q178" s="36">
        <v>0</v>
      </c>
      <c r="R178" s="31">
        <v>5.3170652173913053</v>
      </c>
      <c r="S178" s="31">
        <v>0</v>
      </c>
      <c r="T178" s="36">
        <v>0</v>
      </c>
      <c r="U178" s="31">
        <v>27.452717391304358</v>
      </c>
      <c r="V178" s="31">
        <v>8.4856521739130422</v>
      </c>
      <c r="W178" s="36">
        <v>0.3091006275612217</v>
      </c>
      <c r="X178" s="31">
        <v>6.0480434782608681</v>
      </c>
      <c r="Y178" s="31">
        <v>1.0244565217391304</v>
      </c>
      <c r="Z178" s="36">
        <v>0.16938643470759501</v>
      </c>
      <c r="AA178" s="31">
        <v>91.606086956521736</v>
      </c>
      <c r="AB178" s="31">
        <v>17.477391304347826</v>
      </c>
      <c r="AC178" s="36">
        <v>0.19078853693033498</v>
      </c>
      <c r="AD178" s="31">
        <v>0</v>
      </c>
      <c r="AE178" s="31">
        <v>0</v>
      </c>
      <c r="AF178" s="36" t="s">
        <v>1483</v>
      </c>
      <c r="AG178" s="31">
        <v>22.004999999999995</v>
      </c>
      <c r="AH178" s="31">
        <v>10.755434782608695</v>
      </c>
      <c r="AI178" s="36">
        <v>0.4887723145925334</v>
      </c>
      <c r="AJ178" t="s">
        <v>348</v>
      </c>
      <c r="AK178" s="37">
        <v>5</v>
      </c>
      <c r="AT178"/>
    </row>
    <row r="179" spans="1:46" x14ac:dyDescent="0.25">
      <c r="A179" t="s">
        <v>1304</v>
      </c>
      <c r="B179" t="s">
        <v>947</v>
      </c>
      <c r="C179" t="s">
        <v>1105</v>
      </c>
      <c r="D179" t="s">
        <v>1272</v>
      </c>
      <c r="E179" s="31">
        <v>95.423913043478265</v>
      </c>
      <c r="F179" s="31">
        <v>395.58152173913049</v>
      </c>
      <c r="G179" s="31">
        <v>51.233695652173921</v>
      </c>
      <c r="H179" s="36">
        <v>0.12951488589995466</v>
      </c>
      <c r="I179" s="31">
        <v>67.854891304347817</v>
      </c>
      <c r="J179" s="31">
        <v>3.5858695652173922</v>
      </c>
      <c r="K179" s="36">
        <v>5.284614706895311E-2</v>
      </c>
      <c r="L179" s="31">
        <v>35.724456521739128</v>
      </c>
      <c r="M179" s="31">
        <v>3.5858695652173922</v>
      </c>
      <c r="N179" s="36">
        <v>0.10037576255457688</v>
      </c>
      <c r="O179" s="31">
        <v>26.304347826086957</v>
      </c>
      <c r="P179" s="31">
        <v>0</v>
      </c>
      <c r="Q179" s="36">
        <v>0</v>
      </c>
      <c r="R179" s="31">
        <v>5.8260869565217392</v>
      </c>
      <c r="S179" s="31">
        <v>0</v>
      </c>
      <c r="T179" s="36">
        <v>0</v>
      </c>
      <c r="U179" s="31">
        <v>92.646739130434781</v>
      </c>
      <c r="V179" s="31">
        <v>7.733695652173914</v>
      </c>
      <c r="W179" s="36">
        <v>8.3475098257757979E-2</v>
      </c>
      <c r="X179" s="31">
        <v>15.625</v>
      </c>
      <c r="Y179" s="31">
        <v>0</v>
      </c>
      <c r="Z179" s="36">
        <v>0</v>
      </c>
      <c r="AA179" s="31">
        <v>130.21195652173915</v>
      </c>
      <c r="AB179" s="31">
        <v>33.826086956521742</v>
      </c>
      <c r="AC179" s="36">
        <v>0.2597771192453775</v>
      </c>
      <c r="AD179" s="31">
        <v>21.684782608695652</v>
      </c>
      <c r="AE179" s="31">
        <v>0</v>
      </c>
      <c r="AF179" s="36">
        <v>0</v>
      </c>
      <c r="AG179" s="31">
        <v>67.558152173913072</v>
      </c>
      <c r="AH179" s="31">
        <v>6.0880434782608699</v>
      </c>
      <c r="AI179" s="36">
        <v>9.011560089134156E-2</v>
      </c>
      <c r="AJ179" t="s">
        <v>459</v>
      </c>
      <c r="AK179" s="37">
        <v>5</v>
      </c>
      <c r="AT179"/>
    </row>
    <row r="180" spans="1:46" x14ac:dyDescent="0.25">
      <c r="A180" t="s">
        <v>1304</v>
      </c>
      <c r="B180" t="s">
        <v>939</v>
      </c>
      <c r="C180" t="s">
        <v>1190</v>
      </c>
      <c r="D180" t="s">
        <v>1237</v>
      </c>
      <c r="E180" s="31">
        <v>101.06521739130434</v>
      </c>
      <c r="F180" s="31">
        <v>377.46260869565214</v>
      </c>
      <c r="G180" s="31">
        <v>0</v>
      </c>
      <c r="H180" s="36">
        <v>0</v>
      </c>
      <c r="I180" s="31">
        <v>82.749565217391307</v>
      </c>
      <c r="J180" s="31">
        <v>0</v>
      </c>
      <c r="K180" s="36">
        <v>0</v>
      </c>
      <c r="L180" s="31">
        <v>65.437282608695654</v>
      </c>
      <c r="M180" s="31">
        <v>0</v>
      </c>
      <c r="N180" s="36">
        <v>0</v>
      </c>
      <c r="O180" s="31">
        <v>11.660108695652173</v>
      </c>
      <c r="P180" s="31">
        <v>0</v>
      </c>
      <c r="Q180" s="36">
        <v>0</v>
      </c>
      <c r="R180" s="31">
        <v>5.6521739130434785</v>
      </c>
      <c r="S180" s="31">
        <v>0</v>
      </c>
      <c r="T180" s="36">
        <v>0</v>
      </c>
      <c r="U180" s="31">
        <v>69.7429347826087</v>
      </c>
      <c r="V180" s="31">
        <v>0</v>
      </c>
      <c r="W180" s="36">
        <v>0</v>
      </c>
      <c r="X180" s="31">
        <v>5.2065217391304346</v>
      </c>
      <c r="Y180" s="31">
        <v>0</v>
      </c>
      <c r="Z180" s="36">
        <v>0</v>
      </c>
      <c r="AA180" s="31">
        <v>161.39608695652169</v>
      </c>
      <c r="AB180" s="31">
        <v>0</v>
      </c>
      <c r="AC180" s="36">
        <v>0</v>
      </c>
      <c r="AD180" s="31">
        <v>0</v>
      </c>
      <c r="AE180" s="31">
        <v>0</v>
      </c>
      <c r="AF180" s="36" t="s">
        <v>1483</v>
      </c>
      <c r="AG180" s="31">
        <v>58.367499999999993</v>
      </c>
      <c r="AH180" s="31">
        <v>0</v>
      </c>
      <c r="AI180" s="36">
        <v>0</v>
      </c>
      <c r="AJ180" t="s">
        <v>450</v>
      </c>
      <c r="AK180" s="37">
        <v>5</v>
      </c>
      <c r="AT180"/>
    </row>
    <row r="181" spans="1:46" x14ac:dyDescent="0.25">
      <c r="A181" t="s">
        <v>1304</v>
      </c>
      <c r="B181" t="s">
        <v>722</v>
      </c>
      <c r="C181" t="s">
        <v>1129</v>
      </c>
      <c r="D181" t="s">
        <v>1234</v>
      </c>
      <c r="E181" s="31">
        <v>55.717391304347828</v>
      </c>
      <c r="F181" s="31">
        <v>187.83554347826092</v>
      </c>
      <c r="G181" s="31">
        <v>36.007608695652181</v>
      </c>
      <c r="H181" s="36">
        <v>0.19169752448806107</v>
      </c>
      <c r="I181" s="31">
        <v>19.943478260869568</v>
      </c>
      <c r="J181" s="31">
        <v>9.157826086956522</v>
      </c>
      <c r="K181" s="36">
        <v>0.45918901242642246</v>
      </c>
      <c r="L181" s="31">
        <v>12.431195652173916</v>
      </c>
      <c r="M181" s="31">
        <v>6.4676086956521734</v>
      </c>
      <c r="N181" s="36">
        <v>0.52027245621551654</v>
      </c>
      <c r="O181" s="31">
        <v>4.8220652173913043</v>
      </c>
      <c r="P181" s="31">
        <v>0</v>
      </c>
      <c r="Q181" s="36">
        <v>0</v>
      </c>
      <c r="R181" s="31">
        <v>2.6902173913043477</v>
      </c>
      <c r="S181" s="31">
        <v>2.6902173913043477</v>
      </c>
      <c r="T181" s="36">
        <v>1</v>
      </c>
      <c r="U181" s="31">
        <v>44.758695652173927</v>
      </c>
      <c r="V181" s="31">
        <v>10.946195652173916</v>
      </c>
      <c r="W181" s="36">
        <v>0.24456020204963816</v>
      </c>
      <c r="X181" s="31">
        <v>4.9891304347826084</v>
      </c>
      <c r="Y181" s="31">
        <v>0</v>
      </c>
      <c r="Z181" s="36">
        <v>0</v>
      </c>
      <c r="AA181" s="31">
        <v>74.438804347826093</v>
      </c>
      <c r="AB181" s="31">
        <v>12.489891304347825</v>
      </c>
      <c r="AC181" s="36">
        <v>0.16778737130149216</v>
      </c>
      <c r="AD181" s="31">
        <v>12.440326086956519</v>
      </c>
      <c r="AE181" s="31">
        <v>0</v>
      </c>
      <c r="AF181" s="36">
        <v>0</v>
      </c>
      <c r="AG181" s="31">
        <v>31.265108695652163</v>
      </c>
      <c r="AH181" s="31">
        <v>3.4136956521739132</v>
      </c>
      <c r="AI181" s="36">
        <v>0.10918547206741788</v>
      </c>
      <c r="AJ181" t="s">
        <v>215</v>
      </c>
      <c r="AK181" s="37">
        <v>5</v>
      </c>
      <c r="AT181"/>
    </row>
    <row r="182" spans="1:46" x14ac:dyDescent="0.25">
      <c r="A182" t="s">
        <v>1304</v>
      </c>
      <c r="B182" t="s">
        <v>903</v>
      </c>
      <c r="C182" t="s">
        <v>1107</v>
      </c>
      <c r="D182" t="s">
        <v>1230</v>
      </c>
      <c r="E182" s="31">
        <v>56.402173913043477</v>
      </c>
      <c r="F182" s="31">
        <v>180.61836956521745</v>
      </c>
      <c r="G182" s="31">
        <v>0</v>
      </c>
      <c r="H182" s="36">
        <v>0</v>
      </c>
      <c r="I182" s="31">
        <v>58.41902173913045</v>
      </c>
      <c r="J182" s="31">
        <v>0</v>
      </c>
      <c r="K182" s="36">
        <v>0</v>
      </c>
      <c r="L182" s="31">
        <v>40.894021739130444</v>
      </c>
      <c r="M182" s="31">
        <v>0</v>
      </c>
      <c r="N182" s="36">
        <v>0</v>
      </c>
      <c r="O182" s="31">
        <v>12.794239130434788</v>
      </c>
      <c r="P182" s="31">
        <v>0</v>
      </c>
      <c r="Q182" s="36">
        <v>0</v>
      </c>
      <c r="R182" s="31">
        <v>4.7307608695652172</v>
      </c>
      <c r="S182" s="31">
        <v>0</v>
      </c>
      <c r="T182" s="36">
        <v>0</v>
      </c>
      <c r="U182" s="31">
        <v>23.208695652173905</v>
      </c>
      <c r="V182" s="31">
        <v>0</v>
      </c>
      <c r="W182" s="36">
        <v>0</v>
      </c>
      <c r="X182" s="31">
        <v>5.0760869565217394E-2</v>
      </c>
      <c r="Y182" s="31">
        <v>0</v>
      </c>
      <c r="Z182" s="36">
        <v>0</v>
      </c>
      <c r="AA182" s="31">
        <v>69.445217391304411</v>
      </c>
      <c r="AB182" s="31">
        <v>0</v>
      </c>
      <c r="AC182" s="36">
        <v>0</v>
      </c>
      <c r="AD182" s="31">
        <v>12.767826086956523</v>
      </c>
      <c r="AE182" s="31">
        <v>0</v>
      </c>
      <c r="AF182" s="36">
        <v>0</v>
      </c>
      <c r="AG182" s="31">
        <v>16.726847826086964</v>
      </c>
      <c r="AH182" s="31">
        <v>0</v>
      </c>
      <c r="AI182" s="36">
        <v>0</v>
      </c>
      <c r="AJ182" t="s">
        <v>414</v>
      </c>
      <c r="AK182" s="37">
        <v>5</v>
      </c>
      <c r="AT182"/>
    </row>
    <row r="183" spans="1:46" x14ac:dyDescent="0.25">
      <c r="A183" t="s">
        <v>1304</v>
      </c>
      <c r="B183" t="s">
        <v>602</v>
      </c>
      <c r="C183" t="s">
        <v>1095</v>
      </c>
      <c r="D183" t="s">
        <v>1198</v>
      </c>
      <c r="E183" s="31">
        <v>83.119565217391298</v>
      </c>
      <c r="F183" s="31">
        <v>309.67771739130438</v>
      </c>
      <c r="G183" s="31">
        <v>0</v>
      </c>
      <c r="H183" s="36">
        <v>0</v>
      </c>
      <c r="I183" s="31">
        <v>45.546304347826094</v>
      </c>
      <c r="J183" s="31">
        <v>0</v>
      </c>
      <c r="K183" s="36">
        <v>0</v>
      </c>
      <c r="L183" s="31">
        <v>34.269456521739137</v>
      </c>
      <c r="M183" s="31">
        <v>0</v>
      </c>
      <c r="N183" s="36">
        <v>0</v>
      </c>
      <c r="O183" s="31">
        <v>5.6246739130434786</v>
      </c>
      <c r="P183" s="31">
        <v>0</v>
      </c>
      <c r="Q183" s="36">
        <v>0</v>
      </c>
      <c r="R183" s="31">
        <v>5.6521739130434785</v>
      </c>
      <c r="S183" s="31">
        <v>0</v>
      </c>
      <c r="T183" s="36">
        <v>0</v>
      </c>
      <c r="U183" s="31">
        <v>45.603695652173904</v>
      </c>
      <c r="V183" s="31">
        <v>0</v>
      </c>
      <c r="W183" s="36">
        <v>0</v>
      </c>
      <c r="X183" s="31">
        <v>6</v>
      </c>
      <c r="Y183" s="31">
        <v>0</v>
      </c>
      <c r="Z183" s="36">
        <v>0</v>
      </c>
      <c r="AA183" s="31">
        <v>201.66869565217397</v>
      </c>
      <c r="AB183" s="31">
        <v>0</v>
      </c>
      <c r="AC183" s="36">
        <v>0</v>
      </c>
      <c r="AD183" s="31">
        <v>1.0982608695652174</v>
      </c>
      <c r="AE183" s="31">
        <v>0</v>
      </c>
      <c r="AF183" s="36">
        <v>0</v>
      </c>
      <c r="AG183" s="31">
        <v>9.7607608695652139</v>
      </c>
      <c r="AH183" s="31">
        <v>0</v>
      </c>
      <c r="AI183" s="36">
        <v>0</v>
      </c>
      <c r="AJ183" t="s">
        <v>86</v>
      </c>
      <c r="AK183" s="37">
        <v>5</v>
      </c>
      <c r="AT183"/>
    </row>
    <row r="184" spans="1:46" x14ac:dyDescent="0.25">
      <c r="A184" t="s">
        <v>1304</v>
      </c>
      <c r="B184" t="s">
        <v>822</v>
      </c>
      <c r="C184" t="s">
        <v>1175</v>
      </c>
      <c r="D184" t="s">
        <v>1234</v>
      </c>
      <c r="E184" s="31">
        <v>67.978260869565219</v>
      </c>
      <c r="F184" s="31">
        <v>152.75000000000006</v>
      </c>
      <c r="G184" s="31">
        <v>0</v>
      </c>
      <c r="H184" s="36">
        <v>0</v>
      </c>
      <c r="I184" s="31">
        <v>33.460869565217394</v>
      </c>
      <c r="J184" s="31">
        <v>0</v>
      </c>
      <c r="K184" s="36">
        <v>0</v>
      </c>
      <c r="L184" s="31">
        <v>22.515217391304351</v>
      </c>
      <c r="M184" s="31">
        <v>0</v>
      </c>
      <c r="N184" s="36">
        <v>0</v>
      </c>
      <c r="O184" s="31">
        <v>6.0815217391304346</v>
      </c>
      <c r="P184" s="31">
        <v>0</v>
      </c>
      <c r="Q184" s="36">
        <v>0</v>
      </c>
      <c r="R184" s="31">
        <v>4.8641304347826084</v>
      </c>
      <c r="S184" s="31">
        <v>0</v>
      </c>
      <c r="T184" s="36">
        <v>0</v>
      </c>
      <c r="U184" s="31">
        <v>37.660869565217389</v>
      </c>
      <c r="V184" s="31">
        <v>0</v>
      </c>
      <c r="W184" s="36">
        <v>0</v>
      </c>
      <c r="X184" s="31">
        <v>6.0576086956521733</v>
      </c>
      <c r="Y184" s="31">
        <v>0</v>
      </c>
      <c r="Z184" s="36">
        <v>0</v>
      </c>
      <c r="AA184" s="31">
        <v>70.751086956521789</v>
      </c>
      <c r="AB184" s="31">
        <v>0</v>
      </c>
      <c r="AC184" s="36">
        <v>0</v>
      </c>
      <c r="AD184" s="31">
        <v>0</v>
      </c>
      <c r="AE184" s="31">
        <v>0</v>
      </c>
      <c r="AF184" s="36" t="s">
        <v>1483</v>
      </c>
      <c r="AG184" s="31">
        <v>4.8195652173913031</v>
      </c>
      <c r="AH184" s="31">
        <v>0</v>
      </c>
      <c r="AI184" s="36">
        <v>0</v>
      </c>
      <c r="AJ184" t="s">
        <v>332</v>
      </c>
      <c r="AK184" s="37">
        <v>5</v>
      </c>
      <c r="AT184"/>
    </row>
    <row r="185" spans="1:46" x14ac:dyDescent="0.25">
      <c r="A185" t="s">
        <v>1304</v>
      </c>
      <c r="B185" t="s">
        <v>703</v>
      </c>
      <c r="C185" t="s">
        <v>1078</v>
      </c>
      <c r="D185" t="s">
        <v>1237</v>
      </c>
      <c r="E185" s="31">
        <v>118.33695652173913</v>
      </c>
      <c r="F185" s="31">
        <v>347.03423913043486</v>
      </c>
      <c r="G185" s="31">
        <v>0</v>
      </c>
      <c r="H185" s="36">
        <v>0</v>
      </c>
      <c r="I185" s="31">
        <v>36.932173913043485</v>
      </c>
      <c r="J185" s="31">
        <v>0</v>
      </c>
      <c r="K185" s="36">
        <v>0</v>
      </c>
      <c r="L185" s="31">
        <v>28.376956521739135</v>
      </c>
      <c r="M185" s="31">
        <v>0</v>
      </c>
      <c r="N185" s="36">
        <v>0</v>
      </c>
      <c r="O185" s="31">
        <v>3.3378260869565217</v>
      </c>
      <c r="P185" s="31">
        <v>0</v>
      </c>
      <c r="Q185" s="36">
        <v>0</v>
      </c>
      <c r="R185" s="31">
        <v>5.2173913043478262</v>
      </c>
      <c r="S185" s="31">
        <v>0</v>
      </c>
      <c r="T185" s="36">
        <v>0</v>
      </c>
      <c r="U185" s="31">
        <v>96.724239130434768</v>
      </c>
      <c r="V185" s="31">
        <v>0</v>
      </c>
      <c r="W185" s="36">
        <v>0</v>
      </c>
      <c r="X185" s="31">
        <v>11.140108695652172</v>
      </c>
      <c r="Y185" s="31">
        <v>0</v>
      </c>
      <c r="Z185" s="36">
        <v>0</v>
      </c>
      <c r="AA185" s="31">
        <v>152.19989130434789</v>
      </c>
      <c r="AB185" s="31">
        <v>0</v>
      </c>
      <c r="AC185" s="36">
        <v>0</v>
      </c>
      <c r="AD185" s="31">
        <v>0</v>
      </c>
      <c r="AE185" s="31">
        <v>0</v>
      </c>
      <c r="AF185" s="36" t="s">
        <v>1483</v>
      </c>
      <c r="AG185" s="31">
        <v>50.037826086956514</v>
      </c>
      <c r="AH185" s="31">
        <v>0</v>
      </c>
      <c r="AI185" s="36">
        <v>0</v>
      </c>
      <c r="AJ185" t="s">
        <v>196</v>
      </c>
      <c r="AK185" s="37">
        <v>5</v>
      </c>
      <c r="AT185"/>
    </row>
    <row r="186" spans="1:46" x14ac:dyDescent="0.25">
      <c r="A186" t="s">
        <v>1304</v>
      </c>
      <c r="B186" t="s">
        <v>569</v>
      </c>
      <c r="C186" t="s">
        <v>1061</v>
      </c>
      <c r="D186" t="s">
        <v>1210</v>
      </c>
      <c r="E186" s="31">
        <v>79.347826086956516</v>
      </c>
      <c r="F186" s="31">
        <v>244.41576086956522</v>
      </c>
      <c r="G186" s="31">
        <v>5.25</v>
      </c>
      <c r="H186" s="36">
        <v>2.1479793206959807E-2</v>
      </c>
      <c r="I186" s="31">
        <v>53.630434782608702</v>
      </c>
      <c r="J186" s="31">
        <v>0</v>
      </c>
      <c r="K186" s="36">
        <v>0</v>
      </c>
      <c r="L186" s="31">
        <v>31.1875</v>
      </c>
      <c r="M186" s="31">
        <v>0</v>
      </c>
      <c r="N186" s="36">
        <v>0</v>
      </c>
      <c r="O186" s="31">
        <v>17.725543478260871</v>
      </c>
      <c r="P186" s="31">
        <v>0</v>
      </c>
      <c r="Q186" s="36">
        <v>0</v>
      </c>
      <c r="R186" s="31">
        <v>4.7173913043478262</v>
      </c>
      <c r="S186" s="31">
        <v>0</v>
      </c>
      <c r="T186" s="36">
        <v>0</v>
      </c>
      <c r="U186" s="31">
        <v>39.945652173913047</v>
      </c>
      <c r="V186" s="31">
        <v>8.6956521739130432E-2</v>
      </c>
      <c r="W186" s="36">
        <v>2.1768707482993197E-3</v>
      </c>
      <c r="X186" s="31">
        <v>5</v>
      </c>
      <c r="Y186" s="31">
        <v>0</v>
      </c>
      <c r="Z186" s="36">
        <v>0</v>
      </c>
      <c r="AA186" s="31">
        <v>102.95652173913044</v>
      </c>
      <c r="AB186" s="31">
        <v>5.1630434782608692</v>
      </c>
      <c r="AC186" s="36">
        <v>5.014780405405405E-2</v>
      </c>
      <c r="AD186" s="31">
        <v>14.198369565217391</v>
      </c>
      <c r="AE186" s="31">
        <v>0</v>
      </c>
      <c r="AF186" s="36">
        <v>0</v>
      </c>
      <c r="AG186" s="31">
        <v>28.684782608695652</v>
      </c>
      <c r="AH186" s="31">
        <v>0</v>
      </c>
      <c r="AI186" s="36">
        <v>0</v>
      </c>
      <c r="AJ186" t="s">
        <v>51</v>
      </c>
      <c r="AK186" s="37">
        <v>5</v>
      </c>
      <c r="AT186"/>
    </row>
    <row r="187" spans="1:46" x14ac:dyDescent="0.25">
      <c r="A187" t="s">
        <v>1304</v>
      </c>
      <c r="B187" t="s">
        <v>826</v>
      </c>
      <c r="C187" t="s">
        <v>1116</v>
      </c>
      <c r="D187" t="s">
        <v>1278</v>
      </c>
      <c r="E187" s="31">
        <v>76.728260869565219</v>
      </c>
      <c r="F187" s="31">
        <v>213.83728260869569</v>
      </c>
      <c r="G187" s="31">
        <v>0</v>
      </c>
      <c r="H187" s="36">
        <v>0</v>
      </c>
      <c r="I187" s="31">
        <v>38.246521739130444</v>
      </c>
      <c r="J187" s="31">
        <v>0</v>
      </c>
      <c r="K187" s="36">
        <v>0</v>
      </c>
      <c r="L187" s="31">
        <v>28.257391304347831</v>
      </c>
      <c r="M187" s="31">
        <v>0</v>
      </c>
      <c r="N187" s="36">
        <v>0</v>
      </c>
      <c r="O187" s="31">
        <v>5.5543478260869561</v>
      </c>
      <c r="P187" s="31">
        <v>0</v>
      </c>
      <c r="Q187" s="36">
        <v>0</v>
      </c>
      <c r="R187" s="31">
        <v>4.4347826086956523</v>
      </c>
      <c r="S187" s="31">
        <v>0</v>
      </c>
      <c r="T187" s="36">
        <v>0</v>
      </c>
      <c r="U187" s="31">
        <v>50.113369565217411</v>
      </c>
      <c r="V187" s="31">
        <v>0</v>
      </c>
      <c r="W187" s="36">
        <v>0</v>
      </c>
      <c r="X187" s="31">
        <v>16.993478260869566</v>
      </c>
      <c r="Y187" s="31">
        <v>0</v>
      </c>
      <c r="Z187" s="36">
        <v>0</v>
      </c>
      <c r="AA187" s="31">
        <v>101.43228260869566</v>
      </c>
      <c r="AB187" s="31">
        <v>0</v>
      </c>
      <c r="AC187" s="36">
        <v>0</v>
      </c>
      <c r="AD187" s="31">
        <v>0</v>
      </c>
      <c r="AE187" s="31">
        <v>0</v>
      </c>
      <c r="AF187" s="36" t="s">
        <v>1483</v>
      </c>
      <c r="AG187" s="31">
        <v>7.0516304347826084</v>
      </c>
      <c r="AH187" s="31">
        <v>0</v>
      </c>
      <c r="AI187" s="36">
        <v>0</v>
      </c>
      <c r="AJ187" t="s">
        <v>336</v>
      </c>
      <c r="AK187" s="37">
        <v>5</v>
      </c>
      <c r="AT187"/>
    </row>
    <row r="188" spans="1:46" x14ac:dyDescent="0.25">
      <c r="A188" t="s">
        <v>1304</v>
      </c>
      <c r="B188" t="s">
        <v>995</v>
      </c>
      <c r="C188" t="s">
        <v>1116</v>
      </c>
      <c r="D188" t="s">
        <v>1278</v>
      </c>
      <c r="E188" s="31">
        <v>45.554347826086953</v>
      </c>
      <c r="F188" s="31">
        <v>205.53163043478267</v>
      </c>
      <c r="G188" s="31">
        <v>0</v>
      </c>
      <c r="H188" s="36">
        <v>0</v>
      </c>
      <c r="I188" s="31">
        <v>38.505760869565215</v>
      </c>
      <c r="J188" s="31">
        <v>0</v>
      </c>
      <c r="K188" s="36">
        <v>0</v>
      </c>
      <c r="L188" s="31">
        <v>23.824782608695653</v>
      </c>
      <c r="M188" s="31">
        <v>0</v>
      </c>
      <c r="N188" s="36">
        <v>0</v>
      </c>
      <c r="O188" s="31">
        <v>9.7896739130434796</v>
      </c>
      <c r="P188" s="31">
        <v>0</v>
      </c>
      <c r="Q188" s="36">
        <v>0</v>
      </c>
      <c r="R188" s="31">
        <v>4.8913043478260869</v>
      </c>
      <c r="S188" s="31">
        <v>0</v>
      </c>
      <c r="T188" s="36">
        <v>0</v>
      </c>
      <c r="U188" s="31">
        <v>62.116195652173921</v>
      </c>
      <c r="V188" s="31">
        <v>0</v>
      </c>
      <c r="W188" s="36">
        <v>0</v>
      </c>
      <c r="X188" s="31">
        <v>0</v>
      </c>
      <c r="Y188" s="31">
        <v>0</v>
      </c>
      <c r="Z188" s="36" t="s">
        <v>1483</v>
      </c>
      <c r="AA188" s="31">
        <v>98.68380434782614</v>
      </c>
      <c r="AB188" s="31">
        <v>0</v>
      </c>
      <c r="AC188" s="36">
        <v>0</v>
      </c>
      <c r="AD188" s="31">
        <v>3.6439130434782609</v>
      </c>
      <c r="AE188" s="31">
        <v>0</v>
      </c>
      <c r="AF188" s="36">
        <v>0</v>
      </c>
      <c r="AG188" s="31">
        <v>2.58195652173913</v>
      </c>
      <c r="AH188" s="31">
        <v>0</v>
      </c>
      <c r="AI188" s="36">
        <v>0</v>
      </c>
      <c r="AJ188" t="s">
        <v>507</v>
      </c>
      <c r="AK188" s="37">
        <v>5</v>
      </c>
      <c r="AT188"/>
    </row>
    <row r="189" spans="1:46" x14ac:dyDescent="0.25">
      <c r="A189" t="s">
        <v>1304</v>
      </c>
      <c r="B189" t="s">
        <v>817</v>
      </c>
      <c r="C189" t="s">
        <v>1061</v>
      </c>
      <c r="D189" t="s">
        <v>1210</v>
      </c>
      <c r="E189" s="31">
        <v>60.934782608695649</v>
      </c>
      <c r="F189" s="31">
        <v>243.45108695652169</v>
      </c>
      <c r="G189" s="31">
        <v>1.2934782608695652</v>
      </c>
      <c r="H189" s="36">
        <v>5.3130929791271354E-3</v>
      </c>
      <c r="I189" s="31">
        <v>33.948369565217391</v>
      </c>
      <c r="J189" s="31">
        <v>1.2934782608695652</v>
      </c>
      <c r="K189" s="36">
        <v>3.8101336748579205E-2</v>
      </c>
      <c r="L189" s="31">
        <v>20.510869565217391</v>
      </c>
      <c r="M189" s="31">
        <v>0</v>
      </c>
      <c r="N189" s="36">
        <v>0</v>
      </c>
      <c r="O189" s="31">
        <v>8.4809782608695645</v>
      </c>
      <c r="P189" s="31">
        <v>1.2934782608695652</v>
      </c>
      <c r="Q189" s="36">
        <v>0.1525152194809356</v>
      </c>
      <c r="R189" s="31">
        <v>4.9565217391304346</v>
      </c>
      <c r="S189" s="31">
        <v>0</v>
      </c>
      <c r="T189" s="36">
        <v>0</v>
      </c>
      <c r="U189" s="31">
        <v>36.165760869565219</v>
      </c>
      <c r="V189" s="31">
        <v>0</v>
      </c>
      <c r="W189" s="36">
        <v>0</v>
      </c>
      <c r="X189" s="31">
        <v>12.377717391304348</v>
      </c>
      <c r="Y189" s="31">
        <v>0</v>
      </c>
      <c r="Z189" s="36">
        <v>0</v>
      </c>
      <c r="AA189" s="31">
        <v>121.60597826086956</v>
      </c>
      <c r="AB189" s="31">
        <v>0</v>
      </c>
      <c r="AC189" s="36">
        <v>0</v>
      </c>
      <c r="AD189" s="31">
        <v>1.8016304347826086</v>
      </c>
      <c r="AE189" s="31">
        <v>0</v>
      </c>
      <c r="AF189" s="36">
        <v>0</v>
      </c>
      <c r="AG189" s="31">
        <v>37.551630434782609</v>
      </c>
      <c r="AH189" s="31">
        <v>0</v>
      </c>
      <c r="AI189" s="36">
        <v>0</v>
      </c>
      <c r="AJ189" t="s">
        <v>327</v>
      </c>
      <c r="AK189" s="37">
        <v>5</v>
      </c>
      <c r="AT189"/>
    </row>
    <row r="190" spans="1:46" x14ac:dyDescent="0.25">
      <c r="A190" t="s">
        <v>1304</v>
      </c>
      <c r="B190" t="s">
        <v>974</v>
      </c>
      <c r="C190" t="s">
        <v>1085</v>
      </c>
      <c r="D190" t="s">
        <v>1267</v>
      </c>
      <c r="E190" s="31">
        <v>52.032608695652172</v>
      </c>
      <c r="F190" s="31">
        <v>219.41934782608701</v>
      </c>
      <c r="G190" s="31">
        <v>0</v>
      </c>
      <c r="H190" s="36">
        <v>0</v>
      </c>
      <c r="I190" s="31">
        <v>47.989565217391316</v>
      </c>
      <c r="J190" s="31">
        <v>0</v>
      </c>
      <c r="K190" s="36">
        <v>0</v>
      </c>
      <c r="L190" s="31">
        <v>30.282934782608702</v>
      </c>
      <c r="M190" s="31">
        <v>0</v>
      </c>
      <c r="N190" s="36">
        <v>0</v>
      </c>
      <c r="O190" s="31">
        <v>13.087065217391309</v>
      </c>
      <c r="P190" s="31">
        <v>0</v>
      </c>
      <c r="Q190" s="36">
        <v>0</v>
      </c>
      <c r="R190" s="31">
        <v>4.6195652173913047</v>
      </c>
      <c r="S190" s="31">
        <v>0</v>
      </c>
      <c r="T190" s="36">
        <v>0</v>
      </c>
      <c r="U190" s="31">
        <v>34.046956521739141</v>
      </c>
      <c r="V190" s="31">
        <v>0</v>
      </c>
      <c r="W190" s="36">
        <v>0</v>
      </c>
      <c r="X190" s="31">
        <v>5.5489130434782625</v>
      </c>
      <c r="Y190" s="31">
        <v>0</v>
      </c>
      <c r="Z190" s="36">
        <v>0</v>
      </c>
      <c r="AA190" s="31">
        <v>89.689021739130453</v>
      </c>
      <c r="AB190" s="31">
        <v>0</v>
      </c>
      <c r="AC190" s="36">
        <v>0</v>
      </c>
      <c r="AD190" s="31">
        <v>28.115217391304363</v>
      </c>
      <c r="AE190" s="31">
        <v>0</v>
      </c>
      <c r="AF190" s="36">
        <v>0</v>
      </c>
      <c r="AG190" s="31">
        <v>14.029673913043476</v>
      </c>
      <c r="AH190" s="31">
        <v>0</v>
      </c>
      <c r="AI190" s="36">
        <v>0</v>
      </c>
      <c r="AJ190" t="s">
        <v>486</v>
      </c>
      <c r="AK190" s="37">
        <v>5</v>
      </c>
      <c r="AT190"/>
    </row>
    <row r="191" spans="1:46" x14ac:dyDescent="0.25">
      <c r="A191" t="s">
        <v>1304</v>
      </c>
      <c r="B191" t="s">
        <v>776</v>
      </c>
      <c r="C191" t="s">
        <v>1150</v>
      </c>
      <c r="D191" t="s">
        <v>1221</v>
      </c>
      <c r="E191" s="31">
        <v>104.1195652173913</v>
      </c>
      <c r="F191" s="31">
        <v>423.54891304347819</v>
      </c>
      <c r="G191" s="31">
        <v>0</v>
      </c>
      <c r="H191" s="36">
        <v>0</v>
      </c>
      <c r="I191" s="31">
        <v>91.735108695652173</v>
      </c>
      <c r="J191" s="31">
        <v>0</v>
      </c>
      <c r="K191" s="36">
        <v>0</v>
      </c>
      <c r="L191" s="31">
        <v>70.699021739130444</v>
      </c>
      <c r="M191" s="31">
        <v>0</v>
      </c>
      <c r="N191" s="36">
        <v>0</v>
      </c>
      <c r="O191" s="31">
        <v>18.599673913043478</v>
      </c>
      <c r="P191" s="31">
        <v>0</v>
      </c>
      <c r="Q191" s="36">
        <v>0</v>
      </c>
      <c r="R191" s="31">
        <v>2.4364130434782609</v>
      </c>
      <c r="S191" s="31">
        <v>0</v>
      </c>
      <c r="T191" s="36">
        <v>0</v>
      </c>
      <c r="U191" s="31">
        <v>81.456086956521716</v>
      </c>
      <c r="V191" s="31">
        <v>0</v>
      </c>
      <c r="W191" s="36">
        <v>0</v>
      </c>
      <c r="X191" s="31">
        <v>10.956521739130435</v>
      </c>
      <c r="Y191" s="31">
        <v>0</v>
      </c>
      <c r="Z191" s="36">
        <v>0</v>
      </c>
      <c r="AA191" s="31">
        <v>213.47543478260869</v>
      </c>
      <c r="AB191" s="31">
        <v>0</v>
      </c>
      <c r="AC191" s="36">
        <v>0</v>
      </c>
      <c r="AD191" s="31">
        <v>12.388804347826092</v>
      </c>
      <c r="AE191" s="31">
        <v>0</v>
      </c>
      <c r="AF191" s="36">
        <v>0</v>
      </c>
      <c r="AG191" s="31">
        <v>13.536956521739134</v>
      </c>
      <c r="AH191" s="31">
        <v>0</v>
      </c>
      <c r="AI191" s="36">
        <v>0</v>
      </c>
      <c r="AJ191" t="s">
        <v>270</v>
      </c>
      <c r="AK191" s="37">
        <v>5</v>
      </c>
      <c r="AT191"/>
    </row>
    <row r="192" spans="1:46" x14ac:dyDescent="0.25">
      <c r="A192" t="s">
        <v>1304</v>
      </c>
      <c r="B192" t="s">
        <v>806</v>
      </c>
      <c r="C192" t="s">
        <v>1097</v>
      </c>
      <c r="D192" t="s">
        <v>1234</v>
      </c>
      <c r="E192" s="31">
        <v>115.3804347826087</v>
      </c>
      <c r="F192" s="31">
        <v>339.20619565217385</v>
      </c>
      <c r="G192" s="31">
        <v>58.396847826086962</v>
      </c>
      <c r="H192" s="36">
        <v>0.17215737381745172</v>
      </c>
      <c r="I192" s="31">
        <v>41.403152173913043</v>
      </c>
      <c r="J192" s="31">
        <v>1.1042391304347827</v>
      </c>
      <c r="K192" s="36">
        <v>2.6670412093177113E-2</v>
      </c>
      <c r="L192" s="31">
        <v>24.131413043478261</v>
      </c>
      <c r="M192" s="31">
        <v>1.1042391304347827</v>
      </c>
      <c r="N192" s="36">
        <v>4.5759406150201125E-2</v>
      </c>
      <c r="O192" s="31">
        <v>12.054347826086957</v>
      </c>
      <c r="P192" s="31">
        <v>0</v>
      </c>
      <c r="Q192" s="36">
        <v>0</v>
      </c>
      <c r="R192" s="31">
        <v>5.2173913043478262</v>
      </c>
      <c r="S192" s="31">
        <v>0</v>
      </c>
      <c r="T192" s="36">
        <v>0</v>
      </c>
      <c r="U192" s="31">
        <v>100.48228260869563</v>
      </c>
      <c r="V192" s="31">
        <v>15.631847826086963</v>
      </c>
      <c r="W192" s="36">
        <v>0.15556819988814824</v>
      </c>
      <c r="X192" s="31">
        <v>8.3614130434782616</v>
      </c>
      <c r="Y192" s="31">
        <v>0</v>
      </c>
      <c r="Z192" s="36">
        <v>0</v>
      </c>
      <c r="AA192" s="31">
        <v>188.95934782608694</v>
      </c>
      <c r="AB192" s="31">
        <v>41.660760869565216</v>
      </c>
      <c r="AC192" s="36">
        <v>0.22047472828869336</v>
      </c>
      <c r="AD192" s="31">
        <v>0</v>
      </c>
      <c r="AE192" s="31">
        <v>0</v>
      </c>
      <c r="AF192" s="36" t="s">
        <v>1483</v>
      </c>
      <c r="AG192" s="31">
        <v>0</v>
      </c>
      <c r="AH192" s="31">
        <v>0</v>
      </c>
      <c r="AI192" s="36" t="s">
        <v>1483</v>
      </c>
      <c r="AJ192" t="s">
        <v>314</v>
      </c>
      <c r="AK192" s="37">
        <v>5</v>
      </c>
      <c r="AT192"/>
    </row>
    <row r="193" spans="1:46" x14ac:dyDescent="0.25">
      <c r="A193" t="s">
        <v>1304</v>
      </c>
      <c r="B193" t="s">
        <v>571</v>
      </c>
      <c r="C193" t="s">
        <v>1076</v>
      </c>
      <c r="D193" t="s">
        <v>1259</v>
      </c>
      <c r="E193" s="31">
        <v>102.5</v>
      </c>
      <c r="F193" s="31">
        <v>503.4445652173913</v>
      </c>
      <c r="G193" s="31">
        <v>21.100543478260867</v>
      </c>
      <c r="H193" s="36">
        <v>4.1912347328944721E-2</v>
      </c>
      <c r="I193" s="31">
        <v>121.21358695652174</v>
      </c>
      <c r="J193" s="31">
        <v>1.2119565217391304</v>
      </c>
      <c r="K193" s="36">
        <v>9.9985203983267053E-3</v>
      </c>
      <c r="L193" s="31">
        <v>102.34673913043478</v>
      </c>
      <c r="M193" s="31">
        <v>1.2119565217391304</v>
      </c>
      <c r="N193" s="36">
        <v>1.1841672065336293E-2</v>
      </c>
      <c r="O193" s="31">
        <v>13.823369565217391</v>
      </c>
      <c r="P193" s="31">
        <v>0</v>
      </c>
      <c r="Q193" s="36">
        <v>0</v>
      </c>
      <c r="R193" s="31">
        <v>5.0434782608695654</v>
      </c>
      <c r="S193" s="31">
        <v>0</v>
      </c>
      <c r="T193" s="36">
        <v>0</v>
      </c>
      <c r="U193" s="31">
        <v>105.20923913043478</v>
      </c>
      <c r="V193" s="31">
        <v>8.2010869565217384</v>
      </c>
      <c r="W193" s="36">
        <v>7.7950254410207392E-2</v>
      </c>
      <c r="X193" s="31">
        <v>20.029891304347824</v>
      </c>
      <c r="Y193" s="31">
        <v>0</v>
      </c>
      <c r="Z193" s="36">
        <v>0</v>
      </c>
      <c r="AA193" s="31">
        <v>255.05706521739131</v>
      </c>
      <c r="AB193" s="31">
        <v>11.6875</v>
      </c>
      <c r="AC193" s="36">
        <v>4.582307880802463E-2</v>
      </c>
      <c r="AD193" s="31">
        <v>1.9347826086956521</v>
      </c>
      <c r="AE193" s="31">
        <v>0</v>
      </c>
      <c r="AF193" s="36">
        <v>0</v>
      </c>
      <c r="AG193" s="31">
        <v>0</v>
      </c>
      <c r="AH193" s="31">
        <v>0</v>
      </c>
      <c r="AI193" s="36" t="s">
        <v>1483</v>
      </c>
      <c r="AJ193" t="s">
        <v>54</v>
      </c>
      <c r="AK193" s="37">
        <v>5</v>
      </c>
      <c r="AT193"/>
    </row>
    <row r="194" spans="1:46" x14ac:dyDescent="0.25">
      <c r="A194" t="s">
        <v>1304</v>
      </c>
      <c r="B194" t="s">
        <v>962</v>
      </c>
      <c r="C194" t="s">
        <v>1050</v>
      </c>
      <c r="D194" t="s">
        <v>1215</v>
      </c>
      <c r="E194" s="31">
        <v>58.793478260869563</v>
      </c>
      <c r="F194" s="31">
        <v>222.23641304347822</v>
      </c>
      <c r="G194" s="31">
        <v>0</v>
      </c>
      <c r="H194" s="36">
        <v>0</v>
      </c>
      <c r="I194" s="31">
        <v>33.334130434782608</v>
      </c>
      <c r="J194" s="31">
        <v>0</v>
      </c>
      <c r="K194" s="36">
        <v>0</v>
      </c>
      <c r="L194" s="31">
        <v>21.145</v>
      </c>
      <c r="M194" s="31">
        <v>0</v>
      </c>
      <c r="N194" s="36">
        <v>0</v>
      </c>
      <c r="O194" s="31">
        <v>6.9717391304347816</v>
      </c>
      <c r="P194" s="31">
        <v>0</v>
      </c>
      <c r="Q194" s="36">
        <v>0</v>
      </c>
      <c r="R194" s="31">
        <v>5.2173913043478262</v>
      </c>
      <c r="S194" s="31">
        <v>0</v>
      </c>
      <c r="T194" s="36">
        <v>0</v>
      </c>
      <c r="U194" s="31">
        <v>63.271956521739135</v>
      </c>
      <c r="V194" s="31">
        <v>0</v>
      </c>
      <c r="W194" s="36">
        <v>0</v>
      </c>
      <c r="X194" s="31">
        <v>11.992717391304351</v>
      </c>
      <c r="Y194" s="31">
        <v>0</v>
      </c>
      <c r="Z194" s="36">
        <v>0</v>
      </c>
      <c r="AA194" s="31">
        <v>84.928695652173886</v>
      </c>
      <c r="AB194" s="31">
        <v>0</v>
      </c>
      <c r="AC194" s="36">
        <v>0</v>
      </c>
      <c r="AD194" s="31">
        <v>21.337391304347822</v>
      </c>
      <c r="AE194" s="31">
        <v>0</v>
      </c>
      <c r="AF194" s="36">
        <v>0</v>
      </c>
      <c r="AG194" s="31">
        <v>7.3715217391304355</v>
      </c>
      <c r="AH194" s="31">
        <v>0</v>
      </c>
      <c r="AI194" s="36">
        <v>0</v>
      </c>
      <c r="AJ194" t="s">
        <v>474</v>
      </c>
      <c r="AK194" s="37">
        <v>5</v>
      </c>
      <c r="AT194"/>
    </row>
    <row r="195" spans="1:46" x14ac:dyDescent="0.25">
      <c r="A195" t="s">
        <v>1304</v>
      </c>
      <c r="B195" t="s">
        <v>549</v>
      </c>
      <c r="C195" t="s">
        <v>1077</v>
      </c>
      <c r="D195" t="s">
        <v>1260</v>
      </c>
      <c r="E195" s="31">
        <v>112.3804347826087</v>
      </c>
      <c r="F195" s="31">
        <v>378.77032608695652</v>
      </c>
      <c r="G195" s="31">
        <v>0</v>
      </c>
      <c r="H195" s="36">
        <v>0</v>
      </c>
      <c r="I195" s="31">
        <v>67.945652173913047</v>
      </c>
      <c r="J195" s="31">
        <v>0</v>
      </c>
      <c r="K195" s="36">
        <v>0</v>
      </c>
      <c r="L195" s="31">
        <v>64.657608695652172</v>
      </c>
      <c r="M195" s="31">
        <v>0</v>
      </c>
      <c r="N195" s="36">
        <v>0</v>
      </c>
      <c r="O195" s="31">
        <v>0</v>
      </c>
      <c r="P195" s="31">
        <v>0</v>
      </c>
      <c r="Q195" s="36" t="s">
        <v>1483</v>
      </c>
      <c r="R195" s="31">
        <v>3.2880434782608696</v>
      </c>
      <c r="S195" s="31">
        <v>0</v>
      </c>
      <c r="T195" s="36">
        <v>0</v>
      </c>
      <c r="U195" s="31">
        <v>52.641304347826086</v>
      </c>
      <c r="V195" s="31">
        <v>0</v>
      </c>
      <c r="W195" s="36">
        <v>0</v>
      </c>
      <c r="X195" s="31">
        <v>19.547826086956523</v>
      </c>
      <c r="Y195" s="31">
        <v>0</v>
      </c>
      <c r="Z195" s="36">
        <v>0</v>
      </c>
      <c r="AA195" s="31">
        <v>173.86652173913043</v>
      </c>
      <c r="AB195" s="31">
        <v>0</v>
      </c>
      <c r="AC195" s="36">
        <v>0</v>
      </c>
      <c r="AD195" s="31">
        <v>3.2527173913043477</v>
      </c>
      <c r="AE195" s="31">
        <v>0</v>
      </c>
      <c r="AF195" s="36">
        <v>0</v>
      </c>
      <c r="AG195" s="31">
        <v>61.516304347826086</v>
      </c>
      <c r="AH195" s="31">
        <v>0</v>
      </c>
      <c r="AI195" s="36">
        <v>0</v>
      </c>
      <c r="AJ195" t="s">
        <v>30</v>
      </c>
      <c r="AK195" s="37">
        <v>5</v>
      </c>
      <c r="AT195"/>
    </row>
    <row r="196" spans="1:46" x14ac:dyDescent="0.25">
      <c r="A196" t="s">
        <v>1304</v>
      </c>
      <c r="B196" t="s">
        <v>715</v>
      </c>
      <c r="C196" t="s">
        <v>1087</v>
      </c>
      <c r="D196" t="s">
        <v>1257</v>
      </c>
      <c r="E196" s="31">
        <v>68.141304347826093</v>
      </c>
      <c r="F196" s="31">
        <v>279.85434782608695</v>
      </c>
      <c r="G196" s="31">
        <v>113.31771739130433</v>
      </c>
      <c r="H196" s="36">
        <v>0.40491676570887025</v>
      </c>
      <c r="I196" s="31">
        <v>33.716195652173909</v>
      </c>
      <c r="J196" s="31">
        <v>12.915434782608694</v>
      </c>
      <c r="K196" s="36">
        <v>0.38306322919252456</v>
      </c>
      <c r="L196" s="31">
        <v>18.731304347826086</v>
      </c>
      <c r="M196" s="31">
        <v>12.915434782608694</v>
      </c>
      <c r="N196" s="36">
        <v>0.68951070052458097</v>
      </c>
      <c r="O196" s="31">
        <v>9.2566304347826058</v>
      </c>
      <c r="P196" s="31">
        <v>0</v>
      </c>
      <c r="Q196" s="36">
        <v>0</v>
      </c>
      <c r="R196" s="31">
        <v>5.7282608695652177</v>
      </c>
      <c r="S196" s="31">
        <v>0</v>
      </c>
      <c r="T196" s="36">
        <v>0</v>
      </c>
      <c r="U196" s="31">
        <v>37.990434782608695</v>
      </c>
      <c r="V196" s="31">
        <v>22.012282608695649</v>
      </c>
      <c r="W196" s="36">
        <v>0.57941644349836341</v>
      </c>
      <c r="X196" s="31">
        <v>10.189673913043478</v>
      </c>
      <c r="Y196" s="31">
        <v>0</v>
      </c>
      <c r="Z196" s="36">
        <v>0</v>
      </c>
      <c r="AA196" s="31">
        <v>148.03043478260872</v>
      </c>
      <c r="AB196" s="31">
        <v>69.357065217391295</v>
      </c>
      <c r="AC196" s="36">
        <v>0.46853246982112945</v>
      </c>
      <c r="AD196" s="31">
        <v>0</v>
      </c>
      <c r="AE196" s="31">
        <v>0</v>
      </c>
      <c r="AF196" s="36" t="s">
        <v>1483</v>
      </c>
      <c r="AG196" s="31">
        <v>49.927608695652168</v>
      </c>
      <c r="AH196" s="31">
        <v>9.0329347826086952</v>
      </c>
      <c r="AI196" s="36">
        <v>0.18092063727048294</v>
      </c>
      <c r="AJ196" t="s">
        <v>208</v>
      </c>
      <c r="AK196" s="37">
        <v>5</v>
      </c>
      <c r="AT196"/>
    </row>
    <row r="197" spans="1:46" x14ac:dyDescent="0.25">
      <c r="A197" t="s">
        <v>1304</v>
      </c>
      <c r="B197" t="s">
        <v>604</v>
      </c>
      <c r="C197" t="s">
        <v>1096</v>
      </c>
      <c r="D197" t="s">
        <v>1240</v>
      </c>
      <c r="E197" s="31">
        <v>46.847826086956523</v>
      </c>
      <c r="F197" s="31">
        <v>163.14576086956521</v>
      </c>
      <c r="G197" s="31">
        <v>0.375</v>
      </c>
      <c r="H197" s="36">
        <v>2.2985580379242089E-3</v>
      </c>
      <c r="I197" s="31">
        <v>39.10141304347826</v>
      </c>
      <c r="J197" s="31">
        <v>0.13043478260869565</v>
      </c>
      <c r="K197" s="36">
        <v>3.3358073904812737E-3</v>
      </c>
      <c r="L197" s="31">
        <v>26.095978260869565</v>
      </c>
      <c r="M197" s="31">
        <v>0.13043478260869565</v>
      </c>
      <c r="N197" s="36">
        <v>4.9982714311300677E-3</v>
      </c>
      <c r="O197" s="31">
        <v>8.0923913043478262</v>
      </c>
      <c r="P197" s="31">
        <v>0</v>
      </c>
      <c r="Q197" s="36">
        <v>0</v>
      </c>
      <c r="R197" s="31">
        <v>4.9130434782608692</v>
      </c>
      <c r="S197" s="31">
        <v>0</v>
      </c>
      <c r="T197" s="36">
        <v>0</v>
      </c>
      <c r="U197" s="31">
        <v>17.222826086956523</v>
      </c>
      <c r="V197" s="31">
        <v>0</v>
      </c>
      <c r="W197" s="36">
        <v>0</v>
      </c>
      <c r="X197" s="31">
        <v>0</v>
      </c>
      <c r="Y197" s="31">
        <v>0</v>
      </c>
      <c r="Z197" s="36" t="s">
        <v>1483</v>
      </c>
      <c r="AA197" s="31">
        <v>84.313369565217386</v>
      </c>
      <c r="AB197" s="31">
        <v>0.24456521739130435</v>
      </c>
      <c r="AC197" s="36">
        <v>2.9006694745147181E-3</v>
      </c>
      <c r="AD197" s="31">
        <v>7.9782608695652177</v>
      </c>
      <c r="AE197" s="31">
        <v>0</v>
      </c>
      <c r="AF197" s="36">
        <v>0</v>
      </c>
      <c r="AG197" s="31">
        <v>14.529891304347826</v>
      </c>
      <c r="AH197" s="31">
        <v>0</v>
      </c>
      <c r="AI197" s="36">
        <v>0</v>
      </c>
      <c r="AJ197" t="s">
        <v>88</v>
      </c>
      <c r="AK197" s="37">
        <v>5</v>
      </c>
      <c r="AT197"/>
    </row>
    <row r="198" spans="1:46" x14ac:dyDescent="0.25">
      <c r="A198" t="s">
        <v>1304</v>
      </c>
      <c r="B198" t="s">
        <v>544</v>
      </c>
      <c r="C198" t="s">
        <v>1040</v>
      </c>
      <c r="D198" t="s">
        <v>1216</v>
      </c>
      <c r="E198" s="31">
        <v>45.641304347826086</v>
      </c>
      <c r="F198" s="31">
        <v>183.13315217391303</v>
      </c>
      <c r="G198" s="31">
        <v>3.1114130434782608</v>
      </c>
      <c r="H198" s="36">
        <v>1.6989895092962178E-2</v>
      </c>
      <c r="I198" s="31">
        <v>28.005434782608699</v>
      </c>
      <c r="J198" s="31">
        <v>1.0869565217391304</v>
      </c>
      <c r="K198" s="36">
        <v>3.8812342324859299E-2</v>
      </c>
      <c r="L198" s="31">
        <v>20.353260869565219</v>
      </c>
      <c r="M198" s="31">
        <v>1.0869565217391304</v>
      </c>
      <c r="N198" s="36">
        <v>5.3404539385847792E-2</v>
      </c>
      <c r="O198" s="31">
        <v>0.28260869565217389</v>
      </c>
      <c r="P198" s="31">
        <v>0</v>
      </c>
      <c r="Q198" s="36">
        <v>0</v>
      </c>
      <c r="R198" s="31">
        <v>7.3695652173913047</v>
      </c>
      <c r="S198" s="31">
        <v>0</v>
      </c>
      <c r="T198" s="36">
        <v>0</v>
      </c>
      <c r="U198" s="31">
        <v>33.646739130434781</v>
      </c>
      <c r="V198" s="31">
        <v>0</v>
      </c>
      <c r="W198" s="36">
        <v>0</v>
      </c>
      <c r="X198" s="31">
        <v>10.407608695652174</v>
      </c>
      <c r="Y198" s="31">
        <v>0</v>
      </c>
      <c r="Z198" s="36">
        <v>0</v>
      </c>
      <c r="AA198" s="31">
        <v>107.98097826086956</v>
      </c>
      <c r="AB198" s="31">
        <v>2.0244565217391304</v>
      </c>
      <c r="AC198" s="36">
        <v>1.874826987442434E-2</v>
      </c>
      <c r="AD198" s="31">
        <v>3.0923913043478262</v>
      </c>
      <c r="AE198" s="31">
        <v>0</v>
      </c>
      <c r="AF198" s="36">
        <v>0</v>
      </c>
      <c r="AG198" s="31">
        <v>0</v>
      </c>
      <c r="AH198" s="31">
        <v>0</v>
      </c>
      <c r="AI198" s="36" t="s">
        <v>1483</v>
      </c>
      <c r="AJ198" t="s">
        <v>24</v>
      </c>
      <c r="AK198" s="37">
        <v>5</v>
      </c>
      <c r="AT198"/>
    </row>
    <row r="199" spans="1:46" x14ac:dyDescent="0.25">
      <c r="A199" t="s">
        <v>1304</v>
      </c>
      <c r="B199" t="s">
        <v>617</v>
      </c>
      <c r="C199" t="s">
        <v>1028</v>
      </c>
      <c r="D199" t="s">
        <v>1242</v>
      </c>
      <c r="E199" s="31">
        <v>45.836956521739133</v>
      </c>
      <c r="F199" s="31">
        <v>145.94565217391306</v>
      </c>
      <c r="G199" s="31">
        <v>6.5217391304347824E-2</v>
      </c>
      <c r="H199" s="36">
        <v>4.4686080285990908E-4</v>
      </c>
      <c r="I199" s="31">
        <v>22.986413043478262</v>
      </c>
      <c r="J199" s="31">
        <v>6.5217391304347824E-2</v>
      </c>
      <c r="K199" s="36">
        <v>2.8372148008038774E-3</v>
      </c>
      <c r="L199" s="31">
        <v>18.203804347826086</v>
      </c>
      <c r="M199" s="31">
        <v>0</v>
      </c>
      <c r="N199" s="36">
        <v>0</v>
      </c>
      <c r="O199" s="31">
        <v>0.34782608695652173</v>
      </c>
      <c r="P199" s="31">
        <v>6.5217391304347824E-2</v>
      </c>
      <c r="Q199" s="36">
        <v>0.1875</v>
      </c>
      <c r="R199" s="31">
        <v>4.4347826086956523</v>
      </c>
      <c r="S199" s="31">
        <v>0</v>
      </c>
      <c r="T199" s="36">
        <v>0</v>
      </c>
      <c r="U199" s="31">
        <v>41.008152173913047</v>
      </c>
      <c r="V199" s="31">
        <v>0</v>
      </c>
      <c r="W199" s="36">
        <v>0</v>
      </c>
      <c r="X199" s="31">
        <v>4.8070652173913047</v>
      </c>
      <c r="Y199" s="31">
        <v>0</v>
      </c>
      <c r="Z199" s="36">
        <v>0</v>
      </c>
      <c r="AA199" s="31">
        <v>75.274456521739125</v>
      </c>
      <c r="AB199" s="31">
        <v>0</v>
      </c>
      <c r="AC199" s="36">
        <v>0</v>
      </c>
      <c r="AD199" s="31">
        <v>1.8695652173913044</v>
      </c>
      <c r="AE199" s="31">
        <v>0</v>
      </c>
      <c r="AF199" s="36">
        <v>0</v>
      </c>
      <c r="AG199" s="31">
        <v>0</v>
      </c>
      <c r="AH199" s="31">
        <v>0</v>
      </c>
      <c r="AI199" s="36" t="s">
        <v>1483</v>
      </c>
      <c r="AJ199" t="s">
        <v>101</v>
      </c>
      <c r="AK199" s="37">
        <v>5</v>
      </c>
      <c r="AT199"/>
    </row>
    <row r="200" spans="1:46" x14ac:dyDescent="0.25">
      <c r="A200" t="s">
        <v>1304</v>
      </c>
      <c r="B200" t="s">
        <v>529</v>
      </c>
      <c r="C200" t="s">
        <v>1054</v>
      </c>
      <c r="D200" t="s">
        <v>1209</v>
      </c>
      <c r="E200" s="31">
        <v>66.586956521739125</v>
      </c>
      <c r="F200" s="31">
        <v>166.80978260869566</v>
      </c>
      <c r="G200" s="31">
        <v>0.28260869565217389</v>
      </c>
      <c r="H200" s="36">
        <v>1.6941973739940702E-3</v>
      </c>
      <c r="I200" s="31">
        <v>12.660326086956522</v>
      </c>
      <c r="J200" s="31">
        <v>0.28260869565217389</v>
      </c>
      <c r="K200" s="36">
        <v>2.2322386778278601E-2</v>
      </c>
      <c r="L200" s="31">
        <v>6.0733695652173916</v>
      </c>
      <c r="M200" s="31">
        <v>0</v>
      </c>
      <c r="N200" s="36">
        <v>0</v>
      </c>
      <c r="O200" s="31">
        <v>0.56521739130434778</v>
      </c>
      <c r="P200" s="31">
        <v>0.28260869565217389</v>
      </c>
      <c r="Q200" s="36">
        <v>0.5</v>
      </c>
      <c r="R200" s="31">
        <v>6.0217391304347823</v>
      </c>
      <c r="S200" s="31">
        <v>0</v>
      </c>
      <c r="T200" s="36">
        <v>0</v>
      </c>
      <c r="U200" s="31">
        <v>40.554347826086953</v>
      </c>
      <c r="V200" s="31">
        <v>0</v>
      </c>
      <c r="W200" s="36">
        <v>0</v>
      </c>
      <c r="X200" s="31">
        <v>11.024456521739131</v>
      </c>
      <c r="Y200" s="31">
        <v>0</v>
      </c>
      <c r="Z200" s="36">
        <v>0</v>
      </c>
      <c r="AA200" s="31">
        <v>57.942934782608695</v>
      </c>
      <c r="AB200" s="31">
        <v>0</v>
      </c>
      <c r="AC200" s="36">
        <v>0</v>
      </c>
      <c r="AD200" s="31">
        <v>2.3994565217391304</v>
      </c>
      <c r="AE200" s="31">
        <v>0</v>
      </c>
      <c r="AF200" s="36">
        <v>0</v>
      </c>
      <c r="AG200" s="31">
        <v>42.228260869565219</v>
      </c>
      <c r="AH200" s="31">
        <v>0</v>
      </c>
      <c r="AI200" s="36">
        <v>0</v>
      </c>
      <c r="AJ200" t="s">
        <v>4</v>
      </c>
      <c r="AK200" s="37">
        <v>5</v>
      </c>
      <c r="AT200"/>
    </row>
    <row r="201" spans="1:46" x14ac:dyDescent="0.25">
      <c r="A201" t="s">
        <v>1304</v>
      </c>
      <c r="B201" t="s">
        <v>672</v>
      </c>
      <c r="C201" t="s">
        <v>1118</v>
      </c>
      <c r="D201" t="s">
        <v>1211</v>
      </c>
      <c r="E201" s="31">
        <v>87.902173913043484</v>
      </c>
      <c r="F201" s="31">
        <v>253.05434782608694</v>
      </c>
      <c r="G201" s="31">
        <v>0</v>
      </c>
      <c r="H201" s="36">
        <v>0</v>
      </c>
      <c r="I201" s="31">
        <v>37.478260869565219</v>
      </c>
      <c r="J201" s="31">
        <v>0</v>
      </c>
      <c r="K201" s="36">
        <v>0</v>
      </c>
      <c r="L201" s="31">
        <v>16.432065217391305</v>
      </c>
      <c r="M201" s="31">
        <v>0</v>
      </c>
      <c r="N201" s="36">
        <v>0</v>
      </c>
      <c r="O201" s="31">
        <v>15.741847826086957</v>
      </c>
      <c r="P201" s="31">
        <v>0</v>
      </c>
      <c r="Q201" s="36">
        <v>0</v>
      </c>
      <c r="R201" s="31">
        <v>5.3043478260869561</v>
      </c>
      <c r="S201" s="31">
        <v>0</v>
      </c>
      <c r="T201" s="36">
        <v>0</v>
      </c>
      <c r="U201" s="31">
        <v>60.239130434782609</v>
      </c>
      <c r="V201" s="31">
        <v>0</v>
      </c>
      <c r="W201" s="36">
        <v>0</v>
      </c>
      <c r="X201" s="31">
        <v>9.304347826086957</v>
      </c>
      <c r="Y201" s="31">
        <v>0</v>
      </c>
      <c r="Z201" s="36">
        <v>0</v>
      </c>
      <c r="AA201" s="31">
        <v>126.64402173913044</v>
      </c>
      <c r="AB201" s="31">
        <v>0</v>
      </c>
      <c r="AC201" s="36">
        <v>0</v>
      </c>
      <c r="AD201" s="31">
        <v>4.0516304347826084</v>
      </c>
      <c r="AE201" s="31">
        <v>0</v>
      </c>
      <c r="AF201" s="36">
        <v>0</v>
      </c>
      <c r="AG201" s="31">
        <v>15.336956521739131</v>
      </c>
      <c r="AH201" s="31">
        <v>0</v>
      </c>
      <c r="AI201" s="36">
        <v>0</v>
      </c>
      <c r="AJ201" t="s">
        <v>164</v>
      </c>
      <c r="AK201" s="37">
        <v>5</v>
      </c>
      <c r="AT201"/>
    </row>
    <row r="202" spans="1:46" x14ac:dyDescent="0.25">
      <c r="A202" t="s">
        <v>1304</v>
      </c>
      <c r="B202" t="s">
        <v>972</v>
      </c>
      <c r="C202" t="s">
        <v>1074</v>
      </c>
      <c r="D202" t="s">
        <v>1258</v>
      </c>
      <c r="E202" s="31">
        <v>50.423913043478258</v>
      </c>
      <c r="F202" s="31">
        <v>270.6875</v>
      </c>
      <c r="G202" s="31">
        <v>0</v>
      </c>
      <c r="H202" s="36">
        <v>0</v>
      </c>
      <c r="I202" s="31">
        <v>25.290760869565219</v>
      </c>
      <c r="J202" s="31">
        <v>0</v>
      </c>
      <c r="K202" s="36">
        <v>0</v>
      </c>
      <c r="L202" s="31">
        <v>14.926630434782609</v>
      </c>
      <c r="M202" s="31">
        <v>0</v>
      </c>
      <c r="N202" s="36">
        <v>0</v>
      </c>
      <c r="O202" s="31">
        <v>5.1467391304347823</v>
      </c>
      <c r="P202" s="31">
        <v>0</v>
      </c>
      <c r="Q202" s="36">
        <v>0</v>
      </c>
      <c r="R202" s="31">
        <v>5.2173913043478262</v>
      </c>
      <c r="S202" s="31">
        <v>0</v>
      </c>
      <c r="T202" s="36">
        <v>0</v>
      </c>
      <c r="U202" s="31">
        <v>58.163043478260867</v>
      </c>
      <c r="V202" s="31">
        <v>0</v>
      </c>
      <c r="W202" s="36">
        <v>0</v>
      </c>
      <c r="X202" s="31">
        <v>17.638586956521738</v>
      </c>
      <c r="Y202" s="31">
        <v>0</v>
      </c>
      <c r="Z202" s="36">
        <v>0</v>
      </c>
      <c r="AA202" s="31">
        <v>142.04347826086956</v>
      </c>
      <c r="AB202" s="31">
        <v>0</v>
      </c>
      <c r="AC202" s="36">
        <v>0</v>
      </c>
      <c r="AD202" s="31">
        <v>0</v>
      </c>
      <c r="AE202" s="31">
        <v>0</v>
      </c>
      <c r="AF202" s="36" t="s">
        <v>1483</v>
      </c>
      <c r="AG202" s="31">
        <v>27.551630434782609</v>
      </c>
      <c r="AH202" s="31">
        <v>0</v>
      </c>
      <c r="AI202" s="36">
        <v>0</v>
      </c>
      <c r="AJ202" t="s">
        <v>484</v>
      </c>
      <c r="AK202" s="37">
        <v>5</v>
      </c>
      <c r="AT202"/>
    </row>
    <row r="203" spans="1:46" x14ac:dyDescent="0.25">
      <c r="A203" t="s">
        <v>1304</v>
      </c>
      <c r="B203" t="s">
        <v>857</v>
      </c>
      <c r="C203" t="s">
        <v>1067</v>
      </c>
      <c r="D203" t="s">
        <v>1253</v>
      </c>
      <c r="E203" s="31">
        <v>53.347826086956523</v>
      </c>
      <c r="F203" s="31">
        <v>274.61043478260871</v>
      </c>
      <c r="G203" s="31">
        <v>6.1430434782608696</v>
      </c>
      <c r="H203" s="36">
        <v>2.2370029322170221E-2</v>
      </c>
      <c r="I203" s="31">
        <v>35.260869565217391</v>
      </c>
      <c r="J203" s="31">
        <v>0</v>
      </c>
      <c r="K203" s="36">
        <v>0</v>
      </c>
      <c r="L203" s="31">
        <v>20.967391304347824</v>
      </c>
      <c r="M203" s="31">
        <v>0</v>
      </c>
      <c r="N203" s="36">
        <v>0</v>
      </c>
      <c r="O203" s="31">
        <v>9.1576086956521738</v>
      </c>
      <c r="P203" s="31">
        <v>0</v>
      </c>
      <c r="Q203" s="36">
        <v>0</v>
      </c>
      <c r="R203" s="31">
        <v>5.1358695652173916</v>
      </c>
      <c r="S203" s="31">
        <v>0</v>
      </c>
      <c r="T203" s="36">
        <v>0</v>
      </c>
      <c r="U203" s="31">
        <v>53.186521739130434</v>
      </c>
      <c r="V203" s="31">
        <v>6.1430434782608696</v>
      </c>
      <c r="W203" s="36">
        <v>0.11550000408733825</v>
      </c>
      <c r="X203" s="31">
        <v>13.480978260869565</v>
      </c>
      <c r="Y203" s="31">
        <v>0</v>
      </c>
      <c r="Z203" s="36">
        <v>0</v>
      </c>
      <c r="AA203" s="31">
        <v>157.29891304347825</v>
      </c>
      <c r="AB203" s="31">
        <v>0</v>
      </c>
      <c r="AC203" s="36">
        <v>0</v>
      </c>
      <c r="AD203" s="31">
        <v>7.7391304347826084</v>
      </c>
      <c r="AE203" s="31">
        <v>0</v>
      </c>
      <c r="AF203" s="36">
        <v>0</v>
      </c>
      <c r="AG203" s="31">
        <v>7.6440217391304346</v>
      </c>
      <c r="AH203" s="31">
        <v>0</v>
      </c>
      <c r="AI203" s="36">
        <v>0</v>
      </c>
      <c r="AJ203" t="s">
        <v>367</v>
      </c>
      <c r="AK203" s="37">
        <v>5</v>
      </c>
      <c r="AT203"/>
    </row>
    <row r="204" spans="1:46" x14ac:dyDescent="0.25">
      <c r="A204" t="s">
        <v>1304</v>
      </c>
      <c r="B204" t="s">
        <v>546</v>
      </c>
      <c r="C204" t="s">
        <v>1074</v>
      </c>
      <c r="D204" t="s">
        <v>1258</v>
      </c>
      <c r="E204" s="31">
        <v>140.10869565217391</v>
      </c>
      <c r="F204" s="31">
        <v>450.54347826086962</v>
      </c>
      <c r="G204" s="31">
        <v>50.239130434782609</v>
      </c>
      <c r="H204" s="36">
        <v>0.11150784077201446</v>
      </c>
      <c r="I204" s="31">
        <v>50.880434782608688</v>
      </c>
      <c r="J204" s="31">
        <v>3.2690217391304346</v>
      </c>
      <c r="K204" s="36">
        <v>6.4249092074343095E-2</v>
      </c>
      <c r="L204" s="31">
        <v>35.304347826086953</v>
      </c>
      <c r="M204" s="31">
        <v>3.2690217391304346</v>
      </c>
      <c r="N204" s="36">
        <v>9.2595443349753698E-2</v>
      </c>
      <c r="O204" s="31">
        <v>10.010869565217391</v>
      </c>
      <c r="P204" s="31">
        <v>0</v>
      </c>
      <c r="Q204" s="36">
        <v>0</v>
      </c>
      <c r="R204" s="31">
        <v>5.5652173913043477</v>
      </c>
      <c r="S204" s="31">
        <v>0</v>
      </c>
      <c r="T204" s="36">
        <v>0</v>
      </c>
      <c r="U204" s="31">
        <v>112.77717391304348</v>
      </c>
      <c r="V204" s="31">
        <v>2.6956521739130435</v>
      </c>
      <c r="W204" s="36">
        <v>2.3902462531926173E-2</v>
      </c>
      <c r="X204" s="31">
        <v>28.660326086956523</v>
      </c>
      <c r="Y204" s="31">
        <v>0</v>
      </c>
      <c r="Z204" s="36">
        <v>0</v>
      </c>
      <c r="AA204" s="31">
        <v>223.95108695652175</v>
      </c>
      <c r="AB204" s="31">
        <v>33.108695652173914</v>
      </c>
      <c r="AC204" s="36">
        <v>0.14783895940010192</v>
      </c>
      <c r="AD204" s="31">
        <v>8.9021739130434785</v>
      </c>
      <c r="AE204" s="31">
        <v>0</v>
      </c>
      <c r="AF204" s="36">
        <v>0</v>
      </c>
      <c r="AG204" s="31">
        <v>25.372282608695652</v>
      </c>
      <c r="AH204" s="31">
        <v>11.165760869565217</v>
      </c>
      <c r="AI204" s="36">
        <v>0.4400771125629217</v>
      </c>
      <c r="AJ204" t="s">
        <v>26</v>
      </c>
      <c r="AK204" s="37">
        <v>5</v>
      </c>
      <c r="AT204"/>
    </row>
    <row r="205" spans="1:46" x14ac:dyDescent="0.25">
      <c r="A205" t="s">
        <v>1304</v>
      </c>
      <c r="B205" t="s">
        <v>870</v>
      </c>
      <c r="C205" t="s">
        <v>1019</v>
      </c>
      <c r="D205" t="s">
        <v>1253</v>
      </c>
      <c r="E205" s="31">
        <v>83.815217391304344</v>
      </c>
      <c r="F205" s="31">
        <v>408.62271739130443</v>
      </c>
      <c r="G205" s="31">
        <v>25.288478260869564</v>
      </c>
      <c r="H205" s="36">
        <v>6.1887108045079305E-2</v>
      </c>
      <c r="I205" s="31">
        <v>65.287717391304341</v>
      </c>
      <c r="J205" s="31">
        <v>3.1790217391304352</v>
      </c>
      <c r="K205" s="36">
        <v>4.8692493261433101E-2</v>
      </c>
      <c r="L205" s="31">
        <v>48.524130434782599</v>
      </c>
      <c r="M205" s="31">
        <v>3.1790217391304352</v>
      </c>
      <c r="N205" s="36">
        <v>6.5514244369677149E-2</v>
      </c>
      <c r="O205" s="31">
        <v>11.872282608695652</v>
      </c>
      <c r="P205" s="31">
        <v>0</v>
      </c>
      <c r="Q205" s="36">
        <v>0</v>
      </c>
      <c r="R205" s="31">
        <v>4.8913043478260869</v>
      </c>
      <c r="S205" s="31">
        <v>0</v>
      </c>
      <c r="T205" s="36">
        <v>0</v>
      </c>
      <c r="U205" s="31">
        <v>103.86141304347827</v>
      </c>
      <c r="V205" s="31">
        <v>0</v>
      </c>
      <c r="W205" s="36">
        <v>0</v>
      </c>
      <c r="X205" s="31">
        <v>10.380434782608695</v>
      </c>
      <c r="Y205" s="31">
        <v>0</v>
      </c>
      <c r="Z205" s="36">
        <v>0</v>
      </c>
      <c r="AA205" s="31">
        <v>220.73989130434794</v>
      </c>
      <c r="AB205" s="31">
        <v>22.10945652173913</v>
      </c>
      <c r="AC205" s="36">
        <v>0.10016067504199064</v>
      </c>
      <c r="AD205" s="31">
        <v>0</v>
      </c>
      <c r="AE205" s="31">
        <v>0</v>
      </c>
      <c r="AF205" s="36" t="s">
        <v>1483</v>
      </c>
      <c r="AG205" s="31">
        <v>8.3532608695652169</v>
      </c>
      <c r="AH205" s="31">
        <v>0</v>
      </c>
      <c r="AI205" s="36">
        <v>0</v>
      </c>
      <c r="AJ205" t="s">
        <v>380</v>
      </c>
      <c r="AK205" s="37">
        <v>5</v>
      </c>
      <c r="AT205"/>
    </row>
    <row r="206" spans="1:46" x14ac:dyDescent="0.25">
      <c r="A206" t="s">
        <v>1304</v>
      </c>
      <c r="B206" t="s">
        <v>723</v>
      </c>
      <c r="C206" t="s">
        <v>1043</v>
      </c>
      <c r="D206" t="s">
        <v>1265</v>
      </c>
      <c r="E206" s="31">
        <v>31.217391304347824</v>
      </c>
      <c r="F206" s="31">
        <v>83.1875</v>
      </c>
      <c r="G206" s="31">
        <v>12.980978260869565</v>
      </c>
      <c r="H206" s="36">
        <v>0.15604481756116681</v>
      </c>
      <c r="I206" s="31">
        <v>19.298913043478262</v>
      </c>
      <c r="J206" s="31">
        <v>6.3940217391304346</v>
      </c>
      <c r="K206" s="36">
        <v>0.331315122500704</v>
      </c>
      <c r="L206" s="31">
        <v>10.269021739130435</v>
      </c>
      <c r="M206" s="31">
        <v>5.4130434782608692</v>
      </c>
      <c r="N206" s="36">
        <v>0.52712357766604911</v>
      </c>
      <c r="O206" s="31">
        <v>3.1168478260869565</v>
      </c>
      <c r="P206" s="31">
        <v>0.98097826086956519</v>
      </c>
      <c r="Q206" s="36">
        <v>0.31473408892763732</v>
      </c>
      <c r="R206" s="31">
        <v>5.9130434782608692</v>
      </c>
      <c r="S206" s="31">
        <v>0</v>
      </c>
      <c r="T206" s="36">
        <v>0</v>
      </c>
      <c r="U206" s="31">
        <v>13.486413043478262</v>
      </c>
      <c r="V206" s="31">
        <v>0.25271739130434784</v>
      </c>
      <c r="W206" s="36">
        <v>1.8738666129357245E-2</v>
      </c>
      <c r="X206" s="31">
        <v>0</v>
      </c>
      <c r="Y206" s="31">
        <v>0</v>
      </c>
      <c r="Z206" s="36" t="s">
        <v>1483</v>
      </c>
      <c r="AA206" s="31">
        <v>41.758152173913047</v>
      </c>
      <c r="AB206" s="31">
        <v>6.3342391304347823</v>
      </c>
      <c r="AC206" s="36">
        <v>0.15168868354265633</v>
      </c>
      <c r="AD206" s="31">
        <v>0</v>
      </c>
      <c r="AE206" s="31">
        <v>0</v>
      </c>
      <c r="AF206" s="36" t="s">
        <v>1483</v>
      </c>
      <c r="AG206" s="31">
        <v>8.6440217391304355</v>
      </c>
      <c r="AH206" s="31">
        <v>0</v>
      </c>
      <c r="AI206" s="36">
        <v>0</v>
      </c>
      <c r="AJ206" t="s">
        <v>216</v>
      </c>
      <c r="AK206" s="37">
        <v>5</v>
      </c>
      <c r="AT206"/>
    </row>
    <row r="207" spans="1:46" x14ac:dyDescent="0.25">
      <c r="A207" t="s">
        <v>1304</v>
      </c>
      <c r="B207" t="s">
        <v>728</v>
      </c>
      <c r="C207" t="s">
        <v>1118</v>
      </c>
      <c r="D207" t="s">
        <v>1211</v>
      </c>
      <c r="E207" s="31">
        <v>34.75</v>
      </c>
      <c r="F207" s="31">
        <v>88.051630434782624</v>
      </c>
      <c r="G207" s="31">
        <v>0</v>
      </c>
      <c r="H207" s="36">
        <v>0</v>
      </c>
      <c r="I207" s="31">
        <v>16.921195652173914</v>
      </c>
      <c r="J207" s="31">
        <v>0</v>
      </c>
      <c r="K207" s="36">
        <v>0</v>
      </c>
      <c r="L207" s="31">
        <v>7.2309782608695654</v>
      </c>
      <c r="M207" s="31">
        <v>0</v>
      </c>
      <c r="N207" s="36">
        <v>0</v>
      </c>
      <c r="O207" s="31">
        <v>4.7336956521739131</v>
      </c>
      <c r="P207" s="31">
        <v>0</v>
      </c>
      <c r="Q207" s="36">
        <v>0</v>
      </c>
      <c r="R207" s="31">
        <v>4.9565217391304346</v>
      </c>
      <c r="S207" s="31">
        <v>0</v>
      </c>
      <c r="T207" s="36">
        <v>0</v>
      </c>
      <c r="U207" s="31">
        <v>18.782608695652176</v>
      </c>
      <c r="V207" s="31">
        <v>0</v>
      </c>
      <c r="W207" s="36">
        <v>0</v>
      </c>
      <c r="X207" s="31">
        <v>0</v>
      </c>
      <c r="Y207" s="31">
        <v>0</v>
      </c>
      <c r="Z207" s="36" t="s">
        <v>1483</v>
      </c>
      <c r="AA207" s="31">
        <v>51.682065217391305</v>
      </c>
      <c r="AB207" s="31">
        <v>0</v>
      </c>
      <c r="AC207" s="36">
        <v>0</v>
      </c>
      <c r="AD207" s="31">
        <v>0.66576086956521741</v>
      </c>
      <c r="AE207" s="31">
        <v>0</v>
      </c>
      <c r="AF207" s="36">
        <v>0</v>
      </c>
      <c r="AG207" s="31">
        <v>0</v>
      </c>
      <c r="AH207" s="31">
        <v>0</v>
      </c>
      <c r="AI207" s="36" t="s">
        <v>1483</v>
      </c>
      <c r="AJ207" t="s">
        <v>221</v>
      </c>
      <c r="AK207" s="37">
        <v>5</v>
      </c>
      <c r="AT207"/>
    </row>
    <row r="208" spans="1:46" x14ac:dyDescent="0.25">
      <c r="A208" t="s">
        <v>1304</v>
      </c>
      <c r="B208" t="s">
        <v>721</v>
      </c>
      <c r="C208" t="s">
        <v>1128</v>
      </c>
      <c r="D208" t="s">
        <v>1199</v>
      </c>
      <c r="E208" s="31">
        <v>25.543478260869566</v>
      </c>
      <c r="F208" s="31">
        <v>99.092391304347814</v>
      </c>
      <c r="G208" s="31">
        <v>4.4266304347826084</v>
      </c>
      <c r="H208" s="36">
        <v>4.4671749026490432E-2</v>
      </c>
      <c r="I208" s="31">
        <v>22.116847826086953</v>
      </c>
      <c r="J208" s="31">
        <v>3.9673913043478262</v>
      </c>
      <c r="K208" s="36">
        <v>0.17938321661137735</v>
      </c>
      <c r="L208" s="31">
        <v>9.6875</v>
      </c>
      <c r="M208" s="31">
        <v>3.660326086956522</v>
      </c>
      <c r="N208" s="36">
        <v>0.37784011220196356</v>
      </c>
      <c r="O208" s="31">
        <v>7.2717391304347823</v>
      </c>
      <c r="P208" s="31">
        <v>0.30706521739130432</v>
      </c>
      <c r="Q208" s="36">
        <v>4.2227204783258594E-2</v>
      </c>
      <c r="R208" s="31">
        <v>5.1576086956521738</v>
      </c>
      <c r="S208" s="31">
        <v>0</v>
      </c>
      <c r="T208" s="36">
        <v>0</v>
      </c>
      <c r="U208" s="31">
        <v>16.361413043478262</v>
      </c>
      <c r="V208" s="31">
        <v>0.13043478260869565</v>
      </c>
      <c r="W208" s="36">
        <v>7.9720976581963126E-3</v>
      </c>
      <c r="X208" s="31">
        <v>0</v>
      </c>
      <c r="Y208" s="31">
        <v>0</v>
      </c>
      <c r="Z208" s="36" t="s">
        <v>1483</v>
      </c>
      <c r="AA208" s="31">
        <v>52.296195652173914</v>
      </c>
      <c r="AB208" s="31">
        <v>0.32880434782608697</v>
      </c>
      <c r="AC208" s="36">
        <v>6.2873473629514159E-3</v>
      </c>
      <c r="AD208" s="31">
        <v>0</v>
      </c>
      <c r="AE208" s="31">
        <v>0</v>
      </c>
      <c r="AF208" s="36" t="s">
        <v>1483</v>
      </c>
      <c r="AG208" s="31">
        <v>8.3179347826086953</v>
      </c>
      <c r="AH208" s="31">
        <v>0</v>
      </c>
      <c r="AI208" s="36">
        <v>0</v>
      </c>
      <c r="AJ208" t="s">
        <v>214</v>
      </c>
      <c r="AK208" s="37">
        <v>5</v>
      </c>
      <c r="AT208"/>
    </row>
    <row r="209" spans="1:46" x14ac:dyDescent="0.25">
      <c r="A209" t="s">
        <v>1304</v>
      </c>
      <c r="B209" t="s">
        <v>730</v>
      </c>
      <c r="C209" t="s">
        <v>1047</v>
      </c>
      <c r="D209" t="s">
        <v>1220</v>
      </c>
      <c r="E209" s="31">
        <v>28.532608695652176</v>
      </c>
      <c r="F209" s="31">
        <v>78.679347826086953</v>
      </c>
      <c r="G209" s="31">
        <v>19.855978260869566</v>
      </c>
      <c r="H209" s="36">
        <v>0.25236582164813154</v>
      </c>
      <c r="I209" s="31">
        <v>24.255434782608695</v>
      </c>
      <c r="J209" s="31">
        <v>5.1684782608695654</v>
      </c>
      <c r="K209" s="36">
        <v>0.21308536858615282</v>
      </c>
      <c r="L209" s="31">
        <v>17.472826086956523</v>
      </c>
      <c r="M209" s="31">
        <v>5.1684782608695654</v>
      </c>
      <c r="N209" s="36">
        <v>0.295800933125972</v>
      </c>
      <c r="O209" s="31">
        <v>1.6521739130434783</v>
      </c>
      <c r="P209" s="31">
        <v>0</v>
      </c>
      <c r="Q209" s="36">
        <v>0</v>
      </c>
      <c r="R209" s="31">
        <v>5.1304347826086953</v>
      </c>
      <c r="S209" s="31">
        <v>0</v>
      </c>
      <c r="T209" s="36">
        <v>0</v>
      </c>
      <c r="U209" s="31">
        <v>11.798913043478262</v>
      </c>
      <c r="V209" s="31">
        <v>1.7255434782608696</v>
      </c>
      <c r="W209" s="36">
        <v>0.146245969599263</v>
      </c>
      <c r="X209" s="31">
        <v>0</v>
      </c>
      <c r="Y209" s="31">
        <v>0</v>
      </c>
      <c r="Z209" s="36" t="s">
        <v>1483</v>
      </c>
      <c r="AA209" s="31">
        <v>41.464673913043477</v>
      </c>
      <c r="AB209" s="31">
        <v>12.961956521739131</v>
      </c>
      <c r="AC209" s="36">
        <v>0.312602398584442</v>
      </c>
      <c r="AD209" s="31">
        <v>1.1603260869565217</v>
      </c>
      <c r="AE209" s="31">
        <v>0</v>
      </c>
      <c r="AF209" s="36">
        <v>0</v>
      </c>
      <c r="AG209" s="31">
        <v>0</v>
      </c>
      <c r="AH209" s="31">
        <v>0</v>
      </c>
      <c r="AI209" s="36" t="s">
        <v>1483</v>
      </c>
      <c r="AJ209" t="s">
        <v>223</v>
      </c>
      <c r="AK209" s="37">
        <v>5</v>
      </c>
      <c r="AT209"/>
    </row>
    <row r="210" spans="1:46" x14ac:dyDescent="0.25">
      <c r="A210" t="s">
        <v>1304</v>
      </c>
      <c r="B210" t="s">
        <v>684</v>
      </c>
      <c r="C210" t="s">
        <v>1096</v>
      </c>
      <c r="D210" t="s">
        <v>1240</v>
      </c>
      <c r="E210" s="31">
        <v>23.706521739130434</v>
      </c>
      <c r="F210" s="31">
        <v>77.165760869565219</v>
      </c>
      <c r="G210" s="31">
        <v>3.4483695652173916</v>
      </c>
      <c r="H210" s="36">
        <v>4.468781913582421E-2</v>
      </c>
      <c r="I210" s="31">
        <v>15.070652173913043</v>
      </c>
      <c r="J210" s="31">
        <v>1.9402173913043479</v>
      </c>
      <c r="K210" s="36">
        <v>0.12874143526866211</v>
      </c>
      <c r="L210" s="31">
        <v>10.956521739130435</v>
      </c>
      <c r="M210" s="31">
        <v>0</v>
      </c>
      <c r="N210" s="36">
        <v>0</v>
      </c>
      <c r="O210" s="31">
        <v>0</v>
      </c>
      <c r="P210" s="31">
        <v>0</v>
      </c>
      <c r="Q210" s="36" t="s">
        <v>1483</v>
      </c>
      <c r="R210" s="31">
        <v>4.1141304347826084</v>
      </c>
      <c r="S210" s="31">
        <v>1.9402173913043479</v>
      </c>
      <c r="T210" s="36">
        <v>0.47159841479524445</v>
      </c>
      <c r="U210" s="31">
        <v>13.641304347826088</v>
      </c>
      <c r="V210" s="31">
        <v>0</v>
      </c>
      <c r="W210" s="36">
        <v>0</v>
      </c>
      <c r="X210" s="31">
        <v>5.3206521739130439</v>
      </c>
      <c r="Y210" s="31">
        <v>0</v>
      </c>
      <c r="Z210" s="36">
        <v>0</v>
      </c>
      <c r="AA210" s="31">
        <v>37.910326086956523</v>
      </c>
      <c r="AB210" s="31">
        <v>1.5081521739130435</v>
      </c>
      <c r="AC210" s="36">
        <v>3.978209447351444E-2</v>
      </c>
      <c r="AD210" s="31">
        <v>0</v>
      </c>
      <c r="AE210" s="31">
        <v>0</v>
      </c>
      <c r="AF210" s="36" t="s">
        <v>1483</v>
      </c>
      <c r="AG210" s="31">
        <v>5.2228260869565215</v>
      </c>
      <c r="AH210" s="31">
        <v>0</v>
      </c>
      <c r="AI210" s="36">
        <v>0</v>
      </c>
      <c r="AJ210" t="s">
        <v>177</v>
      </c>
      <c r="AK210" s="37">
        <v>5</v>
      </c>
      <c r="AT210"/>
    </row>
    <row r="211" spans="1:46" x14ac:dyDescent="0.25">
      <c r="A211" t="s">
        <v>1304</v>
      </c>
      <c r="B211" t="s">
        <v>786</v>
      </c>
      <c r="C211" t="s">
        <v>1067</v>
      </c>
      <c r="D211" t="s">
        <v>1253</v>
      </c>
      <c r="E211" s="31">
        <v>32.902173913043477</v>
      </c>
      <c r="F211" s="31">
        <v>120.80163043478261</v>
      </c>
      <c r="G211" s="31">
        <v>1.5326086956521738</v>
      </c>
      <c r="H211" s="36">
        <v>1.2686986840625351E-2</v>
      </c>
      <c r="I211" s="31">
        <v>8.1630434782608692</v>
      </c>
      <c r="J211" s="31">
        <v>0.41576086956521741</v>
      </c>
      <c r="K211" s="36">
        <v>5.0932090545938752E-2</v>
      </c>
      <c r="L211" s="31">
        <v>1.1005434782608696</v>
      </c>
      <c r="M211" s="31">
        <v>0.41576086956521741</v>
      </c>
      <c r="N211" s="36">
        <v>0.37777777777777777</v>
      </c>
      <c r="O211" s="31">
        <v>2.9891304347826088E-2</v>
      </c>
      <c r="P211" s="31">
        <v>0</v>
      </c>
      <c r="Q211" s="36">
        <v>0</v>
      </c>
      <c r="R211" s="31">
        <v>7.0326086956521738</v>
      </c>
      <c r="S211" s="31">
        <v>0</v>
      </c>
      <c r="T211" s="36">
        <v>0</v>
      </c>
      <c r="U211" s="31">
        <v>28.339673913043477</v>
      </c>
      <c r="V211" s="31">
        <v>1.0326086956521738</v>
      </c>
      <c r="W211" s="36">
        <v>3.6436858759229071E-2</v>
      </c>
      <c r="X211" s="31">
        <v>4.9891304347826084</v>
      </c>
      <c r="Y211" s="31">
        <v>0</v>
      </c>
      <c r="Z211" s="36">
        <v>0</v>
      </c>
      <c r="AA211" s="31">
        <v>63.0625</v>
      </c>
      <c r="AB211" s="31">
        <v>8.4239130434782608E-2</v>
      </c>
      <c r="AC211" s="36">
        <v>1.3358038522859482E-3</v>
      </c>
      <c r="AD211" s="31">
        <v>0.6875</v>
      </c>
      <c r="AE211" s="31">
        <v>0</v>
      </c>
      <c r="AF211" s="36">
        <v>0</v>
      </c>
      <c r="AG211" s="31">
        <v>15.559782608695652</v>
      </c>
      <c r="AH211" s="31">
        <v>0</v>
      </c>
      <c r="AI211" s="36">
        <v>0</v>
      </c>
      <c r="AJ211" t="s">
        <v>280</v>
      </c>
      <c r="AK211" s="37">
        <v>5</v>
      </c>
      <c r="AT211"/>
    </row>
    <row r="212" spans="1:46" x14ac:dyDescent="0.25">
      <c r="A212" t="s">
        <v>1304</v>
      </c>
      <c r="B212" t="s">
        <v>712</v>
      </c>
      <c r="C212" t="s">
        <v>1127</v>
      </c>
      <c r="D212" t="s">
        <v>1277</v>
      </c>
      <c r="E212" s="31">
        <v>21.608695652173914</v>
      </c>
      <c r="F212" s="31">
        <v>69.084239130434781</v>
      </c>
      <c r="G212" s="31">
        <v>20.491847826086957</v>
      </c>
      <c r="H212" s="36">
        <v>0.29662116980686781</v>
      </c>
      <c r="I212" s="31">
        <v>14.282608695652176</v>
      </c>
      <c r="J212" s="31">
        <v>6.4103260869565215</v>
      </c>
      <c r="K212" s="36">
        <v>0.44882039573820387</v>
      </c>
      <c r="L212" s="31">
        <v>8.5896739130434785</v>
      </c>
      <c r="M212" s="31">
        <v>5.5461956521739131</v>
      </c>
      <c r="N212" s="36">
        <v>0.64568174628282193</v>
      </c>
      <c r="O212" s="31">
        <v>1.0842391304347827</v>
      </c>
      <c r="P212" s="31">
        <v>0.86413043478260865</v>
      </c>
      <c r="Q212" s="36">
        <v>0.79699248120300736</v>
      </c>
      <c r="R212" s="31">
        <v>4.6086956521739131</v>
      </c>
      <c r="S212" s="31">
        <v>0</v>
      </c>
      <c r="T212" s="36">
        <v>0</v>
      </c>
      <c r="U212" s="31">
        <v>16.9375</v>
      </c>
      <c r="V212" s="31">
        <v>9.4728260869565215</v>
      </c>
      <c r="W212" s="36">
        <v>0.55928124498636289</v>
      </c>
      <c r="X212" s="31">
        <v>0</v>
      </c>
      <c r="Y212" s="31">
        <v>0</v>
      </c>
      <c r="Z212" s="36" t="s">
        <v>1483</v>
      </c>
      <c r="AA212" s="31">
        <v>33.146739130434781</v>
      </c>
      <c r="AB212" s="31">
        <v>4.6086956521739131</v>
      </c>
      <c r="AC212" s="36">
        <v>0.13903918675192656</v>
      </c>
      <c r="AD212" s="31">
        <v>0</v>
      </c>
      <c r="AE212" s="31">
        <v>0</v>
      </c>
      <c r="AF212" s="36" t="s">
        <v>1483</v>
      </c>
      <c r="AG212" s="31">
        <v>4.7173913043478262</v>
      </c>
      <c r="AH212" s="31">
        <v>0</v>
      </c>
      <c r="AI212" s="36">
        <v>0</v>
      </c>
      <c r="AJ212" t="s">
        <v>205</v>
      </c>
      <c r="AK212" s="37">
        <v>5</v>
      </c>
      <c r="AT212"/>
    </row>
    <row r="213" spans="1:46" x14ac:dyDescent="0.25">
      <c r="A213" t="s">
        <v>1304</v>
      </c>
      <c r="B213" t="s">
        <v>725</v>
      </c>
      <c r="C213" t="s">
        <v>1013</v>
      </c>
      <c r="D213" t="s">
        <v>1198</v>
      </c>
      <c r="E213" s="31">
        <v>33.858695652173914</v>
      </c>
      <c r="F213" s="31">
        <v>96.660326086956516</v>
      </c>
      <c r="G213" s="31">
        <v>6.7010869565217392</v>
      </c>
      <c r="H213" s="36">
        <v>6.9326136459475426E-2</v>
      </c>
      <c r="I213" s="31">
        <v>25.127717391304348</v>
      </c>
      <c r="J213" s="31">
        <v>1.0271739130434783</v>
      </c>
      <c r="K213" s="36">
        <v>4.0878122634367901E-2</v>
      </c>
      <c r="L213" s="31">
        <v>13.029891304347826</v>
      </c>
      <c r="M213" s="31">
        <v>1.0271739130434783</v>
      </c>
      <c r="N213" s="36">
        <v>7.8832116788321166E-2</v>
      </c>
      <c r="O213" s="31">
        <v>6.5326086956521738</v>
      </c>
      <c r="P213" s="31">
        <v>0</v>
      </c>
      <c r="Q213" s="36">
        <v>0</v>
      </c>
      <c r="R213" s="31">
        <v>5.5652173913043477</v>
      </c>
      <c r="S213" s="31">
        <v>0</v>
      </c>
      <c r="T213" s="36">
        <v>0</v>
      </c>
      <c r="U213" s="31">
        <v>21.236413043478262</v>
      </c>
      <c r="V213" s="31">
        <v>0</v>
      </c>
      <c r="W213" s="36">
        <v>0</v>
      </c>
      <c r="X213" s="31">
        <v>0</v>
      </c>
      <c r="Y213" s="31">
        <v>0</v>
      </c>
      <c r="Z213" s="36" t="s">
        <v>1483</v>
      </c>
      <c r="AA213" s="31">
        <v>36.665760869565219</v>
      </c>
      <c r="AB213" s="31">
        <v>5.6739130434782608</v>
      </c>
      <c r="AC213" s="36">
        <v>0.15474690580300896</v>
      </c>
      <c r="AD213" s="31">
        <v>1.8586956521739131</v>
      </c>
      <c r="AE213" s="31">
        <v>0</v>
      </c>
      <c r="AF213" s="36">
        <v>0</v>
      </c>
      <c r="AG213" s="31">
        <v>11.771739130434783</v>
      </c>
      <c r="AH213" s="31">
        <v>0</v>
      </c>
      <c r="AI213" s="36">
        <v>0</v>
      </c>
      <c r="AJ213" t="s">
        <v>218</v>
      </c>
      <c r="AK213" s="37">
        <v>5</v>
      </c>
      <c r="AT213"/>
    </row>
    <row r="214" spans="1:46" x14ac:dyDescent="0.25">
      <c r="A214" t="s">
        <v>1304</v>
      </c>
      <c r="B214" t="s">
        <v>736</v>
      </c>
      <c r="C214" t="s">
        <v>1040</v>
      </c>
      <c r="D214" t="s">
        <v>1216</v>
      </c>
      <c r="E214" s="31">
        <v>32.782608695652172</v>
      </c>
      <c r="F214" s="31">
        <v>98.059782608695656</v>
      </c>
      <c r="G214" s="31">
        <v>0.13043478260869565</v>
      </c>
      <c r="H214" s="36">
        <v>1.3301557390677824E-3</v>
      </c>
      <c r="I214" s="31">
        <v>18.535326086956523</v>
      </c>
      <c r="J214" s="31">
        <v>0</v>
      </c>
      <c r="K214" s="36">
        <v>0</v>
      </c>
      <c r="L214" s="31">
        <v>5.5108695652173916</v>
      </c>
      <c r="M214" s="31">
        <v>0</v>
      </c>
      <c r="N214" s="36">
        <v>0</v>
      </c>
      <c r="O214" s="31">
        <v>7.3288043478260869</v>
      </c>
      <c r="P214" s="31">
        <v>0</v>
      </c>
      <c r="Q214" s="36">
        <v>0</v>
      </c>
      <c r="R214" s="31">
        <v>5.6956521739130439</v>
      </c>
      <c r="S214" s="31">
        <v>0</v>
      </c>
      <c r="T214" s="36">
        <v>0</v>
      </c>
      <c r="U214" s="31">
        <v>7.0923913043478262</v>
      </c>
      <c r="V214" s="31">
        <v>0.13043478260869565</v>
      </c>
      <c r="W214" s="36">
        <v>1.8390804597701149E-2</v>
      </c>
      <c r="X214" s="31">
        <v>0</v>
      </c>
      <c r="Y214" s="31">
        <v>0</v>
      </c>
      <c r="Z214" s="36" t="s">
        <v>1483</v>
      </c>
      <c r="AA214" s="31">
        <v>64.875</v>
      </c>
      <c r="AB214" s="31">
        <v>0</v>
      </c>
      <c r="AC214" s="36">
        <v>0</v>
      </c>
      <c r="AD214" s="31">
        <v>0</v>
      </c>
      <c r="AE214" s="31">
        <v>0</v>
      </c>
      <c r="AF214" s="36" t="s">
        <v>1483</v>
      </c>
      <c r="AG214" s="31">
        <v>7.5570652173913047</v>
      </c>
      <c r="AH214" s="31">
        <v>0</v>
      </c>
      <c r="AI214" s="36">
        <v>0</v>
      </c>
      <c r="AJ214" t="s">
        <v>229</v>
      </c>
      <c r="AK214" s="37">
        <v>5</v>
      </c>
      <c r="AT214"/>
    </row>
    <row r="215" spans="1:46" x14ac:dyDescent="0.25">
      <c r="A215" t="s">
        <v>1304</v>
      </c>
      <c r="B215" t="s">
        <v>717</v>
      </c>
      <c r="C215" t="s">
        <v>1051</v>
      </c>
      <c r="D215" t="s">
        <v>1251</v>
      </c>
      <c r="E215" s="31">
        <v>31.5</v>
      </c>
      <c r="F215" s="31">
        <v>97.190217391304344</v>
      </c>
      <c r="G215" s="31">
        <v>5.2907608695652177</v>
      </c>
      <c r="H215" s="36">
        <v>5.4437174970642516E-2</v>
      </c>
      <c r="I215" s="31">
        <v>17.103260869565219</v>
      </c>
      <c r="J215" s="31">
        <v>0.33967391304347827</v>
      </c>
      <c r="K215" s="36">
        <v>1.9860184302510325E-2</v>
      </c>
      <c r="L215" s="31">
        <v>7.5652173913043477</v>
      </c>
      <c r="M215" s="31">
        <v>0.33967391304347827</v>
      </c>
      <c r="N215" s="36">
        <v>4.4899425287356326E-2</v>
      </c>
      <c r="O215" s="31">
        <v>3.972826086956522</v>
      </c>
      <c r="P215" s="31">
        <v>0</v>
      </c>
      <c r="Q215" s="36">
        <v>0</v>
      </c>
      <c r="R215" s="31">
        <v>5.5652173913043477</v>
      </c>
      <c r="S215" s="31">
        <v>0</v>
      </c>
      <c r="T215" s="36">
        <v>0</v>
      </c>
      <c r="U215" s="31">
        <v>20.940217391304348</v>
      </c>
      <c r="V215" s="31">
        <v>1.3288043478260869</v>
      </c>
      <c r="W215" s="36">
        <v>6.3457046457305988E-2</v>
      </c>
      <c r="X215" s="31">
        <v>0</v>
      </c>
      <c r="Y215" s="31">
        <v>0</v>
      </c>
      <c r="Z215" s="36" t="s">
        <v>1483</v>
      </c>
      <c r="AA215" s="31">
        <v>47.673913043478258</v>
      </c>
      <c r="AB215" s="31">
        <v>3.6222826086956523</v>
      </c>
      <c r="AC215" s="36">
        <v>7.5980392156862753E-2</v>
      </c>
      <c r="AD215" s="31">
        <v>0.45380434782608697</v>
      </c>
      <c r="AE215" s="31">
        <v>0</v>
      </c>
      <c r="AF215" s="36">
        <v>0</v>
      </c>
      <c r="AG215" s="31">
        <v>11.019021739130435</v>
      </c>
      <c r="AH215" s="31">
        <v>0</v>
      </c>
      <c r="AI215" s="36">
        <v>0</v>
      </c>
      <c r="AJ215" t="s">
        <v>210</v>
      </c>
      <c r="AK215" s="37">
        <v>5</v>
      </c>
      <c r="AT215"/>
    </row>
    <row r="216" spans="1:46" x14ac:dyDescent="0.25">
      <c r="A216" t="s">
        <v>1304</v>
      </c>
      <c r="B216" t="s">
        <v>726</v>
      </c>
      <c r="C216" t="s">
        <v>1125</v>
      </c>
      <c r="D216" t="s">
        <v>1228</v>
      </c>
      <c r="E216" s="31">
        <v>26.391304347826086</v>
      </c>
      <c r="F216" s="31">
        <v>84.619565217391312</v>
      </c>
      <c r="G216" s="31">
        <v>7.4375</v>
      </c>
      <c r="H216" s="36">
        <v>8.7893384714193959E-2</v>
      </c>
      <c r="I216" s="31">
        <v>23.046195652173914</v>
      </c>
      <c r="J216" s="31">
        <v>1.5815217391304348</v>
      </c>
      <c r="K216" s="36">
        <v>6.862398302087018E-2</v>
      </c>
      <c r="L216" s="31">
        <v>14.315217391304348</v>
      </c>
      <c r="M216" s="31">
        <v>1.5815217391304348</v>
      </c>
      <c r="N216" s="36">
        <v>0.11047835990888383</v>
      </c>
      <c r="O216" s="31">
        <v>6.5570652173913047</v>
      </c>
      <c r="P216" s="31">
        <v>0</v>
      </c>
      <c r="Q216" s="36">
        <v>0</v>
      </c>
      <c r="R216" s="31">
        <v>2.1739130434782608</v>
      </c>
      <c r="S216" s="31">
        <v>0</v>
      </c>
      <c r="T216" s="36">
        <v>0</v>
      </c>
      <c r="U216" s="31">
        <v>18.266304347826086</v>
      </c>
      <c r="V216" s="31">
        <v>4.4021739130434785</v>
      </c>
      <c r="W216" s="36">
        <v>0.24099970246950314</v>
      </c>
      <c r="X216" s="31">
        <v>1.7581521739130435</v>
      </c>
      <c r="Y216" s="31">
        <v>0</v>
      </c>
      <c r="Z216" s="36">
        <v>0</v>
      </c>
      <c r="AA216" s="31">
        <v>39.570652173913047</v>
      </c>
      <c r="AB216" s="31">
        <v>1.1548913043478262</v>
      </c>
      <c r="AC216" s="36">
        <v>2.9185551435242412E-2</v>
      </c>
      <c r="AD216" s="31">
        <v>1.6793478260869565</v>
      </c>
      <c r="AE216" s="31">
        <v>0</v>
      </c>
      <c r="AF216" s="36">
        <v>0</v>
      </c>
      <c r="AG216" s="31">
        <v>0.29891304347826086</v>
      </c>
      <c r="AH216" s="31">
        <v>0.29891304347826086</v>
      </c>
      <c r="AI216" s="36">
        <v>1</v>
      </c>
      <c r="AJ216" t="s">
        <v>219</v>
      </c>
      <c r="AK216" s="37">
        <v>5</v>
      </c>
      <c r="AT216"/>
    </row>
    <row r="217" spans="1:46" x14ac:dyDescent="0.25">
      <c r="A217" t="s">
        <v>1304</v>
      </c>
      <c r="B217" t="s">
        <v>720</v>
      </c>
      <c r="C217" t="s">
        <v>1107</v>
      </c>
      <c r="D217" t="s">
        <v>1230</v>
      </c>
      <c r="E217" s="31">
        <v>27.847826086956523</v>
      </c>
      <c r="F217" s="31">
        <v>77.505434782608702</v>
      </c>
      <c r="G217" s="31">
        <v>18.836956521739129</v>
      </c>
      <c r="H217" s="36">
        <v>0.24304045999579268</v>
      </c>
      <c r="I217" s="31">
        <v>23.160326086956523</v>
      </c>
      <c r="J217" s="31">
        <v>6.9864130434782608</v>
      </c>
      <c r="K217" s="36">
        <v>0.301654347060894</v>
      </c>
      <c r="L217" s="31">
        <v>16.692934782608695</v>
      </c>
      <c r="M217" s="31">
        <v>6.9864130434782608</v>
      </c>
      <c r="N217" s="36">
        <v>0.41852515057789352</v>
      </c>
      <c r="O217" s="31">
        <v>5.0434782608695654</v>
      </c>
      <c r="P217" s="31">
        <v>0</v>
      </c>
      <c r="Q217" s="36">
        <v>0</v>
      </c>
      <c r="R217" s="31">
        <v>1.423913043478261</v>
      </c>
      <c r="S217" s="31">
        <v>0</v>
      </c>
      <c r="T217" s="36">
        <v>0</v>
      </c>
      <c r="U217" s="31">
        <v>11.5</v>
      </c>
      <c r="V217" s="31">
        <v>6.2961956521739131</v>
      </c>
      <c r="W217" s="36">
        <v>0.54749527410207943</v>
      </c>
      <c r="X217" s="31">
        <v>2.8994565217391304</v>
      </c>
      <c r="Y217" s="31">
        <v>0</v>
      </c>
      <c r="Z217" s="36">
        <v>0</v>
      </c>
      <c r="AA217" s="31">
        <v>35.540760869565219</v>
      </c>
      <c r="AB217" s="31">
        <v>5.3016304347826084</v>
      </c>
      <c r="AC217" s="36">
        <v>0.14917042587353771</v>
      </c>
      <c r="AD217" s="31">
        <v>4.1521739130434785</v>
      </c>
      <c r="AE217" s="31">
        <v>0</v>
      </c>
      <c r="AF217" s="36">
        <v>0</v>
      </c>
      <c r="AG217" s="31">
        <v>0.25271739130434784</v>
      </c>
      <c r="AH217" s="31">
        <v>0.25271739130434784</v>
      </c>
      <c r="AI217" s="36">
        <v>1</v>
      </c>
      <c r="AJ217" t="s">
        <v>213</v>
      </c>
      <c r="AK217" s="37">
        <v>5</v>
      </c>
      <c r="AT217"/>
    </row>
    <row r="218" spans="1:46" x14ac:dyDescent="0.25">
      <c r="A218" t="s">
        <v>1304</v>
      </c>
      <c r="B218" t="s">
        <v>791</v>
      </c>
      <c r="C218" t="s">
        <v>1092</v>
      </c>
      <c r="D218" t="s">
        <v>1236</v>
      </c>
      <c r="E218" s="31">
        <v>38.641304347826086</v>
      </c>
      <c r="F218" s="31">
        <v>112.31793478260869</v>
      </c>
      <c r="G218" s="31">
        <v>0</v>
      </c>
      <c r="H218" s="36">
        <v>0</v>
      </c>
      <c r="I218" s="31">
        <v>15.320652173913043</v>
      </c>
      <c r="J218" s="31">
        <v>0</v>
      </c>
      <c r="K218" s="36">
        <v>0</v>
      </c>
      <c r="L218" s="31">
        <v>9.116847826086957</v>
      </c>
      <c r="M218" s="31">
        <v>0</v>
      </c>
      <c r="N218" s="36">
        <v>0</v>
      </c>
      <c r="O218" s="31">
        <v>1.0733695652173914</v>
      </c>
      <c r="P218" s="31">
        <v>0</v>
      </c>
      <c r="Q218" s="36">
        <v>0</v>
      </c>
      <c r="R218" s="31">
        <v>5.1304347826086953</v>
      </c>
      <c r="S218" s="31">
        <v>0</v>
      </c>
      <c r="T218" s="36">
        <v>0</v>
      </c>
      <c r="U218" s="31">
        <v>25.008152173913043</v>
      </c>
      <c r="V218" s="31">
        <v>0</v>
      </c>
      <c r="W218" s="36">
        <v>0</v>
      </c>
      <c r="X218" s="31">
        <v>6.7119565217391308</v>
      </c>
      <c r="Y218" s="31">
        <v>0</v>
      </c>
      <c r="Z218" s="36">
        <v>0</v>
      </c>
      <c r="AA218" s="31">
        <v>56.192934782608695</v>
      </c>
      <c r="AB218" s="31">
        <v>0</v>
      </c>
      <c r="AC218" s="36">
        <v>0</v>
      </c>
      <c r="AD218" s="31">
        <v>3.972826086956522</v>
      </c>
      <c r="AE218" s="31">
        <v>0</v>
      </c>
      <c r="AF218" s="36">
        <v>0</v>
      </c>
      <c r="AG218" s="31">
        <v>5.1114130434782608</v>
      </c>
      <c r="AH218" s="31">
        <v>0</v>
      </c>
      <c r="AI218" s="36">
        <v>0</v>
      </c>
      <c r="AJ218" t="s">
        <v>288</v>
      </c>
      <c r="AK218" s="37">
        <v>5</v>
      </c>
      <c r="AT218"/>
    </row>
    <row r="219" spans="1:46" x14ac:dyDescent="0.25">
      <c r="A219" t="s">
        <v>1304</v>
      </c>
      <c r="B219" t="s">
        <v>729</v>
      </c>
      <c r="C219" t="s">
        <v>1130</v>
      </c>
      <c r="D219" t="s">
        <v>1225</v>
      </c>
      <c r="E219" s="31">
        <v>24.956521739130434</v>
      </c>
      <c r="F219" s="31">
        <v>67.842391304347828</v>
      </c>
      <c r="G219" s="31">
        <v>17.766304347826086</v>
      </c>
      <c r="H219" s="36">
        <v>0.26187615156612992</v>
      </c>
      <c r="I219" s="31">
        <v>11.021739130434781</v>
      </c>
      <c r="J219" s="31">
        <v>6.9891304347826084</v>
      </c>
      <c r="K219" s="36">
        <v>0.63412228796844183</v>
      </c>
      <c r="L219" s="31">
        <v>6.9076086956521738</v>
      </c>
      <c r="M219" s="31">
        <v>6.0054347826086953</v>
      </c>
      <c r="N219" s="36">
        <v>0.86939417781274586</v>
      </c>
      <c r="O219" s="31">
        <v>5.9782608695652176E-2</v>
      </c>
      <c r="P219" s="31">
        <v>5.9782608695652176E-2</v>
      </c>
      <c r="Q219" s="36">
        <v>1</v>
      </c>
      <c r="R219" s="31">
        <v>4.0543478260869561</v>
      </c>
      <c r="S219" s="31">
        <v>0.92391304347826086</v>
      </c>
      <c r="T219" s="36">
        <v>0.22788203753351208</v>
      </c>
      <c r="U219" s="31">
        <v>17.355978260869566</v>
      </c>
      <c r="V219" s="31">
        <v>10.274456521739131</v>
      </c>
      <c r="W219" s="36">
        <v>0.59198371692500384</v>
      </c>
      <c r="X219" s="31">
        <v>4.9347826086956523</v>
      </c>
      <c r="Y219" s="31">
        <v>0</v>
      </c>
      <c r="Z219" s="36">
        <v>0</v>
      </c>
      <c r="AA219" s="31">
        <v>32.480978260869563</v>
      </c>
      <c r="AB219" s="31">
        <v>0.50271739130434778</v>
      </c>
      <c r="AC219" s="36">
        <v>1.5477286036978165E-2</v>
      </c>
      <c r="AD219" s="31">
        <v>0</v>
      </c>
      <c r="AE219" s="31">
        <v>0</v>
      </c>
      <c r="AF219" s="36" t="s">
        <v>1483</v>
      </c>
      <c r="AG219" s="31">
        <v>2.0489130434782608</v>
      </c>
      <c r="AH219" s="31">
        <v>0</v>
      </c>
      <c r="AI219" s="36">
        <v>0</v>
      </c>
      <c r="AJ219" t="s">
        <v>222</v>
      </c>
      <c r="AK219" s="37">
        <v>5</v>
      </c>
      <c r="AT219"/>
    </row>
    <row r="220" spans="1:46" x14ac:dyDescent="0.25">
      <c r="A220" t="s">
        <v>1304</v>
      </c>
      <c r="B220" t="s">
        <v>1005</v>
      </c>
      <c r="C220" t="s">
        <v>1140</v>
      </c>
      <c r="D220" t="s">
        <v>1269</v>
      </c>
      <c r="E220" s="31">
        <v>15.913043478260869</v>
      </c>
      <c r="F220" s="31">
        <v>70.684782608695656</v>
      </c>
      <c r="G220" s="31">
        <v>5.5434782608695645</v>
      </c>
      <c r="H220" s="36">
        <v>7.8425342149777005E-2</v>
      </c>
      <c r="I220" s="31">
        <v>22.445652173913043</v>
      </c>
      <c r="J220" s="31">
        <v>0.13043478260869565</v>
      </c>
      <c r="K220" s="36">
        <v>5.8111380145278446E-3</v>
      </c>
      <c r="L220" s="31">
        <v>18.206521739130434</v>
      </c>
      <c r="M220" s="31">
        <v>0.13043478260869565</v>
      </c>
      <c r="N220" s="36">
        <v>7.164179104477612E-3</v>
      </c>
      <c r="O220" s="31">
        <v>0</v>
      </c>
      <c r="P220" s="31">
        <v>0</v>
      </c>
      <c r="Q220" s="36" t="s">
        <v>1483</v>
      </c>
      <c r="R220" s="31">
        <v>4.2391304347826084</v>
      </c>
      <c r="S220" s="31">
        <v>0</v>
      </c>
      <c r="T220" s="36">
        <v>0</v>
      </c>
      <c r="U220" s="31">
        <v>12.051630434782609</v>
      </c>
      <c r="V220" s="31">
        <v>4.2391304347826084</v>
      </c>
      <c r="W220" s="36">
        <v>0.35174746335963919</v>
      </c>
      <c r="X220" s="31">
        <v>0</v>
      </c>
      <c r="Y220" s="31">
        <v>0</v>
      </c>
      <c r="Z220" s="36" t="s">
        <v>1483</v>
      </c>
      <c r="AA220" s="31">
        <v>36.1875</v>
      </c>
      <c r="AB220" s="31">
        <v>1.173913043478261</v>
      </c>
      <c r="AC220" s="36">
        <v>3.2439738679882861E-2</v>
      </c>
      <c r="AD220" s="31">
        <v>0</v>
      </c>
      <c r="AE220" s="31">
        <v>0</v>
      </c>
      <c r="AF220" s="36" t="s">
        <v>1483</v>
      </c>
      <c r="AG220" s="31">
        <v>0</v>
      </c>
      <c r="AH220" s="31">
        <v>0</v>
      </c>
      <c r="AI220" s="36" t="s">
        <v>1483</v>
      </c>
      <c r="AJ220" t="s">
        <v>517</v>
      </c>
      <c r="AK220" s="37">
        <v>5</v>
      </c>
      <c r="AT220"/>
    </row>
    <row r="221" spans="1:46" x14ac:dyDescent="0.25">
      <c r="A221" t="s">
        <v>1304</v>
      </c>
      <c r="B221" t="s">
        <v>598</v>
      </c>
      <c r="C221" t="s">
        <v>1049</v>
      </c>
      <c r="D221" t="s">
        <v>1226</v>
      </c>
      <c r="E221" s="31">
        <v>106.6195652173913</v>
      </c>
      <c r="F221" s="31">
        <v>366.01902173913049</v>
      </c>
      <c r="G221" s="31">
        <v>0.20923913043478262</v>
      </c>
      <c r="H221" s="36">
        <v>5.7166190281747649E-4</v>
      </c>
      <c r="I221" s="31">
        <v>66.673913043478265</v>
      </c>
      <c r="J221" s="31">
        <v>0.20923913043478262</v>
      </c>
      <c r="K221" s="36">
        <v>3.1382458428431694E-3</v>
      </c>
      <c r="L221" s="31">
        <v>30.347826086956523</v>
      </c>
      <c r="M221" s="31">
        <v>0</v>
      </c>
      <c r="N221" s="36">
        <v>0</v>
      </c>
      <c r="O221" s="31">
        <v>30.934782608695652</v>
      </c>
      <c r="P221" s="31">
        <v>0.20923913043478262</v>
      </c>
      <c r="Q221" s="36">
        <v>6.7638791286015465E-3</v>
      </c>
      <c r="R221" s="31">
        <v>5.3913043478260869</v>
      </c>
      <c r="S221" s="31">
        <v>0</v>
      </c>
      <c r="T221" s="36">
        <v>0</v>
      </c>
      <c r="U221" s="31">
        <v>85.567934782608702</v>
      </c>
      <c r="V221" s="31">
        <v>0</v>
      </c>
      <c r="W221" s="36">
        <v>0</v>
      </c>
      <c r="X221" s="31">
        <v>11.413043478260869</v>
      </c>
      <c r="Y221" s="31">
        <v>0</v>
      </c>
      <c r="Z221" s="36">
        <v>0</v>
      </c>
      <c r="AA221" s="31">
        <v>183.43478260869566</v>
      </c>
      <c r="AB221" s="31">
        <v>0</v>
      </c>
      <c r="AC221" s="36">
        <v>0</v>
      </c>
      <c r="AD221" s="31">
        <v>0.77717391304347827</v>
      </c>
      <c r="AE221" s="31">
        <v>0</v>
      </c>
      <c r="AF221" s="36">
        <v>0</v>
      </c>
      <c r="AG221" s="31">
        <v>18.152173913043477</v>
      </c>
      <c r="AH221" s="31">
        <v>0</v>
      </c>
      <c r="AI221" s="36">
        <v>0</v>
      </c>
      <c r="AJ221" t="s">
        <v>82</v>
      </c>
      <c r="AK221" s="37">
        <v>5</v>
      </c>
      <c r="AT221"/>
    </row>
    <row r="222" spans="1:46" x14ac:dyDescent="0.25">
      <c r="A222" t="s">
        <v>1304</v>
      </c>
      <c r="B222" t="s">
        <v>899</v>
      </c>
      <c r="C222" t="s">
        <v>1188</v>
      </c>
      <c r="D222" t="s">
        <v>1259</v>
      </c>
      <c r="E222" s="31">
        <v>46.260869565217391</v>
      </c>
      <c r="F222" s="31">
        <v>205.70195652173911</v>
      </c>
      <c r="G222" s="31">
        <v>20.345869565217392</v>
      </c>
      <c r="H222" s="36">
        <v>9.8909460606259172E-2</v>
      </c>
      <c r="I222" s="31">
        <v>42.046195652173914</v>
      </c>
      <c r="J222" s="31">
        <v>2.4918478260869565</v>
      </c>
      <c r="K222" s="36">
        <v>5.9264525302139208E-2</v>
      </c>
      <c r="L222" s="31">
        <v>23.524456521739129</v>
      </c>
      <c r="M222" s="31">
        <v>2.4918478260869565</v>
      </c>
      <c r="N222" s="36">
        <v>0.10592584036040199</v>
      </c>
      <c r="O222" s="31">
        <v>11.043478260869565</v>
      </c>
      <c r="P222" s="31">
        <v>0</v>
      </c>
      <c r="Q222" s="36">
        <v>0</v>
      </c>
      <c r="R222" s="31">
        <v>7.4782608695652177</v>
      </c>
      <c r="S222" s="31">
        <v>0</v>
      </c>
      <c r="T222" s="36">
        <v>0</v>
      </c>
      <c r="U222" s="31">
        <v>31.154891304347831</v>
      </c>
      <c r="V222" s="31">
        <v>2.3831521739130439</v>
      </c>
      <c r="W222" s="36">
        <v>7.6493676406454422E-2</v>
      </c>
      <c r="X222" s="31">
        <v>3.5135869565217392</v>
      </c>
      <c r="Y222" s="31">
        <v>0</v>
      </c>
      <c r="Z222" s="36">
        <v>0</v>
      </c>
      <c r="AA222" s="31">
        <v>121.52804347826086</v>
      </c>
      <c r="AB222" s="31">
        <v>13.544239130434782</v>
      </c>
      <c r="AC222" s="36">
        <v>0.11144949546445714</v>
      </c>
      <c r="AD222" s="31">
        <v>0</v>
      </c>
      <c r="AE222" s="31">
        <v>0</v>
      </c>
      <c r="AF222" s="36" t="s">
        <v>1483</v>
      </c>
      <c r="AG222" s="31">
        <v>7.4592391304347823</v>
      </c>
      <c r="AH222" s="31">
        <v>1.9266304347826086</v>
      </c>
      <c r="AI222" s="36">
        <v>0.25828779599271401</v>
      </c>
      <c r="AJ222" t="s">
        <v>410</v>
      </c>
      <c r="AK222" s="37">
        <v>5</v>
      </c>
      <c r="AT222"/>
    </row>
    <row r="223" spans="1:46" x14ac:dyDescent="0.25">
      <c r="A223" t="s">
        <v>1304</v>
      </c>
      <c r="B223" t="s">
        <v>927</v>
      </c>
      <c r="C223" t="s">
        <v>1061</v>
      </c>
      <c r="D223" t="s">
        <v>1210</v>
      </c>
      <c r="E223" s="31">
        <v>72.217391304347828</v>
      </c>
      <c r="F223" s="31">
        <v>188.67543478260862</v>
      </c>
      <c r="G223" s="31">
        <v>52.665652173913067</v>
      </c>
      <c r="H223" s="36">
        <v>0.27913359380670993</v>
      </c>
      <c r="I223" s="31">
        <v>19.286521739130436</v>
      </c>
      <c r="J223" s="31">
        <v>3.1313043478260871</v>
      </c>
      <c r="K223" s="36">
        <v>0.16235713158547307</v>
      </c>
      <c r="L223" s="31">
        <v>14.079130434782609</v>
      </c>
      <c r="M223" s="31">
        <v>0.49456521739130432</v>
      </c>
      <c r="N223" s="36">
        <v>3.5127539991353221E-2</v>
      </c>
      <c r="O223" s="31">
        <v>0.48369565217391303</v>
      </c>
      <c r="P223" s="31">
        <v>0</v>
      </c>
      <c r="Q223" s="36">
        <v>0</v>
      </c>
      <c r="R223" s="31">
        <v>4.7236956521739133</v>
      </c>
      <c r="S223" s="31">
        <v>2.6367391304347829</v>
      </c>
      <c r="T223" s="36">
        <v>0.55819411845920197</v>
      </c>
      <c r="U223" s="31">
        <v>55.556739130434778</v>
      </c>
      <c r="V223" s="31">
        <v>28.412826086956532</v>
      </c>
      <c r="W223" s="36">
        <v>0.51141997409620421</v>
      </c>
      <c r="X223" s="31">
        <v>5.4483695652173916</v>
      </c>
      <c r="Y223" s="31">
        <v>0</v>
      </c>
      <c r="Z223" s="36">
        <v>0</v>
      </c>
      <c r="AA223" s="31">
        <v>99.758695652173841</v>
      </c>
      <c r="AB223" s="31">
        <v>16.52815217391305</v>
      </c>
      <c r="AC223" s="36">
        <v>0.16568131796291069</v>
      </c>
      <c r="AD223" s="31">
        <v>0</v>
      </c>
      <c r="AE223" s="31">
        <v>0</v>
      </c>
      <c r="AF223" s="36" t="s">
        <v>1483</v>
      </c>
      <c r="AG223" s="31">
        <v>8.6251086956521767</v>
      </c>
      <c r="AH223" s="31">
        <v>4.5933695652173929</v>
      </c>
      <c r="AI223" s="36">
        <v>0.53255787576716107</v>
      </c>
      <c r="AJ223" t="s">
        <v>438</v>
      </c>
      <c r="AK223" s="37">
        <v>5</v>
      </c>
      <c r="AT223"/>
    </row>
    <row r="224" spans="1:46" x14ac:dyDescent="0.25">
      <c r="A224" t="s">
        <v>1304</v>
      </c>
      <c r="B224" t="s">
        <v>821</v>
      </c>
      <c r="C224" t="s">
        <v>1047</v>
      </c>
      <c r="D224" t="s">
        <v>1220</v>
      </c>
      <c r="E224" s="31">
        <v>99.032608695652172</v>
      </c>
      <c r="F224" s="31">
        <v>372.6190217391304</v>
      </c>
      <c r="G224" s="31">
        <v>20.779347826086958</v>
      </c>
      <c r="H224" s="36">
        <v>5.5765665770639392E-2</v>
      </c>
      <c r="I224" s="31">
        <v>75.931521739130446</v>
      </c>
      <c r="J224" s="31">
        <v>1.1271739130434781</v>
      </c>
      <c r="K224" s="36">
        <v>1.4844611134174094E-2</v>
      </c>
      <c r="L224" s="31">
        <v>49.146195652173922</v>
      </c>
      <c r="M224" s="31">
        <v>1.1271739130434781</v>
      </c>
      <c r="N224" s="36">
        <v>2.2935120370677541E-2</v>
      </c>
      <c r="O224" s="31">
        <v>21.480978260869566</v>
      </c>
      <c r="P224" s="31">
        <v>0</v>
      </c>
      <c r="Q224" s="36">
        <v>0</v>
      </c>
      <c r="R224" s="31">
        <v>5.3043478260869561</v>
      </c>
      <c r="S224" s="31">
        <v>0</v>
      </c>
      <c r="T224" s="36">
        <v>0</v>
      </c>
      <c r="U224" s="31">
        <v>53.702717391304354</v>
      </c>
      <c r="V224" s="31">
        <v>0.97173913043478233</v>
      </c>
      <c r="W224" s="36">
        <v>1.8094785099126626E-2</v>
      </c>
      <c r="X224" s="31">
        <v>20.929347826086957</v>
      </c>
      <c r="Y224" s="31">
        <v>0</v>
      </c>
      <c r="Z224" s="36">
        <v>0</v>
      </c>
      <c r="AA224" s="31">
        <v>148.09945652173911</v>
      </c>
      <c r="AB224" s="31">
        <v>16.140217391304347</v>
      </c>
      <c r="AC224" s="36">
        <v>0.10898228643354385</v>
      </c>
      <c r="AD224" s="31">
        <v>16.809782608695652</v>
      </c>
      <c r="AE224" s="31">
        <v>0</v>
      </c>
      <c r="AF224" s="36">
        <v>0</v>
      </c>
      <c r="AG224" s="31">
        <v>57.146195652173922</v>
      </c>
      <c r="AH224" s="31">
        <v>2.5402173913043482</v>
      </c>
      <c r="AI224" s="36">
        <v>4.4451207334354106E-2</v>
      </c>
      <c r="AJ224" t="s">
        <v>331</v>
      </c>
      <c r="AK224" s="37">
        <v>5</v>
      </c>
      <c r="AT224"/>
    </row>
    <row r="225" spans="1:46" x14ac:dyDescent="0.25">
      <c r="A225" t="s">
        <v>1304</v>
      </c>
      <c r="B225" t="s">
        <v>846</v>
      </c>
      <c r="C225" t="s">
        <v>1057</v>
      </c>
      <c r="D225" t="s">
        <v>1224</v>
      </c>
      <c r="E225" s="31">
        <v>44.804347826086953</v>
      </c>
      <c r="F225" s="31">
        <v>138.85260869565221</v>
      </c>
      <c r="G225" s="31">
        <v>0</v>
      </c>
      <c r="H225" s="36">
        <v>0</v>
      </c>
      <c r="I225" s="31">
        <v>31.313369565217393</v>
      </c>
      <c r="J225" s="31">
        <v>0</v>
      </c>
      <c r="K225" s="36">
        <v>0</v>
      </c>
      <c r="L225" s="31">
        <v>17.228260869565219</v>
      </c>
      <c r="M225" s="31">
        <v>0</v>
      </c>
      <c r="N225" s="36">
        <v>0</v>
      </c>
      <c r="O225" s="31">
        <v>9.5470652173913049</v>
      </c>
      <c r="P225" s="31">
        <v>0</v>
      </c>
      <c r="Q225" s="36">
        <v>0</v>
      </c>
      <c r="R225" s="31">
        <v>4.5380434782608692</v>
      </c>
      <c r="S225" s="31">
        <v>0</v>
      </c>
      <c r="T225" s="36">
        <v>0</v>
      </c>
      <c r="U225" s="31">
        <v>31.550326086956524</v>
      </c>
      <c r="V225" s="31">
        <v>0</v>
      </c>
      <c r="W225" s="36">
        <v>0</v>
      </c>
      <c r="X225" s="31">
        <v>4.8315217391304355</v>
      </c>
      <c r="Y225" s="31">
        <v>0</v>
      </c>
      <c r="Z225" s="36">
        <v>0</v>
      </c>
      <c r="AA225" s="31">
        <v>35.973478260869577</v>
      </c>
      <c r="AB225" s="31">
        <v>0</v>
      </c>
      <c r="AC225" s="36">
        <v>0</v>
      </c>
      <c r="AD225" s="31">
        <v>21.537391304347821</v>
      </c>
      <c r="AE225" s="31">
        <v>0</v>
      </c>
      <c r="AF225" s="36">
        <v>0</v>
      </c>
      <c r="AG225" s="31">
        <v>13.646521739130437</v>
      </c>
      <c r="AH225" s="31">
        <v>0</v>
      </c>
      <c r="AI225" s="36">
        <v>0</v>
      </c>
      <c r="AJ225" t="s">
        <v>356</v>
      </c>
      <c r="AK225" s="37">
        <v>5</v>
      </c>
      <c r="AT225"/>
    </row>
    <row r="226" spans="1:46" x14ac:dyDescent="0.25">
      <c r="A226" t="s">
        <v>1304</v>
      </c>
      <c r="B226" t="s">
        <v>807</v>
      </c>
      <c r="C226" t="s">
        <v>1170</v>
      </c>
      <c r="D226" t="s">
        <v>1213</v>
      </c>
      <c r="E226" s="31">
        <v>84.141304347826093</v>
      </c>
      <c r="F226" s="31">
        <v>317.77989130434781</v>
      </c>
      <c r="G226" s="31">
        <v>0</v>
      </c>
      <c r="H226" s="36">
        <v>0</v>
      </c>
      <c r="I226" s="31">
        <v>48.483695652173914</v>
      </c>
      <c r="J226" s="31">
        <v>0</v>
      </c>
      <c r="K226" s="36">
        <v>0</v>
      </c>
      <c r="L226" s="31">
        <v>26.788043478260871</v>
      </c>
      <c r="M226" s="31">
        <v>0</v>
      </c>
      <c r="N226" s="36">
        <v>0</v>
      </c>
      <c r="O226" s="31">
        <v>16.826086956521738</v>
      </c>
      <c r="P226" s="31">
        <v>0</v>
      </c>
      <c r="Q226" s="36">
        <v>0</v>
      </c>
      <c r="R226" s="31">
        <v>4.8695652173913047</v>
      </c>
      <c r="S226" s="31">
        <v>0</v>
      </c>
      <c r="T226" s="36">
        <v>0</v>
      </c>
      <c r="U226" s="31">
        <v>41.269021739130437</v>
      </c>
      <c r="V226" s="31">
        <v>0</v>
      </c>
      <c r="W226" s="36">
        <v>0</v>
      </c>
      <c r="X226" s="31">
        <v>14.907608695652174</v>
      </c>
      <c r="Y226" s="31">
        <v>0</v>
      </c>
      <c r="Z226" s="36">
        <v>0</v>
      </c>
      <c r="AA226" s="31">
        <v>175.75</v>
      </c>
      <c r="AB226" s="31">
        <v>0</v>
      </c>
      <c r="AC226" s="36">
        <v>0</v>
      </c>
      <c r="AD226" s="31">
        <v>0</v>
      </c>
      <c r="AE226" s="31">
        <v>0</v>
      </c>
      <c r="AF226" s="36" t="s">
        <v>1483</v>
      </c>
      <c r="AG226" s="31">
        <v>37.369565217391305</v>
      </c>
      <c r="AH226" s="31">
        <v>0</v>
      </c>
      <c r="AI226" s="36">
        <v>0</v>
      </c>
      <c r="AJ226" t="s">
        <v>315</v>
      </c>
      <c r="AK226" s="37">
        <v>5</v>
      </c>
      <c r="AT226"/>
    </row>
    <row r="227" spans="1:46" x14ac:dyDescent="0.25">
      <c r="A227" t="s">
        <v>1304</v>
      </c>
      <c r="B227" t="s">
        <v>742</v>
      </c>
      <c r="C227" t="s">
        <v>1061</v>
      </c>
      <c r="D227" t="s">
        <v>1210</v>
      </c>
      <c r="E227" s="31">
        <v>35.869565217391305</v>
      </c>
      <c r="F227" s="31">
        <v>64.771739130434796</v>
      </c>
      <c r="G227" s="31">
        <v>0</v>
      </c>
      <c r="H227" s="36">
        <v>0</v>
      </c>
      <c r="I227" s="31">
        <v>14.369565217391305</v>
      </c>
      <c r="J227" s="31">
        <v>0</v>
      </c>
      <c r="K227" s="36">
        <v>0</v>
      </c>
      <c r="L227" s="31">
        <v>9.1494565217391308</v>
      </c>
      <c r="M227" s="31">
        <v>0</v>
      </c>
      <c r="N227" s="36">
        <v>0</v>
      </c>
      <c r="O227" s="31">
        <v>3.9157608695652173</v>
      </c>
      <c r="P227" s="31">
        <v>0</v>
      </c>
      <c r="Q227" s="36">
        <v>0</v>
      </c>
      <c r="R227" s="31">
        <v>1.3043478260869565</v>
      </c>
      <c r="S227" s="31">
        <v>0</v>
      </c>
      <c r="T227" s="36">
        <v>0</v>
      </c>
      <c r="U227" s="31">
        <v>19.535326086956523</v>
      </c>
      <c r="V227" s="31">
        <v>0</v>
      </c>
      <c r="W227" s="36">
        <v>0</v>
      </c>
      <c r="X227" s="31">
        <v>0</v>
      </c>
      <c r="Y227" s="31">
        <v>0</v>
      </c>
      <c r="Z227" s="36" t="s">
        <v>1483</v>
      </c>
      <c r="AA227" s="31">
        <v>29.850543478260871</v>
      </c>
      <c r="AB227" s="31">
        <v>0</v>
      </c>
      <c r="AC227" s="36">
        <v>0</v>
      </c>
      <c r="AD227" s="31">
        <v>0</v>
      </c>
      <c r="AE227" s="31">
        <v>0</v>
      </c>
      <c r="AF227" s="36" t="s">
        <v>1483</v>
      </c>
      <c r="AG227" s="31">
        <v>1.0163043478260869</v>
      </c>
      <c r="AH227" s="31">
        <v>0</v>
      </c>
      <c r="AI227" s="36">
        <v>0</v>
      </c>
      <c r="AJ227" t="s">
        <v>235</v>
      </c>
      <c r="AK227" s="37">
        <v>5</v>
      </c>
      <c r="AT227"/>
    </row>
    <row r="228" spans="1:46" x14ac:dyDescent="0.25">
      <c r="A228" t="s">
        <v>1304</v>
      </c>
      <c r="B228" t="s">
        <v>525</v>
      </c>
      <c r="C228" t="s">
        <v>1061</v>
      </c>
      <c r="D228" t="s">
        <v>1210</v>
      </c>
      <c r="E228" s="31">
        <v>139.7391304347826</v>
      </c>
      <c r="F228" s="31">
        <v>634.74228260869552</v>
      </c>
      <c r="G228" s="31">
        <v>5.6603260869565215</v>
      </c>
      <c r="H228" s="36">
        <v>8.9175185615387575E-3</v>
      </c>
      <c r="I228" s="31">
        <v>100.59782608695653</v>
      </c>
      <c r="J228" s="31">
        <v>3.097826086956522</v>
      </c>
      <c r="K228" s="36">
        <v>3.0794165316045379E-2</v>
      </c>
      <c r="L228" s="31">
        <v>83.559782608695656</v>
      </c>
      <c r="M228" s="31">
        <v>3.097826086956522</v>
      </c>
      <c r="N228" s="36">
        <v>3.7073170731707315E-2</v>
      </c>
      <c r="O228" s="31">
        <v>11.298913043478262</v>
      </c>
      <c r="P228" s="31">
        <v>0</v>
      </c>
      <c r="Q228" s="36">
        <v>0</v>
      </c>
      <c r="R228" s="31">
        <v>5.7391304347826084</v>
      </c>
      <c r="S228" s="31">
        <v>0</v>
      </c>
      <c r="T228" s="36">
        <v>0</v>
      </c>
      <c r="U228" s="31">
        <v>91.967500000000001</v>
      </c>
      <c r="V228" s="31">
        <v>0.40760869565217389</v>
      </c>
      <c r="W228" s="36">
        <v>4.4320949862959617E-3</v>
      </c>
      <c r="X228" s="31">
        <v>5.7391304347826084</v>
      </c>
      <c r="Y228" s="31">
        <v>0</v>
      </c>
      <c r="Z228" s="36">
        <v>0</v>
      </c>
      <c r="AA228" s="31">
        <v>362.05782608695642</v>
      </c>
      <c r="AB228" s="31">
        <v>2.1548913043478262</v>
      </c>
      <c r="AC228" s="36">
        <v>5.9517876678359108E-3</v>
      </c>
      <c r="AD228" s="31">
        <v>0</v>
      </c>
      <c r="AE228" s="31">
        <v>0</v>
      </c>
      <c r="AF228" s="36" t="s">
        <v>1483</v>
      </c>
      <c r="AG228" s="31">
        <v>74.38</v>
      </c>
      <c r="AH228" s="31">
        <v>0</v>
      </c>
      <c r="AI228" s="36">
        <v>0</v>
      </c>
      <c r="AJ228" t="s">
        <v>0</v>
      </c>
      <c r="AK228" s="37">
        <v>5</v>
      </c>
      <c r="AT228"/>
    </row>
    <row r="229" spans="1:46" x14ac:dyDescent="0.25">
      <c r="A229" t="s">
        <v>1304</v>
      </c>
      <c r="B229" t="s">
        <v>904</v>
      </c>
      <c r="C229" t="s">
        <v>1073</v>
      </c>
      <c r="D229" t="s">
        <v>1256</v>
      </c>
      <c r="E229" s="31">
        <v>56.554347826086953</v>
      </c>
      <c r="F229" s="31">
        <v>260.12630434782614</v>
      </c>
      <c r="G229" s="31">
        <v>51.569239130434781</v>
      </c>
      <c r="H229" s="36">
        <v>0.1982469218548514</v>
      </c>
      <c r="I229" s="31">
        <v>65.946521739130432</v>
      </c>
      <c r="J229" s="31">
        <v>13.79163043478261</v>
      </c>
      <c r="K229" s="36">
        <v>0.20913355353811061</v>
      </c>
      <c r="L229" s="31">
        <v>52.212826086956518</v>
      </c>
      <c r="M229" s="31">
        <v>13.623152173913045</v>
      </c>
      <c r="N229" s="36">
        <v>0.26091581695318911</v>
      </c>
      <c r="O229" s="31">
        <v>9.125</v>
      </c>
      <c r="P229" s="31">
        <v>0.16847826086956522</v>
      </c>
      <c r="Q229" s="36">
        <v>1.8463371054198929E-2</v>
      </c>
      <c r="R229" s="31">
        <v>4.6086956521739131</v>
      </c>
      <c r="S229" s="31">
        <v>0</v>
      </c>
      <c r="T229" s="36">
        <v>0</v>
      </c>
      <c r="U229" s="31">
        <v>58.349565217391316</v>
      </c>
      <c r="V229" s="31">
        <v>6.4174999999999995</v>
      </c>
      <c r="W229" s="36">
        <v>0.10998368155941697</v>
      </c>
      <c r="X229" s="31">
        <v>8.6304347826086953</v>
      </c>
      <c r="Y229" s="31">
        <v>0</v>
      </c>
      <c r="Z229" s="36">
        <v>0</v>
      </c>
      <c r="AA229" s="31">
        <v>107.69706521739131</v>
      </c>
      <c r="AB229" s="31">
        <v>31.360108695652176</v>
      </c>
      <c r="AC229" s="36">
        <v>0.29118814549264088</v>
      </c>
      <c r="AD229" s="31">
        <v>18.377717391304348</v>
      </c>
      <c r="AE229" s="31">
        <v>0</v>
      </c>
      <c r="AF229" s="36">
        <v>0</v>
      </c>
      <c r="AG229" s="31">
        <v>1.125</v>
      </c>
      <c r="AH229" s="31">
        <v>0</v>
      </c>
      <c r="AI229" s="36">
        <v>0</v>
      </c>
      <c r="AJ229" t="s">
        <v>415</v>
      </c>
      <c r="AK229" s="37">
        <v>5</v>
      </c>
      <c r="AT229"/>
    </row>
    <row r="230" spans="1:46" x14ac:dyDescent="0.25">
      <c r="A230" t="s">
        <v>1304</v>
      </c>
      <c r="B230" t="s">
        <v>765</v>
      </c>
      <c r="C230" t="s">
        <v>1142</v>
      </c>
      <c r="D230" t="s">
        <v>1206</v>
      </c>
      <c r="E230" s="31">
        <v>53.771739130434781</v>
      </c>
      <c r="F230" s="31">
        <v>178.34782608695653</v>
      </c>
      <c r="G230" s="31">
        <v>0</v>
      </c>
      <c r="H230" s="36">
        <v>0</v>
      </c>
      <c r="I230" s="31">
        <v>33.404891304347828</v>
      </c>
      <c r="J230" s="31">
        <v>0</v>
      </c>
      <c r="K230" s="36">
        <v>0</v>
      </c>
      <c r="L230" s="31">
        <v>22.970108695652176</v>
      </c>
      <c r="M230" s="31">
        <v>0</v>
      </c>
      <c r="N230" s="36">
        <v>0</v>
      </c>
      <c r="O230" s="31">
        <v>5.6521739130434785</v>
      </c>
      <c r="P230" s="31">
        <v>0</v>
      </c>
      <c r="Q230" s="36">
        <v>0</v>
      </c>
      <c r="R230" s="31">
        <v>4.7826086956521738</v>
      </c>
      <c r="S230" s="31">
        <v>0</v>
      </c>
      <c r="T230" s="36">
        <v>0</v>
      </c>
      <c r="U230" s="31">
        <v>38.551630434782609</v>
      </c>
      <c r="V230" s="31">
        <v>0</v>
      </c>
      <c r="W230" s="36">
        <v>0</v>
      </c>
      <c r="X230" s="31">
        <v>0</v>
      </c>
      <c r="Y230" s="31">
        <v>0</v>
      </c>
      <c r="Z230" s="36" t="s">
        <v>1483</v>
      </c>
      <c r="AA230" s="31">
        <v>92.9375</v>
      </c>
      <c r="AB230" s="31">
        <v>0</v>
      </c>
      <c r="AC230" s="36">
        <v>0</v>
      </c>
      <c r="AD230" s="31">
        <v>0</v>
      </c>
      <c r="AE230" s="31">
        <v>0</v>
      </c>
      <c r="AF230" s="36" t="s">
        <v>1483</v>
      </c>
      <c r="AG230" s="31">
        <v>13.453804347826088</v>
      </c>
      <c r="AH230" s="31">
        <v>0</v>
      </c>
      <c r="AI230" s="36">
        <v>0</v>
      </c>
      <c r="AJ230" t="s">
        <v>258</v>
      </c>
      <c r="AK230" s="37">
        <v>5</v>
      </c>
      <c r="AT230"/>
    </row>
    <row r="231" spans="1:46" x14ac:dyDescent="0.25">
      <c r="A231" t="s">
        <v>1304</v>
      </c>
      <c r="B231" t="s">
        <v>662</v>
      </c>
      <c r="C231" t="s">
        <v>1116</v>
      </c>
      <c r="D231" t="s">
        <v>1278</v>
      </c>
      <c r="E231" s="31">
        <v>124.04347826086956</v>
      </c>
      <c r="F231" s="31">
        <v>336.13619565217391</v>
      </c>
      <c r="G231" s="31">
        <v>0</v>
      </c>
      <c r="H231" s="36">
        <v>0</v>
      </c>
      <c r="I231" s="31">
        <v>44.05</v>
      </c>
      <c r="J231" s="31">
        <v>0</v>
      </c>
      <c r="K231" s="36">
        <v>0</v>
      </c>
      <c r="L231" s="31">
        <v>38.832608695652169</v>
      </c>
      <c r="M231" s="31">
        <v>0</v>
      </c>
      <c r="N231" s="36">
        <v>0</v>
      </c>
      <c r="O231" s="31">
        <v>0</v>
      </c>
      <c r="P231" s="31">
        <v>0</v>
      </c>
      <c r="Q231" s="36" t="s">
        <v>1483</v>
      </c>
      <c r="R231" s="31">
        <v>5.2173913043478262</v>
      </c>
      <c r="S231" s="31">
        <v>0</v>
      </c>
      <c r="T231" s="36">
        <v>0</v>
      </c>
      <c r="U231" s="31">
        <v>101.8958695652174</v>
      </c>
      <c r="V231" s="31">
        <v>0</v>
      </c>
      <c r="W231" s="36">
        <v>0</v>
      </c>
      <c r="X231" s="31">
        <v>5.0434782608695654</v>
      </c>
      <c r="Y231" s="31">
        <v>0</v>
      </c>
      <c r="Z231" s="36">
        <v>0</v>
      </c>
      <c r="AA231" s="31">
        <v>169.56456521739128</v>
      </c>
      <c r="AB231" s="31">
        <v>0</v>
      </c>
      <c r="AC231" s="36">
        <v>0</v>
      </c>
      <c r="AD231" s="31">
        <v>0</v>
      </c>
      <c r="AE231" s="31">
        <v>0</v>
      </c>
      <c r="AF231" s="36" t="s">
        <v>1483</v>
      </c>
      <c r="AG231" s="31">
        <v>15.582282608695653</v>
      </c>
      <c r="AH231" s="31">
        <v>0</v>
      </c>
      <c r="AI231" s="36">
        <v>0</v>
      </c>
      <c r="AJ231" t="s">
        <v>153</v>
      </c>
      <c r="AK231" s="37">
        <v>5</v>
      </c>
      <c r="AT231"/>
    </row>
    <row r="232" spans="1:46" x14ac:dyDescent="0.25">
      <c r="A232" t="s">
        <v>1304</v>
      </c>
      <c r="B232" t="s">
        <v>799</v>
      </c>
      <c r="C232" t="s">
        <v>1047</v>
      </c>
      <c r="D232" t="s">
        <v>1220</v>
      </c>
      <c r="E232" s="31">
        <v>135</v>
      </c>
      <c r="F232" s="31">
        <v>445.58499999999998</v>
      </c>
      <c r="G232" s="31">
        <v>159.98369565217391</v>
      </c>
      <c r="H232" s="36">
        <v>0.35904192388023365</v>
      </c>
      <c r="I232" s="31">
        <v>60.645869565217396</v>
      </c>
      <c r="J232" s="31">
        <v>17.328804347826086</v>
      </c>
      <c r="K232" s="36">
        <v>0.28573758562717982</v>
      </c>
      <c r="L232" s="31">
        <v>51.575217391304356</v>
      </c>
      <c r="M232" s="31">
        <v>11.301630434782609</v>
      </c>
      <c r="N232" s="36">
        <v>0.21912908963691693</v>
      </c>
      <c r="O232" s="31">
        <v>2.4347826086956523</v>
      </c>
      <c r="P232" s="31">
        <v>0</v>
      </c>
      <c r="Q232" s="36">
        <v>0</v>
      </c>
      <c r="R232" s="31">
        <v>6.6358695652173916</v>
      </c>
      <c r="S232" s="31">
        <v>6.0271739130434785</v>
      </c>
      <c r="T232" s="36">
        <v>0.90827190827190829</v>
      </c>
      <c r="U232" s="31">
        <v>109.65706521739125</v>
      </c>
      <c r="V232" s="31">
        <v>57.307065217391305</v>
      </c>
      <c r="W232" s="36">
        <v>0.52260258017832295</v>
      </c>
      <c r="X232" s="31">
        <v>18.173913043478262</v>
      </c>
      <c r="Y232" s="31">
        <v>0</v>
      </c>
      <c r="Z232" s="36">
        <v>0</v>
      </c>
      <c r="AA232" s="31">
        <v>208.38728260869567</v>
      </c>
      <c r="AB232" s="31">
        <v>75.513586956521735</v>
      </c>
      <c r="AC232" s="36">
        <v>0.36237137895943117</v>
      </c>
      <c r="AD232" s="31">
        <v>0</v>
      </c>
      <c r="AE232" s="31">
        <v>0</v>
      </c>
      <c r="AF232" s="36" t="s">
        <v>1483</v>
      </c>
      <c r="AG232" s="31">
        <v>48.720869565217399</v>
      </c>
      <c r="AH232" s="31">
        <v>9.8342391304347831</v>
      </c>
      <c r="AI232" s="36">
        <v>0.20184859626264967</v>
      </c>
      <c r="AJ232" t="s">
        <v>307</v>
      </c>
      <c r="AK232" s="37">
        <v>5</v>
      </c>
      <c r="AT232"/>
    </row>
    <row r="233" spans="1:46" x14ac:dyDescent="0.25">
      <c r="A233" t="s">
        <v>1304</v>
      </c>
      <c r="B233" t="s">
        <v>933</v>
      </c>
      <c r="C233" t="s">
        <v>1087</v>
      </c>
      <c r="D233" t="s">
        <v>1257</v>
      </c>
      <c r="E233" s="31">
        <v>114.96739130434783</v>
      </c>
      <c r="F233" s="31">
        <v>625.98978260869569</v>
      </c>
      <c r="G233" s="31">
        <v>304.7948913043478</v>
      </c>
      <c r="H233" s="36">
        <v>0.48690074466418914</v>
      </c>
      <c r="I233" s="31">
        <v>80.060434782608709</v>
      </c>
      <c r="J233" s="31">
        <v>15.639239130434783</v>
      </c>
      <c r="K233" s="36">
        <v>0.19534292029390837</v>
      </c>
      <c r="L233" s="31">
        <v>38.726195652173914</v>
      </c>
      <c r="M233" s="31">
        <v>15.639239130434783</v>
      </c>
      <c r="N233" s="36">
        <v>0.40384134994568893</v>
      </c>
      <c r="O233" s="31">
        <v>38.494565217391305</v>
      </c>
      <c r="P233" s="31">
        <v>0</v>
      </c>
      <c r="Q233" s="36">
        <v>0</v>
      </c>
      <c r="R233" s="31">
        <v>2.839673913043478</v>
      </c>
      <c r="S233" s="31">
        <v>0</v>
      </c>
      <c r="T233" s="36">
        <v>0</v>
      </c>
      <c r="U233" s="31">
        <v>81.299239130434785</v>
      </c>
      <c r="V233" s="31">
        <v>51.881086956521735</v>
      </c>
      <c r="W233" s="36">
        <v>0.63814972331149145</v>
      </c>
      <c r="X233" s="31">
        <v>13.035326086956522</v>
      </c>
      <c r="Y233" s="31">
        <v>0</v>
      </c>
      <c r="Z233" s="36">
        <v>0</v>
      </c>
      <c r="AA233" s="31">
        <v>353.65141304347827</v>
      </c>
      <c r="AB233" s="31">
        <v>215.55630434782609</v>
      </c>
      <c r="AC233" s="36">
        <v>0.6095163101223785</v>
      </c>
      <c r="AD233" s="31">
        <v>9.2391304347826081E-2</v>
      </c>
      <c r="AE233" s="31">
        <v>9.2391304347826081E-2</v>
      </c>
      <c r="AF233" s="36">
        <v>1</v>
      </c>
      <c r="AG233" s="31">
        <v>97.850978260869553</v>
      </c>
      <c r="AH233" s="31">
        <v>21.625869565217389</v>
      </c>
      <c r="AI233" s="36">
        <v>0.22100821013319943</v>
      </c>
      <c r="AJ233" t="s">
        <v>444</v>
      </c>
      <c r="AK233" s="37">
        <v>5</v>
      </c>
      <c r="AT233"/>
    </row>
    <row r="234" spans="1:46" x14ac:dyDescent="0.25">
      <c r="A234" t="s">
        <v>1304</v>
      </c>
      <c r="B234" t="s">
        <v>751</v>
      </c>
      <c r="C234" t="s">
        <v>1136</v>
      </c>
      <c r="D234" t="s">
        <v>1277</v>
      </c>
      <c r="E234" s="31">
        <v>28.695652173913043</v>
      </c>
      <c r="F234" s="31">
        <v>93.065217391304358</v>
      </c>
      <c r="G234" s="31">
        <v>0</v>
      </c>
      <c r="H234" s="36">
        <v>0</v>
      </c>
      <c r="I234" s="31">
        <v>18.122282608695652</v>
      </c>
      <c r="J234" s="31">
        <v>0</v>
      </c>
      <c r="K234" s="36">
        <v>0</v>
      </c>
      <c r="L234" s="31">
        <v>7.3016304347826084</v>
      </c>
      <c r="M234" s="31">
        <v>0</v>
      </c>
      <c r="N234" s="36">
        <v>0</v>
      </c>
      <c r="O234" s="31">
        <v>6.2119565217391308</v>
      </c>
      <c r="P234" s="31">
        <v>0</v>
      </c>
      <c r="Q234" s="36">
        <v>0</v>
      </c>
      <c r="R234" s="31">
        <v>4.6086956521739131</v>
      </c>
      <c r="S234" s="31">
        <v>0</v>
      </c>
      <c r="T234" s="36">
        <v>0</v>
      </c>
      <c r="U234" s="31">
        <v>21.809782608695652</v>
      </c>
      <c r="V234" s="31">
        <v>0</v>
      </c>
      <c r="W234" s="36">
        <v>0</v>
      </c>
      <c r="X234" s="31">
        <v>0</v>
      </c>
      <c r="Y234" s="31">
        <v>0</v>
      </c>
      <c r="Z234" s="36" t="s">
        <v>1483</v>
      </c>
      <c r="AA234" s="31">
        <v>49.456521739130437</v>
      </c>
      <c r="AB234" s="31">
        <v>0</v>
      </c>
      <c r="AC234" s="36">
        <v>0</v>
      </c>
      <c r="AD234" s="31">
        <v>0.30978260869565216</v>
      </c>
      <c r="AE234" s="31">
        <v>0</v>
      </c>
      <c r="AF234" s="36">
        <v>0</v>
      </c>
      <c r="AG234" s="31">
        <v>3.3668478260869565</v>
      </c>
      <c r="AH234" s="31">
        <v>0</v>
      </c>
      <c r="AI234" s="36">
        <v>0</v>
      </c>
      <c r="AJ234" t="s">
        <v>244</v>
      </c>
      <c r="AK234" s="37">
        <v>5</v>
      </c>
      <c r="AT234"/>
    </row>
    <row r="235" spans="1:46" x14ac:dyDescent="0.25">
      <c r="A235" t="s">
        <v>1304</v>
      </c>
      <c r="B235" t="s">
        <v>748</v>
      </c>
      <c r="C235" t="s">
        <v>1074</v>
      </c>
      <c r="D235" t="s">
        <v>1258</v>
      </c>
      <c r="E235" s="31">
        <v>111.26086956521739</v>
      </c>
      <c r="F235" s="31">
        <v>426.84260869565213</v>
      </c>
      <c r="G235" s="31">
        <v>23.54641304347826</v>
      </c>
      <c r="H235" s="36">
        <v>5.5164157850668923E-2</v>
      </c>
      <c r="I235" s="31">
        <v>90.477934782608685</v>
      </c>
      <c r="J235" s="31">
        <v>7.0132608695652179</v>
      </c>
      <c r="K235" s="36">
        <v>7.751349416204048E-2</v>
      </c>
      <c r="L235" s="31">
        <v>53.445326086956513</v>
      </c>
      <c r="M235" s="31">
        <v>7.0132608695652179</v>
      </c>
      <c r="N235" s="36">
        <v>0.13122309064322135</v>
      </c>
      <c r="O235" s="31">
        <v>31.467391304347824</v>
      </c>
      <c r="P235" s="31">
        <v>0</v>
      </c>
      <c r="Q235" s="36">
        <v>0</v>
      </c>
      <c r="R235" s="31">
        <v>5.5652173913043477</v>
      </c>
      <c r="S235" s="31">
        <v>0</v>
      </c>
      <c r="T235" s="36">
        <v>0</v>
      </c>
      <c r="U235" s="31">
        <v>82.918152173913043</v>
      </c>
      <c r="V235" s="31">
        <v>7.3746739130434786</v>
      </c>
      <c r="W235" s="36">
        <v>8.8939197506184078E-2</v>
      </c>
      <c r="X235" s="31">
        <v>10.179347826086957</v>
      </c>
      <c r="Y235" s="31">
        <v>0</v>
      </c>
      <c r="Z235" s="36">
        <v>0</v>
      </c>
      <c r="AA235" s="31">
        <v>211.17750000000001</v>
      </c>
      <c r="AB235" s="31">
        <v>9.1584782608695647</v>
      </c>
      <c r="AC235" s="36">
        <v>4.33686271542639E-2</v>
      </c>
      <c r="AD235" s="31">
        <v>8.0597826086956523</v>
      </c>
      <c r="AE235" s="31">
        <v>0</v>
      </c>
      <c r="AF235" s="36">
        <v>0</v>
      </c>
      <c r="AG235" s="31">
        <v>24.029891304347824</v>
      </c>
      <c r="AH235" s="31">
        <v>0</v>
      </c>
      <c r="AI235" s="36">
        <v>0</v>
      </c>
      <c r="AJ235" t="s">
        <v>241</v>
      </c>
      <c r="AK235" s="37">
        <v>5</v>
      </c>
      <c r="AT235"/>
    </row>
    <row r="236" spans="1:46" x14ac:dyDescent="0.25">
      <c r="A236" t="s">
        <v>1304</v>
      </c>
      <c r="B236" t="s">
        <v>613</v>
      </c>
      <c r="C236" t="s">
        <v>1070</v>
      </c>
      <c r="D236" t="s">
        <v>1222</v>
      </c>
      <c r="E236" s="31">
        <v>71.652173913043484</v>
      </c>
      <c r="F236" s="31">
        <v>193.02782608695648</v>
      </c>
      <c r="G236" s="31">
        <v>4.3913043478260869</v>
      </c>
      <c r="H236" s="36">
        <v>2.2749592309286342E-2</v>
      </c>
      <c r="I236" s="31">
        <v>32.774456521739125</v>
      </c>
      <c r="J236" s="31">
        <v>1.8641304347826086</v>
      </c>
      <c r="K236" s="36">
        <v>5.6877539175856071E-2</v>
      </c>
      <c r="L236" s="31">
        <v>22.133152173913043</v>
      </c>
      <c r="M236" s="31">
        <v>0</v>
      </c>
      <c r="N236" s="36">
        <v>0</v>
      </c>
      <c r="O236" s="31">
        <v>1.2119565217391304</v>
      </c>
      <c r="P236" s="31">
        <v>0</v>
      </c>
      <c r="Q236" s="36">
        <v>0</v>
      </c>
      <c r="R236" s="31">
        <v>9.429347826086957</v>
      </c>
      <c r="S236" s="31">
        <v>1.8641304347826086</v>
      </c>
      <c r="T236" s="36">
        <v>0.19769452449567723</v>
      </c>
      <c r="U236" s="31">
        <v>32.815326086956524</v>
      </c>
      <c r="V236" s="31">
        <v>2.5271739130434785</v>
      </c>
      <c r="W236" s="36">
        <v>7.7012000622720692E-2</v>
      </c>
      <c r="X236" s="31">
        <v>2.347826086956522</v>
      </c>
      <c r="Y236" s="31">
        <v>0</v>
      </c>
      <c r="Z236" s="36">
        <v>0</v>
      </c>
      <c r="AA236" s="31">
        <v>90.335434782608658</v>
      </c>
      <c r="AB236" s="31">
        <v>0</v>
      </c>
      <c r="AC236" s="36">
        <v>0</v>
      </c>
      <c r="AD236" s="31">
        <v>0</v>
      </c>
      <c r="AE236" s="31">
        <v>0</v>
      </c>
      <c r="AF236" s="36" t="s">
        <v>1483</v>
      </c>
      <c r="AG236" s="31">
        <v>34.754782608695656</v>
      </c>
      <c r="AH236" s="31">
        <v>0</v>
      </c>
      <c r="AI236" s="36">
        <v>0</v>
      </c>
      <c r="AJ236" t="s">
        <v>97</v>
      </c>
      <c r="AK236" s="37">
        <v>5</v>
      </c>
      <c r="AT236"/>
    </row>
    <row r="237" spans="1:46" x14ac:dyDescent="0.25">
      <c r="A237" t="s">
        <v>1304</v>
      </c>
      <c r="B237" t="s">
        <v>641</v>
      </c>
      <c r="C237" t="s">
        <v>1107</v>
      </c>
      <c r="D237" t="s">
        <v>1230</v>
      </c>
      <c r="E237" s="31">
        <v>56.815217391304351</v>
      </c>
      <c r="F237" s="31">
        <v>208.37228260869563</v>
      </c>
      <c r="G237" s="31">
        <v>0.20380434782608695</v>
      </c>
      <c r="H237" s="36">
        <v>9.7807801150219748E-4</v>
      </c>
      <c r="I237" s="31">
        <v>36.010869565217391</v>
      </c>
      <c r="J237" s="31">
        <v>0.20380434782608695</v>
      </c>
      <c r="K237" s="36">
        <v>5.6595230908542101E-3</v>
      </c>
      <c r="L237" s="31">
        <v>16</v>
      </c>
      <c r="M237" s="31">
        <v>0</v>
      </c>
      <c r="N237" s="36">
        <v>0</v>
      </c>
      <c r="O237" s="31">
        <v>15.228260869565217</v>
      </c>
      <c r="P237" s="31">
        <v>0.20380434782608695</v>
      </c>
      <c r="Q237" s="36">
        <v>1.3383297644539615E-2</v>
      </c>
      <c r="R237" s="31">
        <v>4.7826086956521738</v>
      </c>
      <c r="S237" s="31">
        <v>0</v>
      </c>
      <c r="T237" s="36">
        <v>0</v>
      </c>
      <c r="U237" s="31">
        <v>49.293478260869563</v>
      </c>
      <c r="V237" s="31">
        <v>0</v>
      </c>
      <c r="W237" s="36">
        <v>0</v>
      </c>
      <c r="X237" s="31">
        <v>3.8641304347826089</v>
      </c>
      <c r="Y237" s="31">
        <v>0</v>
      </c>
      <c r="Z237" s="36">
        <v>0</v>
      </c>
      <c r="AA237" s="31">
        <v>104.26086956521739</v>
      </c>
      <c r="AB237" s="31">
        <v>0</v>
      </c>
      <c r="AC237" s="36">
        <v>0</v>
      </c>
      <c r="AD237" s="31">
        <v>1.2445652173913044</v>
      </c>
      <c r="AE237" s="31">
        <v>0</v>
      </c>
      <c r="AF237" s="36">
        <v>0</v>
      </c>
      <c r="AG237" s="31">
        <v>13.698369565217391</v>
      </c>
      <c r="AH237" s="31">
        <v>0</v>
      </c>
      <c r="AI237" s="36">
        <v>0</v>
      </c>
      <c r="AJ237" t="s">
        <v>129</v>
      </c>
      <c r="AK237" s="37">
        <v>5</v>
      </c>
      <c r="AT237"/>
    </row>
    <row r="238" spans="1:46" x14ac:dyDescent="0.25">
      <c r="A238" t="s">
        <v>1304</v>
      </c>
      <c r="B238" t="s">
        <v>800</v>
      </c>
      <c r="C238" t="s">
        <v>1132</v>
      </c>
      <c r="D238" t="s">
        <v>1281</v>
      </c>
      <c r="E238" s="31">
        <v>52.641304347826086</v>
      </c>
      <c r="F238" s="31">
        <v>203.83673913043475</v>
      </c>
      <c r="G238" s="31">
        <v>38.571086956521739</v>
      </c>
      <c r="H238" s="36">
        <v>0.1892253924442942</v>
      </c>
      <c r="I238" s="31">
        <v>38.716847826086948</v>
      </c>
      <c r="J238" s="31">
        <v>4.5255434782608699</v>
      </c>
      <c r="K238" s="36">
        <v>0.1168882213394349</v>
      </c>
      <c r="L238" s="31">
        <v>29.771195652173905</v>
      </c>
      <c r="M238" s="31">
        <v>4.5255434782608699</v>
      </c>
      <c r="N238" s="36">
        <v>0.15201080706110012</v>
      </c>
      <c r="O238" s="31">
        <v>0</v>
      </c>
      <c r="P238" s="31">
        <v>0</v>
      </c>
      <c r="Q238" s="36" t="s">
        <v>1483</v>
      </c>
      <c r="R238" s="31">
        <v>8.945652173913043</v>
      </c>
      <c r="S238" s="31">
        <v>0</v>
      </c>
      <c r="T238" s="36">
        <v>0</v>
      </c>
      <c r="U238" s="31">
        <v>34.054673913043473</v>
      </c>
      <c r="V238" s="31">
        <v>6.2172826086956521</v>
      </c>
      <c r="W238" s="36">
        <v>0.1825676741046208</v>
      </c>
      <c r="X238" s="31">
        <v>0</v>
      </c>
      <c r="Y238" s="31">
        <v>0</v>
      </c>
      <c r="Z238" s="36" t="s">
        <v>1483</v>
      </c>
      <c r="AA238" s="31">
        <v>115.97967391304347</v>
      </c>
      <c r="AB238" s="31">
        <v>12.927934782608697</v>
      </c>
      <c r="AC238" s="36">
        <v>0.11146724547873364</v>
      </c>
      <c r="AD238" s="31">
        <v>0.18521739130434781</v>
      </c>
      <c r="AE238" s="31">
        <v>0</v>
      </c>
      <c r="AF238" s="36">
        <v>0</v>
      </c>
      <c r="AG238" s="31">
        <v>14.900326086956522</v>
      </c>
      <c r="AH238" s="31">
        <v>14.900326086956522</v>
      </c>
      <c r="AI238" s="36">
        <v>1</v>
      </c>
      <c r="AJ238" t="s">
        <v>308</v>
      </c>
      <c r="AK238" s="37">
        <v>5</v>
      </c>
      <c r="AT238"/>
    </row>
    <row r="239" spans="1:46" x14ac:dyDescent="0.25">
      <c r="A239" t="s">
        <v>1304</v>
      </c>
      <c r="B239" t="s">
        <v>542</v>
      </c>
      <c r="C239" t="s">
        <v>1061</v>
      </c>
      <c r="D239" t="s">
        <v>1210</v>
      </c>
      <c r="E239" s="31">
        <v>88.228260869565219</v>
      </c>
      <c r="F239" s="31">
        <v>301.42597826086956</v>
      </c>
      <c r="G239" s="31">
        <v>53.491630434782593</v>
      </c>
      <c r="H239" s="36">
        <v>0.17746191202036402</v>
      </c>
      <c r="I239" s="31">
        <v>29.191847826086942</v>
      </c>
      <c r="J239" s="31">
        <v>16.99184782608695</v>
      </c>
      <c r="K239" s="36">
        <v>0.58207510286150477</v>
      </c>
      <c r="L239" s="31">
        <v>23.824999999999985</v>
      </c>
      <c r="M239" s="31">
        <v>16.99184782608695</v>
      </c>
      <c r="N239" s="36">
        <v>0.71319403257447889</v>
      </c>
      <c r="O239" s="31">
        <v>0</v>
      </c>
      <c r="P239" s="31">
        <v>0</v>
      </c>
      <c r="Q239" s="36" t="s">
        <v>1483</v>
      </c>
      <c r="R239" s="31">
        <v>5.3668478260869561</v>
      </c>
      <c r="S239" s="31">
        <v>0</v>
      </c>
      <c r="T239" s="36">
        <v>0</v>
      </c>
      <c r="U239" s="31">
        <v>54.224891304347814</v>
      </c>
      <c r="V239" s="31">
        <v>5.9084782608695665</v>
      </c>
      <c r="W239" s="36">
        <v>0.10896247311418433</v>
      </c>
      <c r="X239" s="31">
        <v>0</v>
      </c>
      <c r="Y239" s="31">
        <v>0</v>
      </c>
      <c r="Z239" s="36" t="s">
        <v>1483</v>
      </c>
      <c r="AA239" s="31">
        <v>192.9201086956522</v>
      </c>
      <c r="AB239" s="31">
        <v>21.106521739130429</v>
      </c>
      <c r="AC239" s="36">
        <v>0.10940550408059199</v>
      </c>
      <c r="AD239" s="31">
        <v>0</v>
      </c>
      <c r="AE239" s="31">
        <v>0</v>
      </c>
      <c r="AF239" s="36" t="s">
        <v>1483</v>
      </c>
      <c r="AG239" s="31">
        <v>25.089130434782618</v>
      </c>
      <c r="AH239" s="31">
        <v>9.4847826086956477</v>
      </c>
      <c r="AI239" s="36">
        <v>0.37804349709730495</v>
      </c>
      <c r="AJ239" t="s">
        <v>22</v>
      </c>
      <c r="AK239" s="37">
        <v>5</v>
      </c>
      <c r="AT239"/>
    </row>
    <row r="240" spans="1:46" x14ac:dyDescent="0.25">
      <c r="A240" t="s">
        <v>1304</v>
      </c>
      <c r="B240" t="s">
        <v>746</v>
      </c>
      <c r="C240" t="s">
        <v>1128</v>
      </c>
      <c r="D240" t="s">
        <v>1199</v>
      </c>
      <c r="E240" s="31">
        <v>35.532608695652172</v>
      </c>
      <c r="F240" s="31">
        <v>128.47065217391304</v>
      </c>
      <c r="G240" s="31">
        <v>0.60467391304347828</v>
      </c>
      <c r="H240" s="36">
        <v>4.706708519117038E-3</v>
      </c>
      <c r="I240" s="31">
        <v>18.633913043478262</v>
      </c>
      <c r="J240" s="31">
        <v>0</v>
      </c>
      <c r="K240" s="36">
        <v>0</v>
      </c>
      <c r="L240" s="31">
        <v>5.9881521739130443</v>
      </c>
      <c r="M240" s="31">
        <v>0</v>
      </c>
      <c r="N240" s="36">
        <v>0</v>
      </c>
      <c r="O240" s="31">
        <v>7.5424999999999995</v>
      </c>
      <c r="P240" s="31">
        <v>0</v>
      </c>
      <c r="Q240" s="36">
        <v>0</v>
      </c>
      <c r="R240" s="31">
        <v>5.1032608695652177</v>
      </c>
      <c r="S240" s="31">
        <v>0</v>
      </c>
      <c r="T240" s="36">
        <v>0</v>
      </c>
      <c r="U240" s="31">
        <v>28.529130434782608</v>
      </c>
      <c r="V240" s="31">
        <v>0.60467391304347828</v>
      </c>
      <c r="W240" s="36">
        <v>2.1194964719508665E-2</v>
      </c>
      <c r="X240" s="31">
        <v>3.7669565217391305</v>
      </c>
      <c r="Y240" s="31">
        <v>0</v>
      </c>
      <c r="Z240" s="36">
        <v>0</v>
      </c>
      <c r="AA240" s="31">
        <v>70.784347826086943</v>
      </c>
      <c r="AB240" s="31">
        <v>0</v>
      </c>
      <c r="AC240" s="36">
        <v>0</v>
      </c>
      <c r="AD240" s="31">
        <v>0</v>
      </c>
      <c r="AE240" s="31">
        <v>0</v>
      </c>
      <c r="AF240" s="36" t="s">
        <v>1483</v>
      </c>
      <c r="AG240" s="31">
        <v>6.7563043478260862</v>
      </c>
      <c r="AH240" s="31">
        <v>0</v>
      </c>
      <c r="AI240" s="36">
        <v>0</v>
      </c>
      <c r="AJ240" t="s">
        <v>239</v>
      </c>
      <c r="AK240" s="37">
        <v>5</v>
      </c>
      <c r="AT240"/>
    </row>
    <row r="241" spans="1:46" x14ac:dyDescent="0.25">
      <c r="A241" t="s">
        <v>1304</v>
      </c>
      <c r="B241" t="s">
        <v>707</v>
      </c>
      <c r="C241" t="s">
        <v>1011</v>
      </c>
      <c r="D241" t="s">
        <v>1212</v>
      </c>
      <c r="E241" s="31">
        <v>86.239130434782609</v>
      </c>
      <c r="F241" s="31">
        <v>288.76326086956522</v>
      </c>
      <c r="G241" s="31">
        <v>0</v>
      </c>
      <c r="H241" s="36">
        <v>0</v>
      </c>
      <c r="I241" s="31">
        <v>51.91836956521739</v>
      </c>
      <c r="J241" s="31">
        <v>0</v>
      </c>
      <c r="K241" s="36">
        <v>0</v>
      </c>
      <c r="L241" s="31">
        <v>39.087282608695652</v>
      </c>
      <c r="M241" s="31">
        <v>0</v>
      </c>
      <c r="N241" s="36">
        <v>0</v>
      </c>
      <c r="O241" s="31">
        <v>7.7006521739130438</v>
      </c>
      <c r="P241" s="31">
        <v>0</v>
      </c>
      <c r="Q241" s="36">
        <v>0</v>
      </c>
      <c r="R241" s="31">
        <v>5.1304347826086953</v>
      </c>
      <c r="S241" s="31">
        <v>0</v>
      </c>
      <c r="T241" s="36">
        <v>0</v>
      </c>
      <c r="U241" s="31">
        <v>62.031956521739119</v>
      </c>
      <c r="V241" s="31">
        <v>0</v>
      </c>
      <c r="W241" s="36">
        <v>0</v>
      </c>
      <c r="X241" s="31">
        <v>0.44565217391304346</v>
      </c>
      <c r="Y241" s="31">
        <v>0</v>
      </c>
      <c r="Z241" s="36">
        <v>0</v>
      </c>
      <c r="AA241" s="31">
        <v>174.36728260869569</v>
      </c>
      <c r="AB241" s="31">
        <v>0</v>
      </c>
      <c r="AC241" s="36">
        <v>0</v>
      </c>
      <c r="AD241" s="31">
        <v>0</v>
      </c>
      <c r="AE241" s="31">
        <v>0</v>
      </c>
      <c r="AF241" s="36" t="s">
        <v>1483</v>
      </c>
      <c r="AG241" s="31">
        <v>0</v>
      </c>
      <c r="AH241" s="31">
        <v>0</v>
      </c>
      <c r="AI241" s="36" t="s">
        <v>1483</v>
      </c>
      <c r="AJ241" t="s">
        <v>200</v>
      </c>
      <c r="AK241" s="37">
        <v>5</v>
      </c>
      <c r="AT241"/>
    </row>
    <row r="242" spans="1:46" x14ac:dyDescent="0.25">
      <c r="A242" t="s">
        <v>1304</v>
      </c>
      <c r="B242" t="s">
        <v>999</v>
      </c>
      <c r="C242" t="s">
        <v>1093</v>
      </c>
      <c r="D242" t="s">
        <v>1256</v>
      </c>
      <c r="E242" s="31">
        <v>44.163043478260867</v>
      </c>
      <c r="F242" s="31">
        <v>210.99097826086955</v>
      </c>
      <c r="G242" s="31">
        <v>118.89434782608694</v>
      </c>
      <c r="H242" s="36">
        <v>0.56350441524132755</v>
      </c>
      <c r="I242" s="31">
        <v>52.417826086956524</v>
      </c>
      <c r="J242" s="31">
        <v>21.940217391304348</v>
      </c>
      <c r="K242" s="36">
        <v>0.41856404641633693</v>
      </c>
      <c r="L242" s="31">
        <v>46.649021739130433</v>
      </c>
      <c r="M242" s="31">
        <v>21.940217391304348</v>
      </c>
      <c r="N242" s="36">
        <v>0.47032534817124177</v>
      </c>
      <c r="O242" s="31">
        <v>4.2035869565217396</v>
      </c>
      <c r="P242" s="31">
        <v>0</v>
      </c>
      <c r="Q242" s="36">
        <v>0</v>
      </c>
      <c r="R242" s="31">
        <v>1.5652173913043479</v>
      </c>
      <c r="S242" s="31">
        <v>0</v>
      </c>
      <c r="T242" s="36">
        <v>0</v>
      </c>
      <c r="U242" s="31">
        <v>39.266847826086952</v>
      </c>
      <c r="V242" s="31">
        <v>30.959239130434781</v>
      </c>
      <c r="W242" s="36">
        <v>0.78843199402084407</v>
      </c>
      <c r="X242" s="31">
        <v>0</v>
      </c>
      <c r="Y242" s="31">
        <v>0</v>
      </c>
      <c r="Z242" s="36" t="s">
        <v>1483</v>
      </c>
      <c r="AA242" s="31">
        <v>75.719456521739133</v>
      </c>
      <c r="AB242" s="31">
        <v>22.408043478260868</v>
      </c>
      <c r="AC242" s="36">
        <v>0.29593508072561903</v>
      </c>
      <c r="AD242" s="31">
        <v>0</v>
      </c>
      <c r="AE242" s="31">
        <v>0</v>
      </c>
      <c r="AF242" s="36" t="s">
        <v>1483</v>
      </c>
      <c r="AG242" s="31">
        <v>43.586847826086959</v>
      </c>
      <c r="AH242" s="31">
        <v>43.586847826086959</v>
      </c>
      <c r="AI242" s="36">
        <v>1</v>
      </c>
      <c r="AJ242" t="s">
        <v>511</v>
      </c>
      <c r="AK242" s="37">
        <v>5</v>
      </c>
      <c r="AT242"/>
    </row>
    <row r="243" spans="1:46" x14ac:dyDescent="0.25">
      <c r="A243" t="s">
        <v>1304</v>
      </c>
      <c r="B243" t="s">
        <v>640</v>
      </c>
      <c r="C243" t="s">
        <v>1074</v>
      </c>
      <c r="D243" t="s">
        <v>1258</v>
      </c>
      <c r="E243" s="31">
        <v>66.608695652173907</v>
      </c>
      <c r="F243" s="31">
        <v>232.59119565217392</v>
      </c>
      <c r="G243" s="31">
        <v>39.511413043478264</v>
      </c>
      <c r="H243" s="36">
        <v>0.16987492984285266</v>
      </c>
      <c r="I243" s="31">
        <v>34.497934782608688</v>
      </c>
      <c r="J243" s="31">
        <v>2.5208695652173909</v>
      </c>
      <c r="K243" s="36">
        <v>7.3073057303367245E-2</v>
      </c>
      <c r="L243" s="31">
        <v>20.679456521739127</v>
      </c>
      <c r="M243" s="31">
        <v>2.5208695652173909</v>
      </c>
      <c r="N243" s="36">
        <v>0.12190211877992757</v>
      </c>
      <c r="O243" s="31">
        <v>8.5304347826086957</v>
      </c>
      <c r="P243" s="31">
        <v>0</v>
      </c>
      <c r="Q243" s="36">
        <v>0</v>
      </c>
      <c r="R243" s="31">
        <v>5.2880434782608692</v>
      </c>
      <c r="S243" s="31">
        <v>0</v>
      </c>
      <c r="T243" s="36">
        <v>0</v>
      </c>
      <c r="U243" s="31">
        <v>28.154239130434778</v>
      </c>
      <c r="V243" s="31">
        <v>1.8681521739130436</v>
      </c>
      <c r="W243" s="36">
        <v>6.6354205676031508E-2</v>
      </c>
      <c r="X243" s="31">
        <v>7.8536956521739105</v>
      </c>
      <c r="Y243" s="31">
        <v>0</v>
      </c>
      <c r="Z243" s="36">
        <v>0</v>
      </c>
      <c r="AA243" s="31">
        <v>115.02826086956519</v>
      </c>
      <c r="AB243" s="31">
        <v>29.868913043478262</v>
      </c>
      <c r="AC243" s="36">
        <v>0.25966586661122981</v>
      </c>
      <c r="AD243" s="31">
        <v>0.2608695652173913</v>
      </c>
      <c r="AE243" s="31">
        <v>0</v>
      </c>
      <c r="AF243" s="36">
        <v>0</v>
      </c>
      <c r="AG243" s="31">
        <v>46.796195652173935</v>
      </c>
      <c r="AH243" s="31">
        <v>5.2534782608695645</v>
      </c>
      <c r="AI243" s="36">
        <v>0.11226293478892044</v>
      </c>
      <c r="AJ243" t="s">
        <v>128</v>
      </c>
      <c r="AK243" s="37">
        <v>5</v>
      </c>
      <c r="AT243"/>
    </row>
    <row r="244" spans="1:46" x14ac:dyDescent="0.25">
      <c r="A244" t="s">
        <v>1304</v>
      </c>
      <c r="B244" t="s">
        <v>680</v>
      </c>
      <c r="C244" t="s">
        <v>1044</v>
      </c>
      <c r="D244" t="s">
        <v>1261</v>
      </c>
      <c r="E244" s="31">
        <v>50.956521739130437</v>
      </c>
      <c r="F244" s="31">
        <v>132.44391304347826</v>
      </c>
      <c r="G244" s="31">
        <v>3.3189130434782612</v>
      </c>
      <c r="H244" s="36">
        <v>2.50590077506147E-2</v>
      </c>
      <c r="I244" s="31">
        <v>23.400652173913045</v>
      </c>
      <c r="J244" s="31">
        <v>0</v>
      </c>
      <c r="K244" s="36">
        <v>0</v>
      </c>
      <c r="L244" s="31">
        <v>9.9433695652173917</v>
      </c>
      <c r="M244" s="31">
        <v>0</v>
      </c>
      <c r="N244" s="36">
        <v>0</v>
      </c>
      <c r="O244" s="31">
        <v>8.5007608695652195</v>
      </c>
      <c r="P244" s="31">
        <v>0</v>
      </c>
      <c r="Q244" s="36">
        <v>0</v>
      </c>
      <c r="R244" s="31">
        <v>4.9565217391304346</v>
      </c>
      <c r="S244" s="31">
        <v>0</v>
      </c>
      <c r="T244" s="36">
        <v>0</v>
      </c>
      <c r="U244" s="31">
        <v>32.165217391304338</v>
      </c>
      <c r="V244" s="31">
        <v>0.52989130434782605</v>
      </c>
      <c r="W244" s="36">
        <v>1.6474047039740473E-2</v>
      </c>
      <c r="X244" s="31">
        <v>0</v>
      </c>
      <c r="Y244" s="31">
        <v>0</v>
      </c>
      <c r="Z244" s="36" t="s">
        <v>1483</v>
      </c>
      <c r="AA244" s="31">
        <v>59.755108695652176</v>
      </c>
      <c r="AB244" s="31">
        <v>0.74108695652173917</v>
      </c>
      <c r="AC244" s="36">
        <v>1.2402068587914077E-2</v>
      </c>
      <c r="AD244" s="31">
        <v>6.7459782608695686</v>
      </c>
      <c r="AE244" s="31">
        <v>0</v>
      </c>
      <c r="AF244" s="36">
        <v>0</v>
      </c>
      <c r="AG244" s="31">
        <v>10.376956521739128</v>
      </c>
      <c r="AH244" s="31">
        <v>2.0479347826086958</v>
      </c>
      <c r="AI244" s="36">
        <v>0.19735408723341857</v>
      </c>
      <c r="AJ244" t="s">
        <v>172</v>
      </c>
      <c r="AK244" s="37">
        <v>5</v>
      </c>
      <c r="AT244"/>
    </row>
    <row r="245" spans="1:46" x14ac:dyDescent="0.25">
      <c r="A245" t="s">
        <v>1304</v>
      </c>
      <c r="B245" t="s">
        <v>681</v>
      </c>
      <c r="C245" t="s">
        <v>1086</v>
      </c>
      <c r="D245" t="s">
        <v>1255</v>
      </c>
      <c r="E245" s="31">
        <v>73.510869565217391</v>
      </c>
      <c r="F245" s="31">
        <v>237.33097826086959</v>
      </c>
      <c r="G245" s="31">
        <v>0</v>
      </c>
      <c r="H245" s="36">
        <v>0</v>
      </c>
      <c r="I245" s="31">
        <v>32.649673913043472</v>
      </c>
      <c r="J245" s="31">
        <v>0</v>
      </c>
      <c r="K245" s="36">
        <v>0</v>
      </c>
      <c r="L245" s="31">
        <v>23.521956521739124</v>
      </c>
      <c r="M245" s="31">
        <v>0</v>
      </c>
      <c r="N245" s="36">
        <v>0</v>
      </c>
      <c r="O245" s="31">
        <v>6.1657608695652177</v>
      </c>
      <c r="P245" s="31">
        <v>0</v>
      </c>
      <c r="Q245" s="36">
        <v>0</v>
      </c>
      <c r="R245" s="31">
        <v>2.9619565217391304</v>
      </c>
      <c r="S245" s="31">
        <v>0</v>
      </c>
      <c r="T245" s="36">
        <v>0</v>
      </c>
      <c r="U245" s="31">
        <v>45.253913043478271</v>
      </c>
      <c r="V245" s="31">
        <v>0</v>
      </c>
      <c r="W245" s="36">
        <v>0</v>
      </c>
      <c r="X245" s="31">
        <v>16.08597826086957</v>
      </c>
      <c r="Y245" s="31">
        <v>0</v>
      </c>
      <c r="Z245" s="36">
        <v>0</v>
      </c>
      <c r="AA245" s="31">
        <v>106.06826086956522</v>
      </c>
      <c r="AB245" s="31">
        <v>0</v>
      </c>
      <c r="AC245" s="36">
        <v>0</v>
      </c>
      <c r="AD245" s="31">
        <v>15.115760869565213</v>
      </c>
      <c r="AE245" s="31">
        <v>0</v>
      </c>
      <c r="AF245" s="36">
        <v>0</v>
      </c>
      <c r="AG245" s="31">
        <v>22.157391304347826</v>
      </c>
      <c r="AH245" s="31">
        <v>0</v>
      </c>
      <c r="AI245" s="36">
        <v>0</v>
      </c>
      <c r="AJ245" t="s">
        <v>173</v>
      </c>
      <c r="AK245" s="37">
        <v>5</v>
      </c>
      <c r="AT245"/>
    </row>
    <row r="246" spans="1:46" x14ac:dyDescent="0.25">
      <c r="A246" t="s">
        <v>1304</v>
      </c>
      <c r="B246" t="s">
        <v>702</v>
      </c>
      <c r="C246" t="s">
        <v>1125</v>
      </c>
      <c r="D246" t="s">
        <v>1228</v>
      </c>
      <c r="E246" s="31">
        <v>58.804347826086953</v>
      </c>
      <c r="F246" s="31">
        <v>202.14228260869564</v>
      </c>
      <c r="G246" s="31">
        <v>42.21434782608695</v>
      </c>
      <c r="H246" s="36">
        <v>0.20883482308253601</v>
      </c>
      <c r="I246" s="31">
        <v>23.116630434782611</v>
      </c>
      <c r="J246" s="31">
        <v>6.4835869565217399</v>
      </c>
      <c r="K246" s="36">
        <v>0.28047283858317701</v>
      </c>
      <c r="L246" s="31">
        <v>14.638369565217392</v>
      </c>
      <c r="M246" s="31">
        <v>4.5270652173913053</v>
      </c>
      <c r="N246" s="36">
        <v>0.30926020805952198</v>
      </c>
      <c r="O246" s="31">
        <v>1.9130434782608696</v>
      </c>
      <c r="P246" s="31">
        <v>0</v>
      </c>
      <c r="Q246" s="36">
        <v>0</v>
      </c>
      <c r="R246" s="31">
        <v>6.5652173913043477</v>
      </c>
      <c r="S246" s="31">
        <v>1.9565217391304348</v>
      </c>
      <c r="T246" s="36">
        <v>0.29801324503311261</v>
      </c>
      <c r="U246" s="31">
        <v>35.119130434782605</v>
      </c>
      <c r="V246" s="31">
        <v>13.629239130434781</v>
      </c>
      <c r="W246" s="36">
        <v>0.3880858939757843</v>
      </c>
      <c r="X246" s="31">
        <v>15.17141304347826</v>
      </c>
      <c r="Y246" s="31">
        <v>0</v>
      </c>
      <c r="Z246" s="36">
        <v>0</v>
      </c>
      <c r="AA246" s="31">
        <v>87.102065217391299</v>
      </c>
      <c r="AB246" s="31">
        <v>11.70858695652174</v>
      </c>
      <c r="AC246" s="36">
        <v>0.13442375823465477</v>
      </c>
      <c r="AD246" s="31">
        <v>0</v>
      </c>
      <c r="AE246" s="31">
        <v>0</v>
      </c>
      <c r="AF246" s="36" t="s">
        <v>1483</v>
      </c>
      <c r="AG246" s="31">
        <v>41.63304347826088</v>
      </c>
      <c r="AH246" s="31">
        <v>10.392934782608695</v>
      </c>
      <c r="AI246" s="36">
        <v>0.24963187685366967</v>
      </c>
      <c r="AJ246" t="s">
        <v>195</v>
      </c>
      <c r="AK246" s="37">
        <v>5</v>
      </c>
      <c r="AT246"/>
    </row>
    <row r="247" spans="1:46" x14ac:dyDescent="0.25">
      <c r="A247" t="s">
        <v>1304</v>
      </c>
      <c r="B247" t="s">
        <v>575</v>
      </c>
      <c r="C247" t="s">
        <v>1084</v>
      </c>
      <c r="D247" t="s">
        <v>1266</v>
      </c>
      <c r="E247" s="31">
        <v>59.413043478260867</v>
      </c>
      <c r="F247" s="31">
        <v>197.99739130434784</v>
      </c>
      <c r="G247" s="31">
        <v>16.332826086956523</v>
      </c>
      <c r="H247" s="36">
        <v>8.2490107467379892E-2</v>
      </c>
      <c r="I247" s="31">
        <v>44.510543478260878</v>
      </c>
      <c r="J247" s="31">
        <v>3.2914130434782609</v>
      </c>
      <c r="K247" s="36">
        <v>7.3946817681203994E-2</v>
      </c>
      <c r="L247" s="31">
        <v>32.883260869565227</v>
      </c>
      <c r="M247" s="31">
        <v>3.2914130434782609</v>
      </c>
      <c r="N247" s="36">
        <v>0.10009387622881998</v>
      </c>
      <c r="O247" s="31">
        <v>5.5403260869565205</v>
      </c>
      <c r="P247" s="31">
        <v>0</v>
      </c>
      <c r="Q247" s="36">
        <v>0</v>
      </c>
      <c r="R247" s="31">
        <v>6.0869565217391308</v>
      </c>
      <c r="S247" s="31">
        <v>0</v>
      </c>
      <c r="T247" s="36">
        <v>0</v>
      </c>
      <c r="U247" s="31">
        <v>29.430108695652176</v>
      </c>
      <c r="V247" s="31">
        <v>9.8009782608695666</v>
      </c>
      <c r="W247" s="36">
        <v>0.33302555427929842</v>
      </c>
      <c r="X247" s="31">
        <v>4.7615217391304334</v>
      </c>
      <c r="Y247" s="31">
        <v>0</v>
      </c>
      <c r="Z247" s="36">
        <v>0</v>
      </c>
      <c r="AA247" s="31">
        <v>95.250869565217414</v>
      </c>
      <c r="AB247" s="31">
        <v>3.2404347826086957</v>
      </c>
      <c r="AC247" s="36">
        <v>3.4020002099718359E-2</v>
      </c>
      <c r="AD247" s="31">
        <v>5.1590217391304352</v>
      </c>
      <c r="AE247" s="31">
        <v>0</v>
      </c>
      <c r="AF247" s="36">
        <v>0</v>
      </c>
      <c r="AG247" s="31">
        <v>18.885326086956525</v>
      </c>
      <c r="AH247" s="31">
        <v>0</v>
      </c>
      <c r="AI247" s="36">
        <v>0</v>
      </c>
      <c r="AJ247" t="s">
        <v>58</v>
      </c>
      <c r="AK247" s="37">
        <v>5</v>
      </c>
      <c r="AT247"/>
    </row>
    <row r="248" spans="1:46" x14ac:dyDescent="0.25">
      <c r="A248" t="s">
        <v>1304</v>
      </c>
      <c r="B248" t="s">
        <v>671</v>
      </c>
      <c r="C248" t="s">
        <v>1084</v>
      </c>
      <c r="D248" t="s">
        <v>1266</v>
      </c>
      <c r="E248" s="31">
        <v>85.554347826086953</v>
      </c>
      <c r="F248" s="31">
        <v>287.35989130434785</v>
      </c>
      <c r="G248" s="31">
        <v>0.11521739130434783</v>
      </c>
      <c r="H248" s="36">
        <v>4.0095154122368135E-4</v>
      </c>
      <c r="I248" s="31">
        <v>35.432065217391312</v>
      </c>
      <c r="J248" s="31">
        <v>0</v>
      </c>
      <c r="K248" s="36">
        <v>0</v>
      </c>
      <c r="L248" s="31">
        <v>17.983478260869571</v>
      </c>
      <c r="M248" s="31">
        <v>0</v>
      </c>
      <c r="N248" s="36">
        <v>0</v>
      </c>
      <c r="O248" s="31">
        <v>12.53554347826087</v>
      </c>
      <c r="P248" s="31">
        <v>0</v>
      </c>
      <c r="Q248" s="36">
        <v>0</v>
      </c>
      <c r="R248" s="31">
        <v>4.9130434782608692</v>
      </c>
      <c r="S248" s="31">
        <v>0</v>
      </c>
      <c r="T248" s="36">
        <v>0</v>
      </c>
      <c r="U248" s="31">
        <v>89.91771739130435</v>
      </c>
      <c r="V248" s="31">
        <v>0.11521739130434783</v>
      </c>
      <c r="W248" s="36">
        <v>1.2813647259632297E-3</v>
      </c>
      <c r="X248" s="31">
        <v>10.474891304347826</v>
      </c>
      <c r="Y248" s="31">
        <v>0</v>
      </c>
      <c r="Z248" s="36">
        <v>0</v>
      </c>
      <c r="AA248" s="31">
        <v>129.09804347826091</v>
      </c>
      <c r="AB248" s="31">
        <v>0</v>
      </c>
      <c r="AC248" s="36">
        <v>0</v>
      </c>
      <c r="AD248" s="31">
        <v>0</v>
      </c>
      <c r="AE248" s="31">
        <v>0</v>
      </c>
      <c r="AF248" s="36" t="s">
        <v>1483</v>
      </c>
      <c r="AG248" s="31">
        <v>22.437173913043477</v>
      </c>
      <c r="AH248" s="31">
        <v>0</v>
      </c>
      <c r="AI248" s="36">
        <v>0</v>
      </c>
      <c r="AJ248" t="s">
        <v>163</v>
      </c>
      <c r="AK248" s="37">
        <v>5</v>
      </c>
      <c r="AT248"/>
    </row>
    <row r="249" spans="1:46" x14ac:dyDescent="0.25">
      <c r="A249" t="s">
        <v>1304</v>
      </c>
      <c r="B249" t="s">
        <v>808</v>
      </c>
      <c r="C249" t="s">
        <v>1071</v>
      </c>
      <c r="D249" t="s">
        <v>1238</v>
      </c>
      <c r="E249" s="31">
        <v>118.51086956521739</v>
      </c>
      <c r="F249" s="31">
        <v>420.73108695652172</v>
      </c>
      <c r="G249" s="31">
        <v>0</v>
      </c>
      <c r="H249" s="36">
        <v>0</v>
      </c>
      <c r="I249" s="31">
        <v>54.679782608695653</v>
      </c>
      <c r="J249" s="31">
        <v>0</v>
      </c>
      <c r="K249" s="36">
        <v>0</v>
      </c>
      <c r="L249" s="31">
        <v>31.810108695652172</v>
      </c>
      <c r="M249" s="31">
        <v>0</v>
      </c>
      <c r="N249" s="36">
        <v>0</v>
      </c>
      <c r="O249" s="31">
        <v>16.839782608695653</v>
      </c>
      <c r="P249" s="31">
        <v>0</v>
      </c>
      <c r="Q249" s="36">
        <v>0</v>
      </c>
      <c r="R249" s="31">
        <v>6.0298913043478262</v>
      </c>
      <c r="S249" s="31">
        <v>0</v>
      </c>
      <c r="T249" s="36">
        <v>0</v>
      </c>
      <c r="U249" s="31">
        <v>162.7184782608696</v>
      </c>
      <c r="V249" s="31">
        <v>0</v>
      </c>
      <c r="W249" s="36">
        <v>0</v>
      </c>
      <c r="X249" s="31">
        <v>4.3152173913043477</v>
      </c>
      <c r="Y249" s="31">
        <v>0</v>
      </c>
      <c r="Z249" s="36">
        <v>0</v>
      </c>
      <c r="AA249" s="31">
        <v>177.50173913043477</v>
      </c>
      <c r="AB249" s="31">
        <v>0</v>
      </c>
      <c r="AC249" s="36">
        <v>0</v>
      </c>
      <c r="AD249" s="31">
        <v>0</v>
      </c>
      <c r="AE249" s="31">
        <v>0</v>
      </c>
      <c r="AF249" s="36" t="s">
        <v>1483</v>
      </c>
      <c r="AG249" s="31">
        <v>21.515869565217393</v>
      </c>
      <c r="AH249" s="31">
        <v>0</v>
      </c>
      <c r="AI249" s="36">
        <v>0</v>
      </c>
      <c r="AJ249" t="s">
        <v>316</v>
      </c>
      <c r="AK249" s="37">
        <v>5</v>
      </c>
      <c r="AT249"/>
    </row>
    <row r="250" spans="1:46" x14ac:dyDescent="0.25">
      <c r="A250" t="s">
        <v>1304</v>
      </c>
      <c r="B250" t="s">
        <v>820</v>
      </c>
      <c r="C250" t="s">
        <v>1122</v>
      </c>
      <c r="D250" t="s">
        <v>1234</v>
      </c>
      <c r="E250" s="31">
        <v>72.891304347826093</v>
      </c>
      <c r="F250" s="31">
        <v>204.75054347826085</v>
      </c>
      <c r="G250" s="31">
        <v>1.2309782608695652</v>
      </c>
      <c r="H250" s="36">
        <v>6.0120878800024426E-3</v>
      </c>
      <c r="I250" s="31">
        <v>35.883152173913047</v>
      </c>
      <c r="J250" s="31">
        <v>1.1494565217391304</v>
      </c>
      <c r="K250" s="36">
        <v>3.2033320711851568E-2</v>
      </c>
      <c r="L250" s="31">
        <v>24.208695652173912</v>
      </c>
      <c r="M250" s="31">
        <v>0</v>
      </c>
      <c r="N250" s="36">
        <v>0</v>
      </c>
      <c r="O250" s="31">
        <v>6.3483695652173919</v>
      </c>
      <c r="P250" s="31">
        <v>1.1494565217391304</v>
      </c>
      <c r="Q250" s="36">
        <v>0.18106326513140997</v>
      </c>
      <c r="R250" s="31">
        <v>5.3260869565217392</v>
      </c>
      <c r="S250" s="31">
        <v>0</v>
      </c>
      <c r="T250" s="36">
        <v>0</v>
      </c>
      <c r="U250" s="31">
        <v>54.422282608695653</v>
      </c>
      <c r="V250" s="31">
        <v>0</v>
      </c>
      <c r="W250" s="36">
        <v>0</v>
      </c>
      <c r="X250" s="31">
        <v>21.184239130434779</v>
      </c>
      <c r="Y250" s="31">
        <v>0</v>
      </c>
      <c r="Z250" s="36">
        <v>0</v>
      </c>
      <c r="AA250" s="31">
        <v>93.260869565217376</v>
      </c>
      <c r="AB250" s="31">
        <v>8.1521739130434784E-2</v>
      </c>
      <c r="AC250" s="36">
        <v>8.7412587412587423E-4</v>
      </c>
      <c r="AD250" s="31">
        <v>0</v>
      </c>
      <c r="AE250" s="31">
        <v>0</v>
      </c>
      <c r="AF250" s="36" t="s">
        <v>1483</v>
      </c>
      <c r="AG250" s="31">
        <v>0</v>
      </c>
      <c r="AH250" s="31">
        <v>0</v>
      </c>
      <c r="AI250" s="36" t="s">
        <v>1483</v>
      </c>
      <c r="AJ250" t="s">
        <v>330</v>
      </c>
      <c r="AK250" s="37">
        <v>5</v>
      </c>
      <c r="AT250"/>
    </row>
    <row r="251" spans="1:46" x14ac:dyDescent="0.25">
      <c r="A251" t="s">
        <v>1304</v>
      </c>
      <c r="B251" t="s">
        <v>855</v>
      </c>
      <c r="C251" t="s">
        <v>1063</v>
      </c>
      <c r="D251" t="s">
        <v>1204</v>
      </c>
      <c r="E251" s="31">
        <v>32.456521739130437</v>
      </c>
      <c r="F251" s="31">
        <v>91.943913043478233</v>
      </c>
      <c r="G251" s="31">
        <v>3.1677173913043477</v>
      </c>
      <c r="H251" s="36">
        <v>3.4452714556605882E-2</v>
      </c>
      <c r="I251" s="31">
        <v>17.310108695652172</v>
      </c>
      <c r="J251" s="31">
        <v>0.51054347826086954</v>
      </c>
      <c r="K251" s="36">
        <v>2.9493949878495226E-2</v>
      </c>
      <c r="L251" s="31">
        <v>11.599347826086955</v>
      </c>
      <c r="M251" s="31">
        <v>0.51054347826086954</v>
      </c>
      <c r="N251" s="36">
        <v>4.4014843413235381E-2</v>
      </c>
      <c r="O251" s="31">
        <v>1.2458695652173915</v>
      </c>
      <c r="P251" s="31">
        <v>0</v>
      </c>
      <c r="Q251" s="36">
        <v>0</v>
      </c>
      <c r="R251" s="31">
        <v>4.4648913043478249</v>
      </c>
      <c r="S251" s="31">
        <v>0</v>
      </c>
      <c r="T251" s="36">
        <v>0</v>
      </c>
      <c r="U251" s="31">
        <v>25.9920652173913</v>
      </c>
      <c r="V251" s="31">
        <v>0.6734782608695653</v>
      </c>
      <c r="W251" s="36">
        <v>2.5910917629544141E-2</v>
      </c>
      <c r="X251" s="31">
        <v>0</v>
      </c>
      <c r="Y251" s="31">
        <v>0</v>
      </c>
      <c r="Z251" s="36" t="s">
        <v>1483</v>
      </c>
      <c r="AA251" s="31">
        <v>46.65913043478259</v>
      </c>
      <c r="AB251" s="31">
        <v>1.9836956521739131</v>
      </c>
      <c r="AC251" s="36">
        <v>4.2514629691751481E-2</v>
      </c>
      <c r="AD251" s="31">
        <v>1.9826086956521736</v>
      </c>
      <c r="AE251" s="31">
        <v>0</v>
      </c>
      <c r="AF251" s="36">
        <v>0</v>
      </c>
      <c r="AG251" s="31">
        <v>0</v>
      </c>
      <c r="AH251" s="31">
        <v>0</v>
      </c>
      <c r="AI251" s="36" t="s">
        <v>1483</v>
      </c>
      <c r="AJ251" t="s">
        <v>365</v>
      </c>
      <c r="AK251" s="37">
        <v>5</v>
      </c>
      <c r="AT251"/>
    </row>
    <row r="252" spans="1:46" x14ac:dyDescent="0.25">
      <c r="A252" t="s">
        <v>1304</v>
      </c>
      <c r="B252" t="s">
        <v>815</v>
      </c>
      <c r="C252" t="s">
        <v>1066</v>
      </c>
      <c r="D252" t="s">
        <v>1244</v>
      </c>
      <c r="E252" s="31">
        <v>51.423913043478258</v>
      </c>
      <c r="F252" s="31">
        <v>156.50271739130434</v>
      </c>
      <c r="G252" s="31">
        <v>0.45652173913043481</v>
      </c>
      <c r="H252" s="36">
        <v>2.9170211657666735E-3</v>
      </c>
      <c r="I252" s="31">
        <v>32.149456521739133</v>
      </c>
      <c r="J252" s="31">
        <v>0.29347826086956524</v>
      </c>
      <c r="K252" s="36">
        <v>9.1285605612374272E-3</v>
      </c>
      <c r="L252" s="31">
        <v>26.317934782608695</v>
      </c>
      <c r="M252" s="31">
        <v>0</v>
      </c>
      <c r="N252" s="36">
        <v>0</v>
      </c>
      <c r="O252" s="31">
        <v>0.29347826086956524</v>
      </c>
      <c r="P252" s="31">
        <v>0.29347826086956524</v>
      </c>
      <c r="Q252" s="36">
        <v>1</v>
      </c>
      <c r="R252" s="31">
        <v>5.5380434782608692</v>
      </c>
      <c r="S252" s="31">
        <v>0</v>
      </c>
      <c r="T252" s="36">
        <v>0</v>
      </c>
      <c r="U252" s="31">
        <v>24.831521739130434</v>
      </c>
      <c r="V252" s="31">
        <v>0.16304347826086957</v>
      </c>
      <c r="W252" s="36">
        <v>6.5659881812212741E-3</v>
      </c>
      <c r="X252" s="31">
        <v>4.7880434782608692</v>
      </c>
      <c r="Y252" s="31">
        <v>0</v>
      </c>
      <c r="Z252" s="36">
        <v>0</v>
      </c>
      <c r="AA252" s="31">
        <v>94.733695652173907</v>
      </c>
      <c r="AB252" s="31">
        <v>0</v>
      </c>
      <c r="AC252" s="36">
        <v>0</v>
      </c>
      <c r="AD252" s="31">
        <v>0</v>
      </c>
      <c r="AE252" s="31">
        <v>0</v>
      </c>
      <c r="AF252" s="36" t="s">
        <v>1483</v>
      </c>
      <c r="AG252" s="31">
        <v>0</v>
      </c>
      <c r="AH252" s="31">
        <v>0</v>
      </c>
      <c r="AI252" s="36" t="s">
        <v>1483</v>
      </c>
      <c r="AJ252" t="s">
        <v>325</v>
      </c>
      <c r="AK252" s="37">
        <v>5</v>
      </c>
      <c r="AT252"/>
    </row>
    <row r="253" spans="1:46" x14ac:dyDescent="0.25">
      <c r="A253" t="s">
        <v>1304</v>
      </c>
      <c r="B253" t="s">
        <v>697</v>
      </c>
      <c r="C253" t="s">
        <v>1106</v>
      </c>
      <c r="D253" t="s">
        <v>1235</v>
      </c>
      <c r="E253" s="31">
        <v>14.869565217391305</v>
      </c>
      <c r="F253" s="31">
        <v>64.35108695652174</v>
      </c>
      <c r="G253" s="31">
        <v>0</v>
      </c>
      <c r="H253" s="36">
        <v>0</v>
      </c>
      <c r="I253" s="31">
        <v>16.721086956521738</v>
      </c>
      <c r="J253" s="31">
        <v>0</v>
      </c>
      <c r="K253" s="36">
        <v>0</v>
      </c>
      <c r="L253" s="31">
        <v>12.389565217391304</v>
      </c>
      <c r="M253" s="31">
        <v>0</v>
      </c>
      <c r="N253" s="36">
        <v>0</v>
      </c>
      <c r="O253" s="31">
        <v>0</v>
      </c>
      <c r="P253" s="31">
        <v>0</v>
      </c>
      <c r="Q253" s="36" t="s">
        <v>1483</v>
      </c>
      <c r="R253" s="31">
        <v>4.3315217391304346</v>
      </c>
      <c r="S253" s="31">
        <v>0</v>
      </c>
      <c r="T253" s="36">
        <v>0</v>
      </c>
      <c r="U253" s="31">
        <v>11.863043478260874</v>
      </c>
      <c r="V253" s="31">
        <v>0</v>
      </c>
      <c r="W253" s="36">
        <v>0</v>
      </c>
      <c r="X253" s="31">
        <v>0</v>
      </c>
      <c r="Y253" s="31">
        <v>0</v>
      </c>
      <c r="Z253" s="36" t="s">
        <v>1483</v>
      </c>
      <c r="AA253" s="31">
        <v>35.766956521739132</v>
      </c>
      <c r="AB253" s="31">
        <v>0</v>
      </c>
      <c r="AC253" s="36">
        <v>0</v>
      </c>
      <c r="AD253" s="31">
        <v>0</v>
      </c>
      <c r="AE253" s="31">
        <v>0</v>
      </c>
      <c r="AF253" s="36" t="s">
        <v>1483</v>
      </c>
      <c r="AG253" s="31">
        <v>0</v>
      </c>
      <c r="AH253" s="31">
        <v>0</v>
      </c>
      <c r="AI253" s="36" t="s">
        <v>1483</v>
      </c>
      <c r="AJ253" t="s">
        <v>190</v>
      </c>
      <c r="AK253" s="37">
        <v>5</v>
      </c>
      <c r="AT253"/>
    </row>
    <row r="254" spans="1:46" x14ac:dyDescent="0.25">
      <c r="A254" t="s">
        <v>1304</v>
      </c>
      <c r="B254" t="s">
        <v>638</v>
      </c>
      <c r="C254" t="s">
        <v>1106</v>
      </c>
      <c r="D254" t="s">
        <v>1235</v>
      </c>
      <c r="E254" s="31">
        <v>18.434782608695652</v>
      </c>
      <c r="F254" s="31">
        <v>69.653586956521735</v>
      </c>
      <c r="G254" s="31">
        <v>0</v>
      </c>
      <c r="H254" s="36">
        <v>0</v>
      </c>
      <c r="I254" s="31">
        <v>16.644565217391303</v>
      </c>
      <c r="J254" s="31">
        <v>0</v>
      </c>
      <c r="K254" s="36">
        <v>0</v>
      </c>
      <c r="L254" s="31">
        <v>5.7749999999999986</v>
      </c>
      <c r="M254" s="31">
        <v>0</v>
      </c>
      <c r="N254" s="36">
        <v>0</v>
      </c>
      <c r="O254" s="31">
        <v>5.5652173913043477</v>
      </c>
      <c r="P254" s="31">
        <v>0</v>
      </c>
      <c r="Q254" s="36">
        <v>0</v>
      </c>
      <c r="R254" s="31">
        <v>5.3043478260869561</v>
      </c>
      <c r="S254" s="31">
        <v>0</v>
      </c>
      <c r="T254" s="36">
        <v>0</v>
      </c>
      <c r="U254" s="31">
        <v>18.503260869565217</v>
      </c>
      <c r="V254" s="31">
        <v>0</v>
      </c>
      <c r="W254" s="36">
        <v>0</v>
      </c>
      <c r="X254" s="31">
        <v>0</v>
      </c>
      <c r="Y254" s="31">
        <v>0</v>
      </c>
      <c r="Z254" s="36" t="s">
        <v>1483</v>
      </c>
      <c r="AA254" s="31">
        <v>34.505760869565222</v>
      </c>
      <c r="AB254" s="31">
        <v>0</v>
      </c>
      <c r="AC254" s="36">
        <v>0</v>
      </c>
      <c r="AD254" s="31">
        <v>0</v>
      </c>
      <c r="AE254" s="31">
        <v>0</v>
      </c>
      <c r="AF254" s="36" t="s">
        <v>1483</v>
      </c>
      <c r="AG254" s="31">
        <v>0</v>
      </c>
      <c r="AH254" s="31">
        <v>0</v>
      </c>
      <c r="AI254" s="36" t="s">
        <v>1483</v>
      </c>
      <c r="AJ254" t="s">
        <v>125</v>
      </c>
      <c r="AK254" s="37">
        <v>5</v>
      </c>
      <c r="AT254"/>
    </row>
    <row r="255" spans="1:46" x14ac:dyDescent="0.25">
      <c r="A255" t="s">
        <v>1304</v>
      </c>
      <c r="B255" t="s">
        <v>733</v>
      </c>
      <c r="C255" t="s">
        <v>1131</v>
      </c>
      <c r="D255" t="s">
        <v>1234</v>
      </c>
      <c r="E255" s="31">
        <v>75.478260869565219</v>
      </c>
      <c r="F255" s="31">
        <v>245.21739130434781</v>
      </c>
      <c r="G255" s="31">
        <v>0</v>
      </c>
      <c r="H255" s="36">
        <v>0</v>
      </c>
      <c r="I255" s="31">
        <v>38.459239130434781</v>
      </c>
      <c r="J255" s="31">
        <v>0</v>
      </c>
      <c r="K255" s="36">
        <v>0</v>
      </c>
      <c r="L255" s="31">
        <v>16.076086956521738</v>
      </c>
      <c r="M255" s="31">
        <v>0</v>
      </c>
      <c r="N255" s="36">
        <v>0</v>
      </c>
      <c r="O255" s="31">
        <v>17.078804347826086</v>
      </c>
      <c r="P255" s="31">
        <v>0</v>
      </c>
      <c r="Q255" s="36">
        <v>0</v>
      </c>
      <c r="R255" s="31">
        <v>5.3043478260869561</v>
      </c>
      <c r="S255" s="31">
        <v>0</v>
      </c>
      <c r="T255" s="36">
        <v>0</v>
      </c>
      <c r="U255" s="31">
        <v>66.190217391304344</v>
      </c>
      <c r="V255" s="31">
        <v>0</v>
      </c>
      <c r="W255" s="36">
        <v>0</v>
      </c>
      <c r="X255" s="31">
        <v>10.815217391304348</v>
      </c>
      <c r="Y255" s="31">
        <v>0</v>
      </c>
      <c r="Z255" s="36">
        <v>0</v>
      </c>
      <c r="AA255" s="31">
        <v>124.70652173913044</v>
      </c>
      <c r="AB255" s="31">
        <v>0</v>
      </c>
      <c r="AC255" s="36">
        <v>0</v>
      </c>
      <c r="AD255" s="31">
        <v>0.98097826086956519</v>
      </c>
      <c r="AE255" s="31">
        <v>0</v>
      </c>
      <c r="AF255" s="36">
        <v>0</v>
      </c>
      <c r="AG255" s="31">
        <v>4.0652173913043477</v>
      </c>
      <c r="AH255" s="31">
        <v>0</v>
      </c>
      <c r="AI255" s="36">
        <v>0</v>
      </c>
      <c r="AJ255" t="s">
        <v>226</v>
      </c>
      <c r="AK255" s="37">
        <v>5</v>
      </c>
      <c r="AT255"/>
    </row>
    <row r="256" spans="1:46" x14ac:dyDescent="0.25">
      <c r="A256" t="s">
        <v>1304</v>
      </c>
      <c r="B256" t="s">
        <v>875</v>
      </c>
      <c r="C256" t="s">
        <v>1038</v>
      </c>
      <c r="D256" t="s">
        <v>1213</v>
      </c>
      <c r="E256" s="31">
        <v>100.66304347826087</v>
      </c>
      <c r="F256" s="31">
        <v>392.00271739130437</v>
      </c>
      <c r="G256" s="31">
        <v>0</v>
      </c>
      <c r="H256" s="36">
        <v>0</v>
      </c>
      <c r="I256" s="31">
        <v>86.866847826086953</v>
      </c>
      <c r="J256" s="31">
        <v>0</v>
      </c>
      <c r="K256" s="36">
        <v>0</v>
      </c>
      <c r="L256" s="31">
        <v>59.557065217391305</v>
      </c>
      <c r="M256" s="31">
        <v>0</v>
      </c>
      <c r="N256" s="36">
        <v>0</v>
      </c>
      <c r="O256" s="31">
        <v>22.092391304347824</v>
      </c>
      <c r="P256" s="31">
        <v>0</v>
      </c>
      <c r="Q256" s="36">
        <v>0</v>
      </c>
      <c r="R256" s="31">
        <v>5.2173913043478262</v>
      </c>
      <c r="S256" s="31">
        <v>0</v>
      </c>
      <c r="T256" s="36">
        <v>0</v>
      </c>
      <c r="U256" s="31">
        <v>79.029891304347828</v>
      </c>
      <c r="V256" s="31">
        <v>0</v>
      </c>
      <c r="W256" s="36">
        <v>0</v>
      </c>
      <c r="X256" s="31">
        <v>0.82880434782608692</v>
      </c>
      <c r="Y256" s="31">
        <v>0</v>
      </c>
      <c r="Z256" s="36">
        <v>0</v>
      </c>
      <c r="AA256" s="31">
        <v>213.95380434782609</v>
      </c>
      <c r="AB256" s="31">
        <v>0</v>
      </c>
      <c r="AC256" s="36">
        <v>0</v>
      </c>
      <c r="AD256" s="31">
        <v>11.323369565217391</v>
      </c>
      <c r="AE256" s="31">
        <v>0</v>
      </c>
      <c r="AF256" s="36">
        <v>0</v>
      </c>
      <c r="AG256" s="31">
        <v>0</v>
      </c>
      <c r="AH256" s="31">
        <v>0</v>
      </c>
      <c r="AI256" s="36" t="s">
        <v>1483</v>
      </c>
      <c r="AJ256" t="s">
        <v>385</v>
      </c>
      <c r="AK256" s="37">
        <v>5</v>
      </c>
      <c r="AT256"/>
    </row>
    <row r="257" spans="1:46" x14ac:dyDescent="0.25">
      <c r="A257" t="s">
        <v>1304</v>
      </c>
      <c r="B257" t="s">
        <v>798</v>
      </c>
      <c r="C257" t="s">
        <v>1074</v>
      </c>
      <c r="D257" t="s">
        <v>1258</v>
      </c>
      <c r="E257" s="31">
        <v>79.945652173913047</v>
      </c>
      <c r="F257" s="31">
        <v>278.22826086956519</v>
      </c>
      <c r="G257" s="31">
        <v>0.54347826086956519</v>
      </c>
      <c r="H257" s="36">
        <v>1.9533539086611712E-3</v>
      </c>
      <c r="I257" s="31">
        <v>39.230978260869563</v>
      </c>
      <c r="J257" s="31">
        <v>0.54347826086956519</v>
      </c>
      <c r="K257" s="36">
        <v>1.3853293620558288E-2</v>
      </c>
      <c r="L257" s="31">
        <v>28.361413043478262</v>
      </c>
      <c r="M257" s="31">
        <v>0.54347826086956519</v>
      </c>
      <c r="N257" s="36">
        <v>1.9162594615310911E-2</v>
      </c>
      <c r="O257" s="31">
        <v>5.1304347826086953</v>
      </c>
      <c r="P257" s="31">
        <v>0</v>
      </c>
      <c r="Q257" s="36">
        <v>0</v>
      </c>
      <c r="R257" s="31">
        <v>5.7391304347826084</v>
      </c>
      <c r="S257" s="31">
        <v>0</v>
      </c>
      <c r="T257" s="36">
        <v>0</v>
      </c>
      <c r="U257" s="31">
        <v>62.625</v>
      </c>
      <c r="V257" s="31">
        <v>0</v>
      </c>
      <c r="W257" s="36">
        <v>0</v>
      </c>
      <c r="X257" s="31">
        <v>11.152173913043478</v>
      </c>
      <c r="Y257" s="31">
        <v>0</v>
      </c>
      <c r="Z257" s="36" t="s">
        <v>1483</v>
      </c>
      <c r="AA257" s="31">
        <v>111.49728260869566</v>
      </c>
      <c r="AB257" s="31">
        <v>0</v>
      </c>
      <c r="AC257" s="36">
        <v>0</v>
      </c>
      <c r="AD257" s="31">
        <v>0</v>
      </c>
      <c r="AE257" s="31">
        <v>0</v>
      </c>
      <c r="AF257" s="36" t="s">
        <v>1483</v>
      </c>
      <c r="AG257" s="31">
        <v>53.722826086956523</v>
      </c>
      <c r="AH257" s="31">
        <v>0</v>
      </c>
      <c r="AI257" s="36">
        <v>0</v>
      </c>
      <c r="AJ257" t="s">
        <v>456</v>
      </c>
      <c r="AK257" s="37">
        <v>5</v>
      </c>
      <c r="AT257"/>
    </row>
    <row r="258" spans="1:46" x14ac:dyDescent="0.25">
      <c r="A258" t="s">
        <v>1304</v>
      </c>
      <c r="B258" t="s">
        <v>798</v>
      </c>
      <c r="C258" t="s">
        <v>1127</v>
      </c>
      <c r="D258" t="s">
        <v>1277</v>
      </c>
      <c r="E258" s="31">
        <v>86.880434782608702</v>
      </c>
      <c r="F258" s="31">
        <v>289.60869565217388</v>
      </c>
      <c r="G258" s="31">
        <v>0.50543478260869557</v>
      </c>
      <c r="H258" s="36">
        <v>1.7452334484311664E-3</v>
      </c>
      <c r="I258" s="31">
        <v>67.877717391304344</v>
      </c>
      <c r="J258" s="31">
        <v>0.36956521739130432</v>
      </c>
      <c r="K258" s="36">
        <v>5.44457344169102E-3</v>
      </c>
      <c r="L258" s="31">
        <v>48.290760869565219</v>
      </c>
      <c r="M258" s="31">
        <v>0.36956521739130432</v>
      </c>
      <c r="N258" s="36">
        <v>7.6529176748635413E-3</v>
      </c>
      <c r="O258" s="31">
        <v>14.543478260869565</v>
      </c>
      <c r="P258" s="31">
        <v>0</v>
      </c>
      <c r="Q258" s="36">
        <v>0</v>
      </c>
      <c r="R258" s="31">
        <v>5.0434782608695654</v>
      </c>
      <c r="S258" s="31">
        <v>0</v>
      </c>
      <c r="T258" s="36">
        <v>0</v>
      </c>
      <c r="U258" s="31">
        <v>39.817934782608695</v>
      </c>
      <c r="V258" s="31">
        <v>0</v>
      </c>
      <c r="W258" s="36">
        <v>0</v>
      </c>
      <c r="X258" s="31">
        <v>0</v>
      </c>
      <c r="Y258" s="31">
        <v>0</v>
      </c>
      <c r="Z258" s="36" t="e">
        <v>#DIV/0!</v>
      </c>
      <c r="AA258" s="31">
        <v>142.60326086956522</v>
      </c>
      <c r="AB258" s="31">
        <v>0.1358695652173913</v>
      </c>
      <c r="AC258" s="36">
        <v>9.5278021266054344E-4</v>
      </c>
      <c r="AD258" s="31">
        <v>0</v>
      </c>
      <c r="AE258" s="31">
        <v>0</v>
      </c>
      <c r="AF258" s="36" t="s">
        <v>1483</v>
      </c>
      <c r="AG258" s="31">
        <v>39.309782608695649</v>
      </c>
      <c r="AH258" s="31">
        <v>0</v>
      </c>
      <c r="AI258" s="36">
        <v>0</v>
      </c>
      <c r="AJ258" t="s">
        <v>409</v>
      </c>
      <c r="AK258" s="37">
        <v>5</v>
      </c>
      <c r="AT258"/>
    </row>
    <row r="259" spans="1:46" x14ac:dyDescent="0.25">
      <c r="A259" t="s">
        <v>1304</v>
      </c>
      <c r="B259" t="s">
        <v>798</v>
      </c>
      <c r="C259" t="s">
        <v>1074</v>
      </c>
      <c r="D259" t="s">
        <v>1258</v>
      </c>
      <c r="E259" s="31">
        <v>104.55434782608695</v>
      </c>
      <c r="F259" s="31">
        <v>352.95108695652169</v>
      </c>
      <c r="G259" s="31">
        <v>0</v>
      </c>
      <c r="H259" s="36">
        <v>0</v>
      </c>
      <c r="I259" s="31">
        <v>37.173913043478258</v>
      </c>
      <c r="J259" s="31">
        <v>0</v>
      </c>
      <c r="K259" s="36">
        <v>0</v>
      </c>
      <c r="L259" s="31">
        <v>18.741847826086957</v>
      </c>
      <c r="M259" s="31">
        <v>0</v>
      </c>
      <c r="N259" s="36">
        <v>0</v>
      </c>
      <c r="O259" s="31">
        <v>12.779891304347826</v>
      </c>
      <c r="P259" s="31">
        <v>0</v>
      </c>
      <c r="Q259" s="36">
        <v>0</v>
      </c>
      <c r="R259" s="31">
        <v>5.6521739130434785</v>
      </c>
      <c r="S259" s="31">
        <v>0</v>
      </c>
      <c r="T259" s="36">
        <v>0</v>
      </c>
      <c r="U259" s="31">
        <v>54.527173913043477</v>
      </c>
      <c r="V259" s="31">
        <v>0</v>
      </c>
      <c r="W259" s="36">
        <v>0</v>
      </c>
      <c r="X259" s="31">
        <v>25.190217391304348</v>
      </c>
      <c r="Y259" s="31">
        <v>0</v>
      </c>
      <c r="Z259" s="36">
        <v>0</v>
      </c>
      <c r="AA259" s="31">
        <v>165.08695652173913</v>
      </c>
      <c r="AB259" s="31">
        <v>0</v>
      </c>
      <c r="AC259" s="36">
        <v>0</v>
      </c>
      <c r="AD259" s="31">
        <v>0.49184782608695654</v>
      </c>
      <c r="AE259" s="31">
        <v>0</v>
      </c>
      <c r="AF259" s="36">
        <v>0</v>
      </c>
      <c r="AG259" s="31">
        <v>70.480978260869563</v>
      </c>
      <c r="AH259" s="31">
        <v>0</v>
      </c>
      <c r="AI259" s="36">
        <v>0</v>
      </c>
      <c r="AJ259" t="s">
        <v>304</v>
      </c>
      <c r="AK259" s="37">
        <v>5</v>
      </c>
      <c r="AT259"/>
    </row>
    <row r="260" spans="1:46" x14ac:dyDescent="0.25">
      <c r="A260" t="s">
        <v>1304</v>
      </c>
      <c r="B260" t="s">
        <v>677</v>
      </c>
      <c r="C260" t="s">
        <v>1035</v>
      </c>
      <c r="D260" t="s">
        <v>1264</v>
      </c>
      <c r="E260" s="31">
        <v>99.75</v>
      </c>
      <c r="F260" s="31">
        <v>308.13663043478266</v>
      </c>
      <c r="G260" s="31">
        <v>63.191956521739129</v>
      </c>
      <c r="H260" s="36">
        <v>0.20507771644213443</v>
      </c>
      <c r="I260" s="31">
        <v>39.093369565217394</v>
      </c>
      <c r="J260" s="31">
        <v>14.774782608695654</v>
      </c>
      <c r="K260" s="36">
        <v>0.37793576693479103</v>
      </c>
      <c r="L260" s="31">
        <v>32.403152173913043</v>
      </c>
      <c r="M260" s="31">
        <v>14.774782608695654</v>
      </c>
      <c r="N260" s="36">
        <v>0.45596744814816065</v>
      </c>
      <c r="O260" s="31">
        <v>1.0869565217391304</v>
      </c>
      <c r="P260" s="31">
        <v>0</v>
      </c>
      <c r="Q260" s="36">
        <v>0</v>
      </c>
      <c r="R260" s="31">
        <v>5.6032608695652177</v>
      </c>
      <c r="S260" s="31">
        <v>0</v>
      </c>
      <c r="T260" s="36">
        <v>0</v>
      </c>
      <c r="U260" s="31">
        <v>70.23619565217389</v>
      </c>
      <c r="V260" s="31">
        <v>26.169782608695652</v>
      </c>
      <c r="W260" s="36">
        <v>0.37259681230877811</v>
      </c>
      <c r="X260" s="31">
        <v>14.993586956521748</v>
      </c>
      <c r="Y260" s="31">
        <v>0</v>
      </c>
      <c r="Z260" s="36">
        <v>0</v>
      </c>
      <c r="AA260" s="31">
        <v>156.49478260869569</v>
      </c>
      <c r="AB260" s="31">
        <v>21.997391304347826</v>
      </c>
      <c r="AC260" s="36">
        <v>0.1405630969778128</v>
      </c>
      <c r="AD260" s="31">
        <v>0</v>
      </c>
      <c r="AE260" s="31">
        <v>0</v>
      </c>
      <c r="AF260" s="36" t="s">
        <v>1483</v>
      </c>
      <c r="AG260" s="31">
        <v>27.318695652173915</v>
      </c>
      <c r="AH260" s="31">
        <v>0.25</v>
      </c>
      <c r="AI260" s="36">
        <v>9.151242181656135E-3</v>
      </c>
      <c r="AJ260" t="s">
        <v>169</v>
      </c>
      <c r="AK260" s="37">
        <v>5</v>
      </c>
      <c r="AT260"/>
    </row>
    <row r="261" spans="1:46" x14ac:dyDescent="0.25">
      <c r="A261" t="s">
        <v>1304</v>
      </c>
      <c r="B261" t="s">
        <v>759</v>
      </c>
      <c r="C261" t="s">
        <v>1118</v>
      </c>
      <c r="D261" t="s">
        <v>1211</v>
      </c>
      <c r="E261" s="31">
        <v>87.141304347826093</v>
      </c>
      <c r="F261" s="31">
        <v>283.46978260869565</v>
      </c>
      <c r="G261" s="31">
        <v>120.81108695652173</v>
      </c>
      <c r="H261" s="36">
        <v>0.42618682613973885</v>
      </c>
      <c r="I261" s="31">
        <v>44.936956521739134</v>
      </c>
      <c r="J261" s="31">
        <v>15.871739130434786</v>
      </c>
      <c r="K261" s="36">
        <v>0.35320013545546908</v>
      </c>
      <c r="L261" s="31">
        <v>29.113152173913043</v>
      </c>
      <c r="M261" s="31">
        <v>15.871739130434786</v>
      </c>
      <c r="N261" s="36">
        <v>0.54517418916446714</v>
      </c>
      <c r="O261" s="31">
        <v>10.258586956521739</v>
      </c>
      <c r="P261" s="31">
        <v>0</v>
      </c>
      <c r="Q261" s="36">
        <v>0</v>
      </c>
      <c r="R261" s="31">
        <v>5.5652173913043477</v>
      </c>
      <c r="S261" s="31">
        <v>0</v>
      </c>
      <c r="T261" s="36">
        <v>0</v>
      </c>
      <c r="U261" s="31">
        <v>93.344456521739133</v>
      </c>
      <c r="V261" s="31">
        <v>51.318152173913049</v>
      </c>
      <c r="W261" s="36">
        <v>0.54977182455351792</v>
      </c>
      <c r="X261" s="31">
        <v>14.004565217391304</v>
      </c>
      <c r="Y261" s="31">
        <v>0</v>
      </c>
      <c r="Z261" s="36">
        <v>0</v>
      </c>
      <c r="AA261" s="31">
        <v>114.10467391304351</v>
      </c>
      <c r="AB261" s="31">
        <v>52.85402173913041</v>
      </c>
      <c r="AC261" s="36">
        <v>0.46320645707650165</v>
      </c>
      <c r="AD261" s="31">
        <v>0</v>
      </c>
      <c r="AE261" s="31">
        <v>0</v>
      </c>
      <c r="AF261" s="36" t="s">
        <v>1483</v>
      </c>
      <c r="AG261" s="31">
        <v>17.079130434782613</v>
      </c>
      <c r="AH261" s="31">
        <v>0.76717391304347826</v>
      </c>
      <c r="AI261" s="36">
        <v>4.4918792322183175E-2</v>
      </c>
      <c r="AJ261" t="s">
        <v>252</v>
      </c>
      <c r="AK261" s="37">
        <v>5</v>
      </c>
      <c r="AT261"/>
    </row>
    <row r="262" spans="1:46" x14ac:dyDescent="0.25">
      <c r="A262" t="s">
        <v>1304</v>
      </c>
      <c r="B262" t="s">
        <v>689</v>
      </c>
      <c r="C262" t="s">
        <v>1074</v>
      </c>
      <c r="D262" t="s">
        <v>1258</v>
      </c>
      <c r="E262" s="31">
        <v>55.054347826086953</v>
      </c>
      <c r="F262" s="31">
        <v>193.86728260869569</v>
      </c>
      <c r="G262" s="31">
        <v>86.312282608695654</v>
      </c>
      <c r="H262" s="36">
        <v>0.44521324819365998</v>
      </c>
      <c r="I262" s="31">
        <v>25.087608695652168</v>
      </c>
      <c r="J262" s="31">
        <v>8.4816304347826073</v>
      </c>
      <c r="K262" s="36">
        <v>0.33808046584577528</v>
      </c>
      <c r="L262" s="31">
        <v>12.300869565217386</v>
      </c>
      <c r="M262" s="31">
        <v>7.7859782608695633</v>
      </c>
      <c r="N262" s="36">
        <v>0.63296161459069711</v>
      </c>
      <c r="O262" s="31">
        <v>7.0476086956521726</v>
      </c>
      <c r="P262" s="31">
        <v>0</v>
      </c>
      <c r="Q262" s="36">
        <v>0</v>
      </c>
      <c r="R262" s="31">
        <v>5.7391304347826084</v>
      </c>
      <c r="S262" s="31">
        <v>0.69565217391304346</v>
      </c>
      <c r="T262" s="36">
        <v>0.12121212121212122</v>
      </c>
      <c r="U262" s="31">
        <v>27.720652173913042</v>
      </c>
      <c r="V262" s="31">
        <v>18.086956521739133</v>
      </c>
      <c r="W262" s="36">
        <v>0.65247225816570609</v>
      </c>
      <c r="X262" s="31">
        <v>2.347826086956522</v>
      </c>
      <c r="Y262" s="31">
        <v>0</v>
      </c>
      <c r="Z262" s="36">
        <v>0</v>
      </c>
      <c r="AA262" s="31">
        <v>111.46326086956525</v>
      </c>
      <c r="AB262" s="31">
        <v>53.683913043478249</v>
      </c>
      <c r="AC262" s="36">
        <v>0.4816287683015068</v>
      </c>
      <c r="AD262" s="31">
        <v>0</v>
      </c>
      <c r="AE262" s="31">
        <v>0</v>
      </c>
      <c r="AF262" s="36" t="s">
        <v>1483</v>
      </c>
      <c r="AG262" s="31">
        <v>27.247934782608692</v>
      </c>
      <c r="AH262" s="31">
        <v>6.0597826086956523</v>
      </c>
      <c r="AI262" s="36">
        <v>0.22239419820409209</v>
      </c>
      <c r="AJ262" t="s">
        <v>182</v>
      </c>
      <c r="AK262" s="37">
        <v>5</v>
      </c>
      <c r="AT262"/>
    </row>
    <row r="263" spans="1:46" x14ac:dyDescent="0.25">
      <c r="A263" t="s">
        <v>1304</v>
      </c>
      <c r="B263" t="s">
        <v>732</v>
      </c>
      <c r="C263" t="s">
        <v>1074</v>
      </c>
      <c r="D263" t="s">
        <v>1258</v>
      </c>
      <c r="E263" s="31">
        <v>77.967391304347828</v>
      </c>
      <c r="F263" s="31">
        <v>225.48021739130431</v>
      </c>
      <c r="G263" s="31">
        <v>38.047934782608699</v>
      </c>
      <c r="H263" s="36">
        <v>0.16874178685298724</v>
      </c>
      <c r="I263" s="31">
        <v>23.893804347826087</v>
      </c>
      <c r="J263" s="31">
        <v>4.1252173913043473</v>
      </c>
      <c r="K263" s="36">
        <v>0.17264799406795464</v>
      </c>
      <c r="L263" s="31">
        <v>9.7742391304347809</v>
      </c>
      <c r="M263" s="31">
        <v>4.1252173913043473</v>
      </c>
      <c r="N263" s="36">
        <v>0.42204997609065537</v>
      </c>
      <c r="O263" s="31">
        <v>8.554347826086957</v>
      </c>
      <c r="P263" s="31">
        <v>0</v>
      </c>
      <c r="Q263" s="36">
        <v>0</v>
      </c>
      <c r="R263" s="31">
        <v>5.5652173913043477</v>
      </c>
      <c r="S263" s="31">
        <v>0</v>
      </c>
      <c r="T263" s="36">
        <v>0</v>
      </c>
      <c r="U263" s="31">
        <v>34.13043478260871</v>
      </c>
      <c r="V263" s="31">
        <v>16.317717391304349</v>
      </c>
      <c r="W263" s="36">
        <v>0.47809872611464954</v>
      </c>
      <c r="X263" s="31">
        <v>6.6956521739130439</v>
      </c>
      <c r="Y263" s="31">
        <v>0</v>
      </c>
      <c r="Z263" s="36">
        <v>0</v>
      </c>
      <c r="AA263" s="31">
        <v>103.33815217391302</v>
      </c>
      <c r="AB263" s="31">
        <v>0.36934782608695649</v>
      </c>
      <c r="AC263" s="36">
        <v>3.5741671233424253E-3</v>
      </c>
      <c r="AD263" s="31">
        <v>0</v>
      </c>
      <c r="AE263" s="31">
        <v>0</v>
      </c>
      <c r="AF263" s="36" t="s">
        <v>1483</v>
      </c>
      <c r="AG263" s="31">
        <v>57.422173913043459</v>
      </c>
      <c r="AH263" s="31">
        <v>17.235652173913046</v>
      </c>
      <c r="AI263" s="36">
        <v>0.30015673387799002</v>
      </c>
      <c r="AJ263" t="s">
        <v>225</v>
      </c>
      <c r="AK263" s="37">
        <v>5</v>
      </c>
      <c r="AT263"/>
    </row>
    <row r="264" spans="1:46" x14ac:dyDescent="0.25">
      <c r="A264" t="s">
        <v>1304</v>
      </c>
      <c r="B264" t="s">
        <v>629</v>
      </c>
      <c r="C264" t="s">
        <v>1012</v>
      </c>
      <c r="D264" t="s">
        <v>1257</v>
      </c>
      <c r="E264" s="31">
        <v>91.173913043478265</v>
      </c>
      <c r="F264" s="31">
        <v>55.950326086956515</v>
      </c>
      <c r="G264" s="31">
        <v>6.3327173913043477</v>
      </c>
      <c r="H264" s="36">
        <v>0.11318463777069335</v>
      </c>
      <c r="I264" s="31">
        <v>7.1939130434782612</v>
      </c>
      <c r="J264" s="31">
        <v>8.1521739130434784E-2</v>
      </c>
      <c r="K264" s="36">
        <v>1.1332043998549498E-2</v>
      </c>
      <c r="L264" s="31">
        <v>3.3678260869565215</v>
      </c>
      <c r="M264" s="31">
        <v>8.1521739130434784E-2</v>
      </c>
      <c r="N264" s="36">
        <v>2.420604182804028E-2</v>
      </c>
      <c r="O264" s="31">
        <v>1.9130434782608696</v>
      </c>
      <c r="P264" s="31">
        <v>0</v>
      </c>
      <c r="Q264" s="36">
        <v>0</v>
      </c>
      <c r="R264" s="31">
        <v>1.9130434782608696</v>
      </c>
      <c r="S264" s="31">
        <v>0</v>
      </c>
      <c r="T264" s="36">
        <v>0</v>
      </c>
      <c r="U264" s="31">
        <v>9.996956521739131</v>
      </c>
      <c r="V264" s="31">
        <v>0.52989130434782605</v>
      </c>
      <c r="W264" s="36">
        <v>5.3005262471186879E-2</v>
      </c>
      <c r="X264" s="31">
        <v>5.3492391304347828</v>
      </c>
      <c r="Y264" s="31">
        <v>0</v>
      </c>
      <c r="Z264" s="36">
        <v>0</v>
      </c>
      <c r="AA264" s="31">
        <v>27.243043478260869</v>
      </c>
      <c r="AB264" s="31">
        <v>3.5058695652173917</v>
      </c>
      <c r="AC264" s="36">
        <v>0.12868861616048774</v>
      </c>
      <c r="AD264" s="31">
        <v>2.5668478260869567</v>
      </c>
      <c r="AE264" s="31">
        <v>0</v>
      </c>
      <c r="AF264" s="36">
        <v>0</v>
      </c>
      <c r="AG264" s="31">
        <v>3.6003260869565219</v>
      </c>
      <c r="AH264" s="31">
        <v>2.2154347826086958</v>
      </c>
      <c r="AI264" s="36">
        <v>0.61534281315098271</v>
      </c>
      <c r="AJ264" t="s">
        <v>114</v>
      </c>
      <c r="AK264" s="37">
        <v>5</v>
      </c>
      <c r="AT264"/>
    </row>
    <row r="265" spans="1:46" x14ac:dyDescent="0.25">
      <c r="A265" t="s">
        <v>1304</v>
      </c>
      <c r="B265" t="s">
        <v>601</v>
      </c>
      <c r="C265" t="s">
        <v>1036</v>
      </c>
      <c r="D265" t="s">
        <v>1258</v>
      </c>
      <c r="E265" s="31">
        <v>100.71739130434783</v>
      </c>
      <c r="F265" s="31">
        <v>296.10782608695655</v>
      </c>
      <c r="G265" s="31">
        <v>136.52499999999995</v>
      </c>
      <c r="H265" s="36">
        <v>0.4610651525296306</v>
      </c>
      <c r="I265" s="31">
        <v>25.961630434782613</v>
      </c>
      <c r="J265" s="31">
        <v>5.0955434782608675</v>
      </c>
      <c r="K265" s="36">
        <v>0.19627209050145061</v>
      </c>
      <c r="L265" s="31">
        <v>12.014782608695651</v>
      </c>
      <c r="M265" s="31">
        <v>5.0955434782608675</v>
      </c>
      <c r="N265" s="36">
        <v>0.42410617355431701</v>
      </c>
      <c r="O265" s="31">
        <v>8.468586956521742</v>
      </c>
      <c r="P265" s="31">
        <v>0</v>
      </c>
      <c r="Q265" s="36">
        <v>0</v>
      </c>
      <c r="R265" s="31">
        <v>5.4782608695652177</v>
      </c>
      <c r="S265" s="31">
        <v>0</v>
      </c>
      <c r="T265" s="36">
        <v>0</v>
      </c>
      <c r="U265" s="31">
        <v>85.723586956521729</v>
      </c>
      <c r="V265" s="31">
        <v>53.367391304347827</v>
      </c>
      <c r="W265" s="36">
        <v>0.62255200930188925</v>
      </c>
      <c r="X265" s="31">
        <v>21.789347826086956</v>
      </c>
      <c r="Y265" s="31">
        <v>0</v>
      </c>
      <c r="Z265" s="36">
        <v>0</v>
      </c>
      <c r="AA265" s="31">
        <v>138.80858695652176</v>
      </c>
      <c r="AB265" s="31">
        <v>65.903043478260841</v>
      </c>
      <c r="AC265" s="36">
        <v>0.47477641638195828</v>
      </c>
      <c r="AD265" s="31">
        <v>0</v>
      </c>
      <c r="AE265" s="31">
        <v>0</v>
      </c>
      <c r="AF265" s="36" t="s">
        <v>1483</v>
      </c>
      <c r="AG265" s="31">
        <v>23.824673913043476</v>
      </c>
      <c r="AH265" s="31">
        <v>12.159021739130436</v>
      </c>
      <c r="AI265" s="36">
        <v>0.5103541724646079</v>
      </c>
      <c r="AJ265" t="s">
        <v>85</v>
      </c>
      <c r="AK265" s="37">
        <v>5</v>
      </c>
      <c r="AT265"/>
    </row>
    <row r="266" spans="1:46" x14ac:dyDescent="0.25">
      <c r="A266" t="s">
        <v>1304</v>
      </c>
      <c r="B266" t="s">
        <v>836</v>
      </c>
      <c r="C266" t="s">
        <v>1105</v>
      </c>
      <c r="D266" t="s">
        <v>1272</v>
      </c>
      <c r="E266" s="31">
        <v>56.130434782608695</v>
      </c>
      <c r="F266" s="31">
        <v>59.350869565217387</v>
      </c>
      <c r="G266" s="31">
        <v>4.195652173913043</v>
      </c>
      <c r="H266" s="36">
        <v>7.0692345447486205E-2</v>
      </c>
      <c r="I266" s="31">
        <v>8.1632608695652173</v>
      </c>
      <c r="J266" s="31">
        <v>0.25</v>
      </c>
      <c r="K266" s="36">
        <v>3.0625016644030785E-2</v>
      </c>
      <c r="L266" s="31">
        <v>4.2286956521739141</v>
      </c>
      <c r="M266" s="31">
        <v>0.25</v>
      </c>
      <c r="N266" s="36">
        <v>5.9119884844746028E-2</v>
      </c>
      <c r="O266" s="31">
        <v>2.0869565217391304</v>
      </c>
      <c r="P266" s="31">
        <v>0</v>
      </c>
      <c r="Q266" s="36">
        <v>0</v>
      </c>
      <c r="R266" s="31">
        <v>1.8476086956521738</v>
      </c>
      <c r="S266" s="31">
        <v>0</v>
      </c>
      <c r="T266" s="36">
        <v>0</v>
      </c>
      <c r="U266" s="31">
        <v>9.3951086956521745</v>
      </c>
      <c r="V266" s="31">
        <v>0</v>
      </c>
      <c r="W266" s="36">
        <v>0</v>
      </c>
      <c r="X266" s="31">
        <v>2.1951086956521739</v>
      </c>
      <c r="Y266" s="31">
        <v>0</v>
      </c>
      <c r="Z266" s="36">
        <v>0</v>
      </c>
      <c r="AA266" s="31">
        <v>30.915326086956519</v>
      </c>
      <c r="AB266" s="31">
        <v>3.9456521739130435</v>
      </c>
      <c r="AC266" s="36">
        <v>0.12762770681489766</v>
      </c>
      <c r="AD266" s="31">
        <v>1.9749999999999996</v>
      </c>
      <c r="AE266" s="31">
        <v>0</v>
      </c>
      <c r="AF266" s="36">
        <v>0</v>
      </c>
      <c r="AG266" s="31">
        <v>6.7070652173913041</v>
      </c>
      <c r="AH266" s="31">
        <v>0</v>
      </c>
      <c r="AI266" s="36">
        <v>0</v>
      </c>
      <c r="AJ266" t="s">
        <v>346</v>
      </c>
      <c r="AK266" s="37">
        <v>5</v>
      </c>
      <c r="AT266"/>
    </row>
    <row r="267" spans="1:46" x14ac:dyDescent="0.25">
      <c r="A267" t="s">
        <v>1304</v>
      </c>
      <c r="B267" t="s">
        <v>832</v>
      </c>
      <c r="C267" t="s">
        <v>1178</v>
      </c>
      <c r="D267" t="s">
        <v>1288</v>
      </c>
      <c r="E267" s="31">
        <v>101.32608695652173</v>
      </c>
      <c r="F267" s="31">
        <v>265.22728260869565</v>
      </c>
      <c r="G267" s="31">
        <v>13.500869565217391</v>
      </c>
      <c r="H267" s="36">
        <v>5.0903019600498506E-2</v>
      </c>
      <c r="I267" s="31">
        <v>26.428369565217388</v>
      </c>
      <c r="J267" s="31">
        <v>0.87771739130434778</v>
      </c>
      <c r="K267" s="36">
        <v>3.3211181989051625E-2</v>
      </c>
      <c r="L267" s="31">
        <v>18.145760869565212</v>
      </c>
      <c r="M267" s="31">
        <v>0.87771739130434778</v>
      </c>
      <c r="N267" s="36">
        <v>4.8370382350650838E-2</v>
      </c>
      <c r="O267" s="31">
        <v>2.7826086956521738</v>
      </c>
      <c r="P267" s="31">
        <v>0</v>
      </c>
      <c r="Q267" s="36">
        <v>0</v>
      </c>
      <c r="R267" s="31">
        <v>5.5</v>
      </c>
      <c r="S267" s="31">
        <v>0</v>
      </c>
      <c r="T267" s="36">
        <v>0</v>
      </c>
      <c r="U267" s="31">
        <v>40.263260869565229</v>
      </c>
      <c r="V267" s="31">
        <v>5.3266304347826088</v>
      </c>
      <c r="W267" s="36">
        <v>0.13229505806890515</v>
      </c>
      <c r="X267" s="31">
        <v>19.963043478260868</v>
      </c>
      <c r="Y267" s="31">
        <v>0</v>
      </c>
      <c r="Z267" s="36">
        <v>0</v>
      </c>
      <c r="AA267" s="31">
        <v>145.76684782608694</v>
      </c>
      <c r="AB267" s="31">
        <v>5.9493478260869566</v>
      </c>
      <c r="AC267" s="36">
        <v>4.0814135139871227E-2</v>
      </c>
      <c r="AD267" s="31">
        <v>0</v>
      </c>
      <c r="AE267" s="31">
        <v>0</v>
      </c>
      <c r="AF267" s="36" t="s">
        <v>1483</v>
      </c>
      <c r="AG267" s="31">
        <v>32.805760869565241</v>
      </c>
      <c r="AH267" s="31">
        <v>1.3471739130434781</v>
      </c>
      <c r="AI267" s="36">
        <v>4.1065162865747962E-2</v>
      </c>
      <c r="AJ267" t="s">
        <v>342</v>
      </c>
      <c r="AK267" s="37">
        <v>5</v>
      </c>
      <c r="AT267"/>
    </row>
    <row r="268" spans="1:46" x14ac:dyDescent="0.25">
      <c r="A268" t="s">
        <v>1304</v>
      </c>
      <c r="B268" t="s">
        <v>699</v>
      </c>
      <c r="C268" t="s">
        <v>1022</v>
      </c>
      <c r="D268" t="s">
        <v>1237</v>
      </c>
      <c r="E268" s="31">
        <v>76.152173913043484</v>
      </c>
      <c r="F268" s="31">
        <v>217.9975</v>
      </c>
      <c r="G268" s="31">
        <v>0</v>
      </c>
      <c r="H268" s="36">
        <v>0</v>
      </c>
      <c r="I268" s="31">
        <v>24.442717391304356</v>
      </c>
      <c r="J268" s="31">
        <v>0</v>
      </c>
      <c r="K268" s="36">
        <v>0</v>
      </c>
      <c r="L268" s="31">
        <v>17.486195652173922</v>
      </c>
      <c r="M268" s="31">
        <v>0</v>
      </c>
      <c r="N268" s="36">
        <v>0</v>
      </c>
      <c r="O268" s="31">
        <v>0.2608695652173913</v>
      </c>
      <c r="P268" s="31">
        <v>0</v>
      </c>
      <c r="Q268" s="36">
        <v>0</v>
      </c>
      <c r="R268" s="31">
        <v>6.6956521739130439</v>
      </c>
      <c r="S268" s="31">
        <v>0</v>
      </c>
      <c r="T268" s="36">
        <v>0</v>
      </c>
      <c r="U268" s="31">
        <v>52.505760869565194</v>
      </c>
      <c r="V268" s="31">
        <v>0</v>
      </c>
      <c r="W268" s="36">
        <v>0</v>
      </c>
      <c r="X268" s="31">
        <v>17.220108695652176</v>
      </c>
      <c r="Y268" s="31">
        <v>0</v>
      </c>
      <c r="Z268" s="36">
        <v>0</v>
      </c>
      <c r="AA268" s="31">
        <v>102.82565217391306</v>
      </c>
      <c r="AB268" s="31">
        <v>0</v>
      </c>
      <c r="AC268" s="36">
        <v>0</v>
      </c>
      <c r="AD268" s="31">
        <v>0</v>
      </c>
      <c r="AE268" s="31">
        <v>0</v>
      </c>
      <c r="AF268" s="36" t="s">
        <v>1483</v>
      </c>
      <c r="AG268" s="31">
        <v>21.003260869565217</v>
      </c>
      <c r="AH268" s="31">
        <v>0</v>
      </c>
      <c r="AI268" s="36">
        <v>0</v>
      </c>
      <c r="AJ268" t="s">
        <v>192</v>
      </c>
      <c r="AK268" s="37">
        <v>5</v>
      </c>
      <c r="AT268"/>
    </row>
    <row r="269" spans="1:46" x14ac:dyDescent="0.25">
      <c r="A269" t="s">
        <v>1304</v>
      </c>
      <c r="B269" t="s">
        <v>610</v>
      </c>
      <c r="C269" t="s">
        <v>1076</v>
      </c>
      <c r="D269" t="s">
        <v>1259</v>
      </c>
      <c r="E269" s="31">
        <v>44.119565217391305</v>
      </c>
      <c r="F269" s="31">
        <v>47.087934782608691</v>
      </c>
      <c r="G269" s="31">
        <v>0</v>
      </c>
      <c r="H269" s="36">
        <v>0</v>
      </c>
      <c r="I269" s="31">
        <v>8.2509782608695659</v>
      </c>
      <c r="J269" s="31">
        <v>0</v>
      </c>
      <c r="K269" s="36">
        <v>0</v>
      </c>
      <c r="L269" s="31">
        <v>2.8271739130434783</v>
      </c>
      <c r="M269" s="31">
        <v>0</v>
      </c>
      <c r="N269" s="36">
        <v>0</v>
      </c>
      <c r="O269" s="31">
        <v>3.5107608695652175</v>
      </c>
      <c r="P269" s="31">
        <v>0</v>
      </c>
      <c r="Q269" s="36">
        <v>0</v>
      </c>
      <c r="R269" s="31">
        <v>1.9130434782608696</v>
      </c>
      <c r="S269" s="31">
        <v>0</v>
      </c>
      <c r="T269" s="36">
        <v>0</v>
      </c>
      <c r="U269" s="31">
        <v>8.6211956521739115</v>
      </c>
      <c r="V269" s="31">
        <v>0</v>
      </c>
      <c r="W269" s="36">
        <v>0</v>
      </c>
      <c r="X269" s="31">
        <v>0.10869565217391304</v>
      </c>
      <c r="Y269" s="31">
        <v>0</v>
      </c>
      <c r="Z269" s="36">
        <v>0</v>
      </c>
      <c r="AA269" s="31">
        <v>22.353804347826085</v>
      </c>
      <c r="AB269" s="31">
        <v>0</v>
      </c>
      <c r="AC269" s="36">
        <v>0</v>
      </c>
      <c r="AD269" s="31">
        <v>0</v>
      </c>
      <c r="AE269" s="31">
        <v>0</v>
      </c>
      <c r="AF269" s="36" t="s">
        <v>1483</v>
      </c>
      <c r="AG269" s="31">
        <v>7.7532608695652172</v>
      </c>
      <c r="AH269" s="31">
        <v>0</v>
      </c>
      <c r="AI269" s="36">
        <v>0</v>
      </c>
      <c r="AJ269" t="s">
        <v>94</v>
      </c>
      <c r="AK269" s="37">
        <v>5</v>
      </c>
      <c r="AT269"/>
    </row>
    <row r="270" spans="1:46" x14ac:dyDescent="0.25">
      <c r="A270" t="s">
        <v>1304</v>
      </c>
      <c r="B270" t="s">
        <v>664</v>
      </c>
      <c r="C270" t="s">
        <v>1074</v>
      </c>
      <c r="D270" t="s">
        <v>1258</v>
      </c>
      <c r="E270" s="31">
        <v>83.130434782608702</v>
      </c>
      <c r="F270" s="31">
        <v>237.33271739130436</v>
      </c>
      <c r="G270" s="31">
        <v>84.670978260869575</v>
      </c>
      <c r="H270" s="36">
        <v>0.3567606657503844</v>
      </c>
      <c r="I270" s="31">
        <v>26.230108695652181</v>
      </c>
      <c r="J270" s="31">
        <v>2.5181521739130437</v>
      </c>
      <c r="K270" s="36">
        <v>9.6002353750460998E-2</v>
      </c>
      <c r="L270" s="31">
        <v>16.577934782608704</v>
      </c>
      <c r="M270" s="31">
        <v>2.5181521739130437</v>
      </c>
      <c r="N270" s="36">
        <v>0.15189782122648615</v>
      </c>
      <c r="O270" s="31">
        <v>4.2608695652173916</v>
      </c>
      <c r="P270" s="31">
        <v>0</v>
      </c>
      <c r="Q270" s="36">
        <v>0</v>
      </c>
      <c r="R270" s="31">
        <v>5.3913043478260869</v>
      </c>
      <c r="S270" s="31">
        <v>0</v>
      </c>
      <c r="T270" s="36">
        <v>0</v>
      </c>
      <c r="U270" s="31">
        <v>49.149021739130433</v>
      </c>
      <c r="V270" s="31">
        <v>30.982391304347836</v>
      </c>
      <c r="W270" s="36">
        <v>0.63037656107976869</v>
      </c>
      <c r="X270" s="31">
        <v>17.293804347826093</v>
      </c>
      <c r="Y270" s="31">
        <v>0</v>
      </c>
      <c r="Z270" s="36">
        <v>0</v>
      </c>
      <c r="AA270" s="31">
        <v>130.32619565217391</v>
      </c>
      <c r="AB270" s="31">
        <v>47.078695652173899</v>
      </c>
      <c r="AC270" s="36">
        <v>0.36123739679950218</v>
      </c>
      <c r="AD270" s="31">
        <v>0</v>
      </c>
      <c r="AE270" s="31">
        <v>0</v>
      </c>
      <c r="AF270" s="36" t="s">
        <v>1483</v>
      </c>
      <c r="AG270" s="31">
        <v>14.333586956521735</v>
      </c>
      <c r="AH270" s="31">
        <v>4.0917391304347825</v>
      </c>
      <c r="AI270" s="36">
        <v>0.28546512068795554</v>
      </c>
      <c r="AJ270" t="s">
        <v>156</v>
      </c>
      <c r="AK270" s="37">
        <v>5</v>
      </c>
      <c r="AT270"/>
    </row>
    <row r="271" spans="1:46" x14ac:dyDescent="0.25">
      <c r="A271" t="s">
        <v>1304</v>
      </c>
      <c r="B271" t="s">
        <v>886</v>
      </c>
      <c r="C271" t="s">
        <v>1186</v>
      </c>
      <c r="D271" t="s">
        <v>1271</v>
      </c>
      <c r="E271" s="31">
        <v>40.619565217391305</v>
      </c>
      <c r="F271" s="31">
        <v>165.52934782608693</v>
      </c>
      <c r="G271" s="31">
        <v>0</v>
      </c>
      <c r="H271" s="36">
        <v>0</v>
      </c>
      <c r="I271" s="31">
        <v>36.915760869565219</v>
      </c>
      <c r="J271" s="31">
        <v>0</v>
      </c>
      <c r="K271" s="36">
        <v>0</v>
      </c>
      <c r="L271" s="31">
        <v>15.176630434782609</v>
      </c>
      <c r="M271" s="31">
        <v>0</v>
      </c>
      <c r="N271" s="36">
        <v>0</v>
      </c>
      <c r="O271" s="31">
        <v>10.260869565217391</v>
      </c>
      <c r="P271" s="31">
        <v>0</v>
      </c>
      <c r="Q271" s="36">
        <v>0</v>
      </c>
      <c r="R271" s="31">
        <v>11.478260869565217</v>
      </c>
      <c r="S271" s="31">
        <v>0</v>
      </c>
      <c r="T271" s="36">
        <v>0</v>
      </c>
      <c r="U271" s="31">
        <v>33.614130434782609</v>
      </c>
      <c r="V271" s="31">
        <v>0</v>
      </c>
      <c r="W271" s="36">
        <v>0</v>
      </c>
      <c r="X271" s="31">
        <v>0</v>
      </c>
      <c r="Y271" s="31">
        <v>0</v>
      </c>
      <c r="Z271" s="36" t="s">
        <v>1483</v>
      </c>
      <c r="AA271" s="31">
        <v>51.34641304347825</v>
      </c>
      <c r="AB271" s="31">
        <v>0</v>
      </c>
      <c r="AC271" s="36">
        <v>0</v>
      </c>
      <c r="AD271" s="31">
        <v>0</v>
      </c>
      <c r="AE271" s="31">
        <v>0</v>
      </c>
      <c r="AF271" s="36" t="s">
        <v>1483</v>
      </c>
      <c r="AG271" s="31">
        <v>43.653043478260862</v>
      </c>
      <c r="AH271" s="31">
        <v>0</v>
      </c>
      <c r="AI271" s="36">
        <v>0</v>
      </c>
      <c r="AJ271" t="s">
        <v>396</v>
      </c>
      <c r="AK271" s="37">
        <v>5</v>
      </c>
      <c r="AT271"/>
    </row>
    <row r="272" spans="1:46" x14ac:dyDescent="0.25">
      <c r="A272" t="s">
        <v>1304</v>
      </c>
      <c r="B272" t="s">
        <v>915</v>
      </c>
      <c r="C272" t="s">
        <v>1177</v>
      </c>
      <c r="D272" t="s">
        <v>1226</v>
      </c>
      <c r="E272" s="31">
        <v>45.391304347826086</v>
      </c>
      <c r="F272" s="31">
        <v>184.50619565217386</v>
      </c>
      <c r="G272" s="31">
        <v>61.737499999999997</v>
      </c>
      <c r="H272" s="36">
        <v>0.33460935976581446</v>
      </c>
      <c r="I272" s="31">
        <v>22.436304347826088</v>
      </c>
      <c r="J272" s="31">
        <v>0.82793478260869569</v>
      </c>
      <c r="K272" s="36">
        <v>3.6901566754193031E-2</v>
      </c>
      <c r="L272" s="31">
        <v>10.940434782608696</v>
      </c>
      <c r="M272" s="31">
        <v>0.82793478260869569</v>
      </c>
      <c r="N272" s="36">
        <v>7.5676588642053816E-2</v>
      </c>
      <c r="O272" s="31">
        <v>5.9848913043478271</v>
      </c>
      <c r="P272" s="31">
        <v>0</v>
      </c>
      <c r="Q272" s="36">
        <v>0</v>
      </c>
      <c r="R272" s="31">
        <v>5.5109782608695648</v>
      </c>
      <c r="S272" s="31">
        <v>0</v>
      </c>
      <c r="T272" s="36">
        <v>0</v>
      </c>
      <c r="U272" s="31">
        <v>53.780760869565199</v>
      </c>
      <c r="V272" s="31">
        <v>17.628043478260871</v>
      </c>
      <c r="W272" s="36">
        <v>0.32777601493988284</v>
      </c>
      <c r="X272" s="31">
        <v>11.69119565217391</v>
      </c>
      <c r="Y272" s="31">
        <v>0</v>
      </c>
      <c r="Z272" s="36">
        <v>0</v>
      </c>
      <c r="AA272" s="31">
        <v>96.597934782608675</v>
      </c>
      <c r="AB272" s="31">
        <v>43.281521739130433</v>
      </c>
      <c r="AC272" s="36">
        <v>0.44805845835663521</v>
      </c>
      <c r="AD272" s="31">
        <v>0</v>
      </c>
      <c r="AE272" s="31">
        <v>0</v>
      </c>
      <c r="AF272" s="36" t="s">
        <v>1483</v>
      </c>
      <c r="AG272" s="31">
        <v>0</v>
      </c>
      <c r="AH272" s="31">
        <v>0</v>
      </c>
      <c r="AI272" s="36" t="s">
        <v>1483</v>
      </c>
      <c r="AJ272" t="s">
        <v>426</v>
      </c>
      <c r="AK272" s="37">
        <v>5</v>
      </c>
      <c r="AT272"/>
    </row>
    <row r="273" spans="1:46" x14ac:dyDescent="0.25">
      <c r="A273" t="s">
        <v>1304</v>
      </c>
      <c r="B273" t="s">
        <v>595</v>
      </c>
      <c r="C273" t="s">
        <v>1091</v>
      </c>
      <c r="D273" t="s">
        <v>1237</v>
      </c>
      <c r="E273" s="31">
        <v>83.717391304347828</v>
      </c>
      <c r="F273" s="31">
        <v>293.91304347826093</v>
      </c>
      <c r="G273" s="31">
        <v>3.5842391304347823</v>
      </c>
      <c r="H273" s="36">
        <v>1.2194896449704139E-2</v>
      </c>
      <c r="I273" s="31">
        <v>67.796195652173907</v>
      </c>
      <c r="J273" s="31">
        <v>1.9429347826086956</v>
      </c>
      <c r="K273" s="36">
        <v>2.8658463265060725E-2</v>
      </c>
      <c r="L273" s="31">
        <v>44.788043478260867</v>
      </c>
      <c r="M273" s="31">
        <v>1.9429347826086956</v>
      </c>
      <c r="N273" s="36">
        <v>4.338065768717389E-2</v>
      </c>
      <c r="O273" s="31">
        <v>17.964673913043477</v>
      </c>
      <c r="P273" s="31">
        <v>0</v>
      </c>
      <c r="Q273" s="36">
        <v>0</v>
      </c>
      <c r="R273" s="31">
        <v>5.0434782608695654</v>
      </c>
      <c r="S273" s="31">
        <v>0</v>
      </c>
      <c r="T273" s="36">
        <v>0</v>
      </c>
      <c r="U273" s="31">
        <v>43.092391304347828</v>
      </c>
      <c r="V273" s="31">
        <v>0.59782608695652173</v>
      </c>
      <c r="W273" s="36">
        <v>1.3873123975280614E-2</v>
      </c>
      <c r="X273" s="31">
        <v>9.5326086956521738</v>
      </c>
      <c r="Y273" s="31">
        <v>0</v>
      </c>
      <c r="Z273" s="36">
        <v>0</v>
      </c>
      <c r="AA273" s="31">
        <v>151.61956521739131</v>
      </c>
      <c r="AB273" s="31">
        <v>1.0434782608695652</v>
      </c>
      <c r="AC273" s="36">
        <v>6.8822137787655025E-3</v>
      </c>
      <c r="AD273" s="31">
        <v>1.4891304347826086</v>
      </c>
      <c r="AE273" s="31">
        <v>0</v>
      </c>
      <c r="AF273" s="36">
        <v>0</v>
      </c>
      <c r="AG273" s="31">
        <v>20.383152173913043</v>
      </c>
      <c r="AH273" s="31">
        <v>0</v>
      </c>
      <c r="AI273" s="36">
        <v>0</v>
      </c>
      <c r="AJ273" t="s">
        <v>79</v>
      </c>
      <c r="AK273" s="37">
        <v>5</v>
      </c>
      <c r="AT273"/>
    </row>
    <row r="274" spans="1:46" x14ac:dyDescent="0.25">
      <c r="A274" t="s">
        <v>1304</v>
      </c>
      <c r="B274" t="s">
        <v>839</v>
      </c>
      <c r="C274" t="s">
        <v>1179</v>
      </c>
      <c r="D274" t="s">
        <v>1279</v>
      </c>
      <c r="E274" s="31">
        <v>62.358695652173914</v>
      </c>
      <c r="F274" s="31">
        <v>214.57065217391303</v>
      </c>
      <c r="G274" s="31">
        <v>0</v>
      </c>
      <c r="H274" s="36">
        <v>0</v>
      </c>
      <c r="I274" s="31">
        <v>37.614130434782609</v>
      </c>
      <c r="J274" s="31">
        <v>0</v>
      </c>
      <c r="K274" s="36">
        <v>0</v>
      </c>
      <c r="L274" s="31">
        <v>24.451086956521738</v>
      </c>
      <c r="M274" s="31">
        <v>0</v>
      </c>
      <c r="N274" s="36">
        <v>0</v>
      </c>
      <c r="O274" s="31">
        <v>8.1195652173913047</v>
      </c>
      <c r="P274" s="31">
        <v>0</v>
      </c>
      <c r="Q274" s="36">
        <v>0</v>
      </c>
      <c r="R274" s="31">
        <v>5.0434782608695654</v>
      </c>
      <c r="S274" s="31">
        <v>0</v>
      </c>
      <c r="T274" s="36">
        <v>0</v>
      </c>
      <c r="U274" s="31">
        <v>40.410326086956523</v>
      </c>
      <c r="V274" s="31">
        <v>0</v>
      </c>
      <c r="W274" s="36">
        <v>0</v>
      </c>
      <c r="X274" s="31">
        <v>5.7119565217391308</v>
      </c>
      <c r="Y274" s="31">
        <v>0</v>
      </c>
      <c r="Z274" s="36">
        <v>0</v>
      </c>
      <c r="AA274" s="31">
        <v>122.48369565217391</v>
      </c>
      <c r="AB274" s="31">
        <v>0</v>
      </c>
      <c r="AC274" s="36">
        <v>0</v>
      </c>
      <c r="AD274" s="31">
        <v>0.81793478260869568</v>
      </c>
      <c r="AE274" s="31">
        <v>0</v>
      </c>
      <c r="AF274" s="36">
        <v>0</v>
      </c>
      <c r="AG274" s="31">
        <v>7.5326086956521738</v>
      </c>
      <c r="AH274" s="31">
        <v>0</v>
      </c>
      <c r="AI274" s="36">
        <v>0</v>
      </c>
      <c r="AJ274" t="s">
        <v>349</v>
      </c>
      <c r="AK274" s="37">
        <v>5</v>
      </c>
      <c r="AT274"/>
    </row>
    <row r="275" spans="1:46" x14ac:dyDescent="0.25">
      <c r="A275" t="s">
        <v>1304</v>
      </c>
      <c r="B275" t="s">
        <v>594</v>
      </c>
      <c r="C275" t="s">
        <v>1061</v>
      </c>
      <c r="D275" t="s">
        <v>1210</v>
      </c>
      <c r="E275" s="31">
        <v>63.902173913043477</v>
      </c>
      <c r="F275" s="31">
        <v>234.16847826086959</v>
      </c>
      <c r="G275" s="31">
        <v>0</v>
      </c>
      <c r="H275" s="36">
        <v>0</v>
      </c>
      <c r="I275" s="31">
        <v>66.676630434782609</v>
      </c>
      <c r="J275" s="31">
        <v>0</v>
      </c>
      <c r="K275" s="36">
        <v>0</v>
      </c>
      <c r="L275" s="31">
        <v>31.733695652173914</v>
      </c>
      <c r="M275" s="31">
        <v>0</v>
      </c>
      <c r="N275" s="36">
        <v>0</v>
      </c>
      <c r="O275" s="31">
        <v>30.073369565217391</v>
      </c>
      <c r="P275" s="31">
        <v>0</v>
      </c>
      <c r="Q275" s="36">
        <v>0</v>
      </c>
      <c r="R275" s="31">
        <v>4.8695652173913047</v>
      </c>
      <c r="S275" s="31">
        <v>0</v>
      </c>
      <c r="T275" s="36">
        <v>0</v>
      </c>
      <c r="U275" s="31">
        <v>30.614130434782609</v>
      </c>
      <c r="V275" s="31">
        <v>0</v>
      </c>
      <c r="W275" s="36">
        <v>0</v>
      </c>
      <c r="X275" s="31">
        <v>5.6521739130434785</v>
      </c>
      <c r="Y275" s="31">
        <v>0</v>
      </c>
      <c r="Z275" s="36">
        <v>0</v>
      </c>
      <c r="AA275" s="31">
        <v>125.25271739130434</v>
      </c>
      <c r="AB275" s="31">
        <v>0</v>
      </c>
      <c r="AC275" s="36">
        <v>0</v>
      </c>
      <c r="AD275" s="31">
        <v>0</v>
      </c>
      <c r="AE275" s="31">
        <v>0</v>
      </c>
      <c r="AF275" s="36" t="s">
        <v>1483</v>
      </c>
      <c r="AG275" s="31">
        <v>5.9728260869565215</v>
      </c>
      <c r="AH275" s="31">
        <v>0</v>
      </c>
      <c r="AI275" s="36">
        <v>0</v>
      </c>
      <c r="AJ275" t="s">
        <v>78</v>
      </c>
      <c r="AK275" s="37">
        <v>5</v>
      </c>
      <c r="AT275"/>
    </row>
    <row r="276" spans="1:46" x14ac:dyDescent="0.25">
      <c r="A276" t="s">
        <v>1304</v>
      </c>
      <c r="B276" t="s">
        <v>526</v>
      </c>
      <c r="C276" t="s">
        <v>1062</v>
      </c>
      <c r="D276" t="s">
        <v>1249</v>
      </c>
      <c r="E276" s="31">
        <v>74.967391304347828</v>
      </c>
      <c r="F276" s="31">
        <v>344.72260869565218</v>
      </c>
      <c r="G276" s="31">
        <v>51.367391304347827</v>
      </c>
      <c r="H276" s="36">
        <v>0.14901079885276378</v>
      </c>
      <c r="I276" s="31">
        <v>54.058695652173924</v>
      </c>
      <c r="J276" s="31">
        <v>3.5858695652173922</v>
      </c>
      <c r="K276" s="36">
        <v>6.6332890980013673E-2</v>
      </c>
      <c r="L276" s="31">
        <v>41.659239130434791</v>
      </c>
      <c r="M276" s="31">
        <v>3.5858695652173922</v>
      </c>
      <c r="N276" s="36">
        <v>8.6076213585900105E-2</v>
      </c>
      <c r="O276" s="31">
        <v>4.7690217391304346</v>
      </c>
      <c r="P276" s="31">
        <v>0</v>
      </c>
      <c r="Q276" s="36">
        <v>0</v>
      </c>
      <c r="R276" s="31">
        <v>7.6304347826086953</v>
      </c>
      <c r="S276" s="31">
        <v>0</v>
      </c>
      <c r="T276" s="36">
        <v>0</v>
      </c>
      <c r="U276" s="31">
        <v>33.412282608695648</v>
      </c>
      <c r="V276" s="31">
        <v>7.7336956521739157</v>
      </c>
      <c r="W276" s="36">
        <v>0.23146265529794119</v>
      </c>
      <c r="X276" s="31">
        <v>22.141304347826086</v>
      </c>
      <c r="Y276" s="31">
        <v>0</v>
      </c>
      <c r="Z276" s="36">
        <v>0</v>
      </c>
      <c r="AA276" s="31">
        <v>200.55760869565216</v>
      </c>
      <c r="AB276" s="31">
        <v>33.959782608695647</v>
      </c>
      <c r="AC276" s="36">
        <v>0.16932682250031161</v>
      </c>
      <c r="AD276" s="31">
        <v>15.918478260869565</v>
      </c>
      <c r="AE276" s="31">
        <v>0</v>
      </c>
      <c r="AF276" s="36">
        <v>0</v>
      </c>
      <c r="AG276" s="31">
        <v>18.634239130434775</v>
      </c>
      <c r="AH276" s="31">
        <v>6.088043478260869</v>
      </c>
      <c r="AI276" s="36">
        <v>0.32671274827193991</v>
      </c>
      <c r="AJ276" t="s">
        <v>1</v>
      </c>
      <c r="AK276" s="37">
        <v>5</v>
      </c>
      <c r="AT276"/>
    </row>
    <row r="277" spans="1:46" x14ac:dyDescent="0.25">
      <c r="A277" t="s">
        <v>1304</v>
      </c>
      <c r="B277" t="s">
        <v>819</v>
      </c>
      <c r="C277" t="s">
        <v>1174</v>
      </c>
      <c r="D277" t="s">
        <v>1287</v>
      </c>
      <c r="E277" s="31">
        <v>75.119565217391298</v>
      </c>
      <c r="F277" s="31">
        <v>203.30195652173913</v>
      </c>
      <c r="G277" s="31">
        <v>0</v>
      </c>
      <c r="H277" s="36">
        <v>0</v>
      </c>
      <c r="I277" s="31">
        <v>39.476956521739133</v>
      </c>
      <c r="J277" s="31">
        <v>0</v>
      </c>
      <c r="K277" s="36">
        <v>0</v>
      </c>
      <c r="L277" s="31">
        <v>21.104239130434784</v>
      </c>
      <c r="M277" s="31">
        <v>0</v>
      </c>
      <c r="N277" s="36">
        <v>0</v>
      </c>
      <c r="O277" s="31">
        <v>0</v>
      </c>
      <c r="P277" s="31">
        <v>0</v>
      </c>
      <c r="Q277" s="36" t="s">
        <v>1483</v>
      </c>
      <c r="R277" s="31">
        <v>18.372717391304349</v>
      </c>
      <c r="S277" s="31">
        <v>0</v>
      </c>
      <c r="T277" s="36">
        <v>0</v>
      </c>
      <c r="U277" s="31">
        <v>63.050543478260863</v>
      </c>
      <c r="V277" s="31">
        <v>0</v>
      </c>
      <c r="W277" s="36">
        <v>0</v>
      </c>
      <c r="X277" s="31">
        <v>0</v>
      </c>
      <c r="Y277" s="31">
        <v>0</v>
      </c>
      <c r="Z277" s="36" t="s">
        <v>1483</v>
      </c>
      <c r="AA277" s="31">
        <v>100.77445652173913</v>
      </c>
      <c r="AB277" s="31">
        <v>0</v>
      </c>
      <c r="AC277" s="36">
        <v>0</v>
      </c>
      <c r="AD277" s="31">
        <v>0</v>
      </c>
      <c r="AE277" s="31">
        <v>0</v>
      </c>
      <c r="AF277" s="36" t="s">
        <v>1483</v>
      </c>
      <c r="AG277" s="31">
        <v>0</v>
      </c>
      <c r="AH277" s="31">
        <v>0</v>
      </c>
      <c r="AI277" s="36" t="s">
        <v>1483</v>
      </c>
      <c r="AJ277" t="s">
        <v>329</v>
      </c>
      <c r="AK277" s="37">
        <v>5</v>
      </c>
      <c r="AT277"/>
    </row>
    <row r="278" spans="1:46" x14ac:dyDescent="0.25">
      <c r="A278" t="s">
        <v>1304</v>
      </c>
      <c r="B278" t="s">
        <v>998</v>
      </c>
      <c r="C278" t="s">
        <v>1088</v>
      </c>
      <c r="D278" t="s">
        <v>1237</v>
      </c>
      <c r="E278" s="31">
        <v>34.902173913043477</v>
      </c>
      <c r="F278" s="31">
        <v>84.169347826086948</v>
      </c>
      <c r="G278" s="31">
        <v>0.26630434782608697</v>
      </c>
      <c r="H278" s="36">
        <v>3.1639112658486132E-3</v>
      </c>
      <c r="I278" s="31">
        <v>4.7155434782608694</v>
      </c>
      <c r="J278" s="31">
        <v>0</v>
      </c>
      <c r="K278" s="36">
        <v>0</v>
      </c>
      <c r="L278" s="31">
        <v>2.441086956521739</v>
      </c>
      <c r="M278" s="31">
        <v>0</v>
      </c>
      <c r="N278" s="36">
        <v>0</v>
      </c>
      <c r="O278" s="31">
        <v>0</v>
      </c>
      <c r="P278" s="31">
        <v>0</v>
      </c>
      <c r="Q278" s="36" t="s">
        <v>1483</v>
      </c>
      <c r="R278" s="31">
        <v>2.2744565217391304</v>
      </c>
      <c r="S278" s="31">
        <v>0</v>
      </c>
      <c r="T278" s="36">
        <v>0</v>
      </c>
      <c r="U278" s="31">
        <v>33.597826086956523</v>
      </c>
      <c r="V278" s="31">
        <v>0.26630434782608697</v>
      </c>
      <c r="W278" s="36">
        <v>7.926237463604012E-3</v>
      </c>
      <c r="X278" s="31">
        <v>6.3179347826086953</v>
      </c>
      <c r="Y278" s="31">
        <v>0</v>
      </c>
      <c r="Z278" s="36">
        <v>0</v>
      </c>
      <c r="AA278" s="31">
        <v>29.649456521739129</v>
      </c>
      <c r="AB278" s="31">
        <v>0</v>
      </c>
      <c r="AC278" s="36">
        <v>0</v>
      </c>
      <c r="AD278" s="31">
        <v>0</v>
      </c>
      <c r="AE278" s="31">
        <v>0</v>
      </c>
      <c r="AF278" s="36" t="s">
        <v>1483</v>
      </c>
      <c r="AG278" s="31">
        <v>9.8885869565217384</v>
      </c>
      <c r="AH278" s="31">
        <v>0</v>
      </c>
      <c r="AI278" s="36">
        <v>0</v>
      </c>
      <c r="AJ278" t="s">
        <v>510</v>
      </c>
      <c r="AK278" s="37">
        <v>5</v>
      </c>
      <c r="AT278"/>
    </row>
    <row r="279" spans="1:46" x14ac:dyDescent="0.25">
      <c r="A279" t="s">
        <v>1304</v>
      </c>
      <c r="B279" t="s">
        <v>902</v>
      </c>
      <c r="C279" t="s">
        <v>1157</v>
      </c>
      <c r="D279" t="s">
        <v>1202</v>
      </c>
      <c r="E279" s="31">
        <v>105.65217391304348</v>
      </c>
      <c r="F279" s="31">
        <v>347.80163043478251</v>
      </c>
      <c r="G279" s="31">
        <v>106.25271739130434</v>
      </c>
      <c r="H279" s="36">
        <v>0.30549804283113663</v>
      </c>
      <c r="I279" s="31">
        <v>57.339673913043477</v>
      </c>
      <c r="J279" s="31">
        <v>13.144021739130435</v>
      </c>
      <c r="K279" s="36">
        <v>0.22923084214018294</v>
      </c>
      <c r="L279" s="31">
        <v>37.622282608695649</v>
      </c>
      <c r="M279" s="31">
        <v>12.149456521739131</v>
      </c>
      <c r="N279" s="36">
        <v>0.32293246659443847</v>
      </c>
      <c r="O279" s="31">
        <v>15.369565217391305</v>
      </c>
      <c r="P279" s="31">
        <v>0.99456521739130432</v>
      </c>
      <c r="Q279" s="36">
        <v>6.471004243281471E-2</v>
      </c>
      <c r="R279" s="31">
        <v>4.3478260869565215</v>
      </c>
      <c r="S279" s="31">
        <v>0</v>
      </c>
      <c r="T279" s="36">
        <v>0</v>
      </c>
      <c r="U279" s="31">
        <v>66.9375</v>
      </c>
      <c r="V279" s="31">
        <v>15.084239130434783</v>
      </c>
      <c r="W279" s="36">
        <v>0.22534811025859619</v>
      </c>
      <c r="X279" s="31">
        <v>16.796195652173914</v>
      </c>
      <c r="Y279" s="31">
        <v>0</v>
      </c>
      <c r="Z279" s="36">
        <v>0</v>
      </c>
      <c r="AA279" s="31">
        <v>180.70923913043478</v>
      </c>
      <c r="AB279" s="31">
        <v>77.940217391304344</v>
      </c>
      <c r="AC279" s="36">
        <v>0.43130178493556487</v>
      </c>
      <c r="AD279" s="31">
        <v>0.68478260869565222</v>
      </c>
      <c r="AE279" s="31">
        <v>0</v>
      </c>
      <c r="AF279" s="36">
        <v>0</v>
      </c>
      <c r="AG279" s="31">
        <v>25.334239130434781</v>
      </c>
      <c r="AH279" s="31">
        <v>8.4239130434782608E-2</v>
      </c>
      <c r="AI279" s="36">
        <v>3.3251099431513462E-3</v>
      </c>
      <c r="AJ279" t="s">
        <v>413</v>
      </c>
      <c r="AK279" s="37">
        <v>5</v>
      </c>
      <c r="AT279"/>
    </row>
    <row r="280" spans="1:46" x14ac:dyDescent="0.25">
      <c r="A280" t="s">
        <v>1304</v>
      </c>
      <c r="B280" t="s">
        <v>666</v>
      </c>
      <c r="C280" t="s">
        <v>1021</v>
      </c>
      <c r="D280" t="s">
        <v>1205</v>
      </c>
      <c r="E280" s="31">
        <v>71.804347826086953</v>
      </c>
      <c r="F280" s="31">
        <v>245.91576086956525</v>
      </c>
      <c r="G280" s="31">
        <v>0.39130434782608692</v>
      </c>
      <c r="H280" s="36">
        <v>1.591212968385692E-3</v>
      </c>
      <c r="I280" s="31">
        <v>34.706521739130437</v>
      </c>
      <c r="J280" s="31">
        <v>0.39130434782608692</v>
      </c>
      <c r="K280" s="36">
        <v>1.1274663326025679E-2</v>
      </c>
      <c r="L280" s="31">
        <v>15.133152173913043</v>
      </c>
      <c r="M280" s="31">
        <v>0</v>
      </c>
      <c r="N280" s="36">
        <v>0</v>
      </c>
      <c r="O280" s="31">
        <v>14.361413043478262</v>
      </c>
      <c r="P280" s="31">
        <v>0.30978260869565216</v>
      </c>
      <c r="Q280" s="36">
        <v>2.1570482497634814E-2</v>
      </c>
      <c r="R280" s="31">
        <v>5.2119565217391308</v>
      </c>
      <c r="S280" s="31">
        <v>8.1521739130434784E-2</v>
      </c>
      <c r="T280" s="36">
        <v>1.5641293013555786E-2</v>
      </c>
      <c r="U280" s="31">
        <v>55.763586956521742</v>
      </c>
      <c r="V280" s="31">
        <v>0</v>
      </c>
      <c r="W280" s="36">
        <v>0</v>
      </c>
      <c r="X280" s="31">
        <v>10.4375</v>
      </c>
      <c r="Y280" s="31">
        <v>0</v>
      </c>
      <c r="Z280" s="36">
        <v>0</v>
      </c>
      <c r="AA280" s="31">
        <v>128.72554347826087</v>
      </c>
      <c r="AB280" s="31">
        <v>0</v>
      </c>
      <c r="AC280" s="36">
        <v>0</v>
      </c>
      <c r="AD280" s="31">
        <v>7.1440217391304346</v>
      </c>
      <c r="AE280" s="31">
        <v>0</v>
      </c>
      <c r="AF280" s="36">
        <v>0</v>
      </c>
      <c r="AG280" s="31">
        <v>9.1385869565217384</v>
      </c>
      <c r="AH280" s="31">
        <v>0</v>
      </c>
      <c r="AI280" s="36">
        <v>0</v>
      </c>
      <c r="AJ280" t="s">
        <v>158</v>
      </c>
      <c r="AK280" s="37">
        <v>5</v>
      </c>
      <c r="AT280"/>
    </row>
    <row r="281" spans="1:46" x14ac:dyDescent="0.25">
      <c r="A281" t="s">
        <v>1304</v>
      </c>
      <c r="B281" t="s">
        <v>688</v>
      </c>
      <c r="C281" t="s">
        <v>1085</v>
      </c>
      <c r="D281" t="s">
        <v>1267</v>
      </c>
      <c r="E281" s="31">
        <v>44.641304347826086</v>
      </c>
      <c r="F281" s="31">
        <v>163.00358695652173</v>
      </c>
      <c r="G281" s="31">
        <v>0</v>
      </c>
      <c r="H281" s="36">
        <v>0</v>
      </c>
      <c r="I281" s="31">
        <v>53.249021739130427</v>
      </c>
      <c r="J281" s="31">
        <v>0</v>
      </c>
      <c r="K281" s="36">
        <v>0</v>
      </c>
      <c r="L281" s="31">
        <v>38.384891304347818</v>
      </c>
      <c r="M281" s="31">
        <v>0</v>
      </c>
      <c r="N281" s="36">
        <v>0</v>
      </c>
      <c r="O281" s="31">
        <v>9.5597826086956523</v>
      </c>
      <c r="P281" s="31">
        <v>0</v>
      </c>
      <c r="Q281" s="36">
        <v>0</v>
      </c>
      <c r="R281" s="31">
        <v>5.3043478260869561</v>
      </c>
      <c r="S281" s="31">
        <v>0</v>
      </c>
      <c r="T281" s="36">
        <v>0</v>
      </c>
      <c r="U281" s="31">
        <v>22.838804347826088</v>
      </c>
      <c r="V281" s="31">
        <v>0</v>
      </c>
      <c r="W281" s="36">
        <v>0</v>
      </c>
      <c r="X281" s="31">
        <v>4.9728260869565215</v>
      </c>
      <c r="Y281" s="31">
        <v>0</v>
      </c>
      <c r="Z281" s="36">
        <v>0</v>
      </c>
      <c r="AA281" s="31">
        <v>67.635869565217391</v>
      </c>
      <c r="AB281" s="31">
        <v>0</v>
      </c>
      <c r="AC281" s="36">
        <v>0</v>
      </c>
      <c r="AD281" s="31">
        <v>0</v>
      </c>
      <c r="AE281" s="31">
        <v>0</v>
      </c>
      <c r="AF281" s="36" t="s">
        <v>1483</v>
      </c>
      <c r="AG281" s="31">
        <v>14.307065217391306</v>
      </c>
      <c r="AH281" s="31">
        <v>0</v>
      </c>
      <c r="AI281" s="36">
        <v>0</v>
      </c>
      <c r="AJ281" t="s">
        <v>181</v>
      </c>
      <c r="AK281" s="37">
        <v>5</v>
      </c>
      <c r="AT281"/>
    </row>
    <row r="282" spans="1:46" x14ac:dyDescent="0.25">
      <c r="A282" t="s">
        <v>1304</v>
      </c>
      <c r="B282" t="s">
        <v>566</v>
      </c>
      <c r="C282" t="s">
        <v>1085</v>
      </c>
      <c r="D282" t="s">
        <v>1267</v>
      </c>
      <c r="E282" s="31">
        <v>50.043478260869563</v>
      </c>
      <c r="F282" s="31">
        <v>183.00543478260869</v>
      </c>
      <c r="G282" s="31">
        <v>0</v>
      </c>
      <c r="H282" s="36">
        <v>0</v>
      </c>
      <c r="I282" s="31">
        <v>39.274456521739125</v>
      </c>
      <c r="J282" s="31">
        <v>0</v>
      </c>
      <c r="K282" s="36">
        <v>0</v>
      </c>
      <c r="L282" s="31">
        <v>22.078804347826086</v>
      </c>
      <c r="M282" s="31">
        <v>0</v>
      </c>
      <c r="N282" s="36">
        <v>0</v>
      </c>
      <c r="O282" s="31">
        <v>12.152173913043478</v>
      </c>
      <c r="P282" s="31">
        <v>0</v>
      </c>
      <c r="Q282" s="36">
        <v>0</v>
      </c>
      <c r="R282" s="31">
        <v>5.0434782608695654</v>
      </c>
      <c r="S282" s="31">
        <v>0</v>
      </c>
      <c r="T282" s="36">
        <v>0</v>
      </c>
      <c r="U282" s="31">
        <v>34.578804347826086</v>
      </c>
      <c r="V282" s="31">
        <v>0</v>
      </c>
      <c r="W282" s="36">
        <v>0</v>
      </c>
      <c r="X282" s="31">
        <v>8.1222826086956523</v>
      </c>
      <c r="Y282" s="31">
        <v>0</v>
      </c>
      <c r="Z282" s="36">
        <v>0</v>
      </c>
      <c r="AA282" s="31">
        <v>82.4375</v>
      </c>
      <c r="AB282" s="31">
        <v>0</v>
      </c>
      <c r="AC282" s="36">
        <v>0</v>
      </c>
      <c r="AD282" s="31">
        <v>0</v>
      </c>
      <c r="AE282" s="31">
        <v>0</v>
      </c>
      <c r="AF282" s="36" t="s">
        <v>1483</v>
      </c>
      <c r="AG282" s="31">
        <v>18.592391304347824</v>
      </c>
      <c r="AH282" s="31">
        <v>0</v>
      </c>
      <c r="AI282" s="36">
        <v>0</v>
      </c>
      <c r="AJ282" t="s">
        <v>48</v>
      </c>
      <c r="AK282" s="37">
        <v>5</v>
      </c>
      <c r="AT282"/>
    </row>
    <row r="283" spans="1:46" x14ac:dyDescent="0.25">
      <c r="A283" t="s">
        <v>1304</v>
      </c>
      <c r="B283" t="s">
        <v>754</v>
      </c>
      <c r="C283" t="s">
        <v>1033</v>
      </c>
      <c r="D283" t="s">
        <v>1216</v>
      </c>
      <c r="E283" s="31">
        <v>15.989130434782609</v>
      </c>
      <c r="F283" s="31">
        <v>79.870108695652178</v>
      </c>
      <c r="G283" s="31">
        <v>0</v>
      </c>
      <c r="H283" s="36">
        <v>0</v>
      </c>
      <c r="I283" s="31">
        <v>11.32391304347826</v>
      </c>
      <c r="J283" s="31">
        <v>0</v>
      </c>
      <c r="K283" s="36">
        <v>0</v>
      </c>
      <c r="L283" s="31">
        <v>5.5847826086956527</v>
      </c>
      <c r="M283" s="31">
        <v>0</v>
      </c>
      <c r="N283" s="36">
        <v>0</v>
      </c>
      <c r="O283" s="31">
        <v>0</v>
      </c>
      <c r="P283" s="31">
        <v>0</v>
      </c>
      <c r="Q283" s="36" t="s">
        <v>1483</v>
      </c>
      <c r="R283" s="31">
        <v>5.7391304347826084</v>
      </c>
      <c r="S283" s="31">
        <v>0</v>
      </c>
      <c r="T283" s="36">
        <v>0</v>
      </c>
      <c r="U283" s="31">
        <v>22.201630434782608</v>
      </c>
      <c r="V283" s="31">
        <v>0</v>
      </c>
      <c r="W283" s="36">
        <v>0</v>
      </c>
      <c r="X283" s="31">
        <v>5.7391304347826084</v>
      </c>
      <c r="Y283" s="31">
        <v>0</v>
      </c>
      <c r="Z283" s="36">
        <v>0</v>
      </c>
      <c r="AA283" s="31">
        <v>40.605434782608697</v>
      </c>
      <c r="AB283" s="31">
        <v>0</v>
      </c>
      <c r="AC283" s="36">
        <v>0</v>
      </c>
      <c r="AD283" s="31">
        <v>0</v>
      </c>
      <c r="AE283" s="31">
        <v>0</v>
      </c>
      <c r="AF283" s="36" t="s">
        <v>1483</v>
      </c>
      <c r="AG283" s="31">
        <v>0</v>
      </c>
      <c r="AH283" s="31">
        <v>0</v>
      </c>
      <c r="AI283" s="36" t="s">
        <v>1483</v>
      </c>
      <c r="AJ283" t="s">
        <v>247</v>
      </c>
      <c r="AK283" s="37">
        <v>5</v>
      </c>
      <c r="AT283"/>
    </row>
    <row r="284" spans="1:46" x14ac:dyDescent="0.25">
      <c r="A284" t="s">
        <v>1304</v>
      </c>
      <c r="B284" t="s">
        <v>893</v>
      </c>
      <c r="C284" t="s">
        <v>1092</v>
      </c>
      <c r="D284" t="s">
        <v>1236</v>
      </c>
      <c r="E284" s="31">
        <v>49.913043478260867</v>
      </c>
      <c r="F284" s="31">
        <v>192.8725</v>
      </c>
      <c r="G284" s="31">
        <v>0</v>
      </c>
      <c r="H284" s="36">
        <v>0</v>
      </c>
      <c r="I284" s="31">
        <v>29.569891304347834</v>
      </c>
      <c r="J284" s="31">
        <v>0</v>
      </c>
      <c r="K284" s="36">
        <v>0</v>
      </c>
      <c r="L284" s="31">
        <v>17.59434782608696</v>
      </c>
      <c r="M284" s="31">
        <v>0</v>
      </c>
      <c r="N284" s="36">
        <v>0</v>
      </c>
      <c r="O284" s="31">
        <v>7.0027173913043494</v>
      </c>
      <c r="P284" s="31">
        <v>0</v>
      </c>
      <c r="Q284" s="36">
        <v>0</v>
      </c>
      <c r="R284" s="31">
        <v>4.9728260869565215</v>
      </c>
      <c r="S284" s="31">
        <v>0</v>
      </c>
      <c r="T284" s="36">
        <v>0</v>
      </c>
      <c r="U284" s="31">
        <v>47.098586956521757</v>
      </c>
      <c r="V284" s="31">
        <v>0</v>
      </c>
      <c r="W284" s="36">
        <v>0</v>
      </c>
      <c r="X284" s="31">
        <v>7.3190217391304353</v>
      </c>
      <c r="Y284" s="31">
        <v>0</v>
      </c>
      <c r="Z284" s="36">
        <v>0</v>
      </c>
      <c r="AA284" s="31">
        <v>61.96010869565216</v>
      </c>
      <c r="AB284" s="31">
        <v>0</v>
      </c>
      <c r="AC284" s="36">
        <v>0</v>
      </c>
      <c r="AD284" s="31">
        <v>18.751630434782609</v>
      </c>
      <c r="AE284" s="31">
        <v>0</v>
      </c>
      <c r="AF284" s="36">
        <v>0</v>
      </c>
      <c r="AG284" s="31">
        <v>28.173260869565222</v>
      </c>
      <c r="AH284" s="31">
        <v>0</v>
      </c>
      <c r="AI284" s="36">
        <v>0</v>
      </c>
      <c r="AJ284" t="s">
        <v>403</v>
      </c>
      <c r="AK284" s="37">
        <v>5</v>
      </c>
      <c r="AT284"/>
    </row>
    <row r="285" spans="1:46" x14ac:dyDescent="0.25">
      <c r="A285" t="s">
        <v>1304</v>
      </c>
      <c r="B285" t="s">
        <v>557</v>
      </c>
      <c r="C285" t="s">
        <v>1082</v>
      </c>
      <c r="D285" t="s">
        <v>1263</v>
      </c>
      <c r="E285" s="31">
        <v>32.576086956521742</v>
      </c>
      <c r="F285" s="31">
        <v>105.9592391304348</v>
      </c>
      <c r="G285" s="31">
        <v>0.89130434782608692</v>
      </c>
      <c r="H285" s="36">
        <v>8.4117662144487463E-3</v>
      </c>
      <c r="I285" s="31">
        <v>20.434782608695652</v>
      </c>
      <c r="J285" s="31">
        <v>0</v>
      </c>
      <c r="K285" s="36">
        <v>0</v>
      </c>
      <c r="L285" s="31">
        <v>7.1576086956521738</v>
      </c>
      <c r="M285" s="31">
        <v>0</v>
      </c>
      <c r="N285" s="36">
        <v>0</v>
      </c>
      <c r="O285" s="31">
        <v>8.0597826086956523</v>
      </c>
      <c r="P285" s="31">
        <v>0</v>
      </c>
      <c r="Q285" s="36">
        <v>0</v>
      </c>
      <c r="R285" s="31">
        <v>5.2173913043478262</v>
      </c>
      <c r="S285" s="31">
        <v>0</v>
      </c>
      <c r="T285" s="36">
        <v>0</v>
      </c>
      <c r="U285" s="31">
        <v>28.845108695652176</v>
      </c>
      <c r="V285" s="31">
        <v>0</v>
      </c>
      <c r="W285" s="36">
        <v>0</v>
      </c>
      <c r="X285" s="31">
        <v>0</v>
      </c>
      <c r="Y285" s="31">
        <v>0</v>
      </c>
      <c r="Z285" s="36" t="s">
        <v>1483</v>
      </c>
      <c r="AA285" s="31">
        <v>26.489130434782609</v>
      </c>
      <c r="AB285" s="31">
        <v>0.72826086956521741</v>
      </c>
      <c r="AC285" s="36">
        <v>2.7492819039803038E-2</v>
      </c>
      <c r="AD285" s="31">
        <v>16.850543478260871</v>
      </c>
      <c r="AE285" s="31">
        <v>0</v>
      </c>
      <c r="AF285" s="36">
        <v>0</v>
      </c>
      <c r="AG285" s="31">
        <v>13.339673913043478</v>
      </c>
      <c r="AH285" s="31">
        <v>0.16304347826086957</v>
      </c>
      <c r="AI285" s="36">
        <v>1.2222448563862294E-2</v>
      </c>
      <c r="AJ285" t="s">
        <v>39</v>
      </c>
      <c r="AK285" s="37">
        <v>5</v>
      </c>
      <c r="AT285"/>
    </row>
    <row r="286" spans="1:46" x14ac:dyDescent="0.25">
      <c r="A286" t="s">
        <v>1304</v>
      </c>
      <c r="B286" t="s">
        <v>658</v>
      </c>
      <c r="C286" t="s">
        <v>1069</v>
      </c>
      <c r="D286" t="s">
        <v>1255</v>
      </c>
      <c r="E286" s="31">
        <v>54.326086956521742</v>
      </c>
      <c r="F286" s="31">
        <v>179.2146739130435</v>
      </c>
      <c r="G286" s="31">
        <v>15.355978260869565</v>
      </c>
      <c r="H286" s="36">
        <v>8.5684826613698029E-2</v>
      </c>
      <c r="I286" s="31">
        <v>38.994565217391305</v>
      </c>
      <c r="J286" s="31">
        <v>9.7826086956521743E-2</v>
      </c>
      <c r="K286" s="36">
        <v>2.5087108013937282E-3</v>
      </c>
      <c r="L286" s="31">
        <v>15.625</v>
      </c>
      <c r="M286" s="31">
        <v>9.7826086956521743E-2</v>
      </c>
      <c r="N286" s="36">
        <v>6.2608695652173916E-3</v>
      </c>
      <c r="O286" s="31">
        <v>18.891304347826086</v>
      </c>
      <c r="P286" s="31">
        <v>0</v>
      </c>
      <c r="Q286" s="36">
        <v>0</v>
      </c>
      <c r="R286" s="31">
        <v>4.4782608695652177</v>
      </c>
      <c r="S286" s="31">
        <v>0</v>
      </c>
      <c r="T286" s="36">
        <v>0</v>
      </c>
      <c r="U286" s="31">
        <v>43.027173913043477</v>
      </c>
      <c r="V286" s="31">
        <v>8.125</v>
      </c>
      <c r="W286" s="36">
        <v>0.18883415435139575</v>
      </c>
      <c r="X286" s="31">
        <v>0</v>
      </c>
      <c r="Y286" s="31">
        <v>0</v>
      </c>
      <c r="Z286" s="36" t="s">
        <v>1483</v>
      </c>
      <c r="AA286" s="31">
        <v>63.029891304347828</v>
      </c>
      <c r="AB286" s="31">
        <v>6.4782608695652177</v>
      </c>
      <c r="AC286" s="36">
        <v>0.10278077171804269</v>
      </c>
      <c r="AD286" s="31">
        <v>0</v>
      </c>
      <c r="AE286" s="31">
        <v>0</v>
      </c>
      <c r="AF286" s="36" t="s">
        <v>1483</v>
      </c>
      <c r="AG286" s="31">
        <v>34.163043478260867</v>
      </c>
      <c r="AH286" s="31">
        <v>0.65489130434782605</v>
      </c>
      <c r="AI286" s="36">
        <v>1.9169583200763601E-2</v>
      </c>
      <c r="AJ286" t="s">
        <v>148</v>
      </c>
      <c r="AK286" s="37">
        <v>5</v>
      </c>
      <c r="AT286"/>
    </row>
    <row r="287" spans="1:46" x14ac:dyDescent="0.25">
      <c r="A287" t="s">
        <v>1304</v>
      </c>
      <c r="B287" t="s">
        <v>528</v>
      </c>
      <c r="C287" t="s">
        <v>1157</v>
      </c>
      <c r="D287" t="s">
        <v>1202</v>
      </c>
      <c r="E287" s="31">
        <v>63.586956521739133</v>
      </c>
      <c r="F287" s="31">
        <v>207.17391304347828</v>
      </c>
      <c r="G287" s="31">
        <v>69.755434782608702</v>
      </c>
      <c r="H287" s="36">
        <v>0.33669989506820569</v>
      </c>
      <c r="I287" s="31">
        <v>46.029891304347828</v>
      </c>
      <c r="J287" s="31">
        <v>6.5978260869565215</v>
      </c>
      <c r="K287" s="36">
        <v>0.14333785937776727</v>
      </c>
      <c r="L287" s="31">
        <v>20.201086956521738</v>
      </c>
      <c r="M287" s="31">
        <v>6.5978260869565215</v>
      </c>
      <c r="N287" s="36">
        <v>0.32660747914985205</v>
      </c>
      <c r="O287" s="31">
        <v>20.872282608695652</v>
      </c>
      <c r="P287" s="31">
        <v>0</v>
      </c>
      <c r="Q287" s="36">
        <v>0</v>
      </c>
      <c r="R287" s="31">
        <v>4.9565217391304346</v>
      </c>
      <c r="S287" s="31">
        <v>0</v>
      </c>
      <c r="T287" s="36">
        <v>0</v>
      </c>
      <c r="U287" s="31">
        <v>50.451086956521742</v>
      </c>
      <c r="V287" s="31">
        <v>7.9701086956521738</v>
      </c>
      <c r="W287" s="36">
        <v>0.15797694710761606</v>
      </c>
      <c r="X287" s="31">
        <v>0</v>
      </c>
      <c r="Y287" s="31">
        <v>0</v>
      </c>
      <c r="Z287" s="36" t="s">
        <v>1483</v>
      </c>
      <c r="AA287" s="31">
        <v>93.902173913043484</v>
      </c>
      <c r="AB287" s="31">
        <v>55.108695652173914</v>
      </c>
      <c r="AC287" s="36">
        <v>0.58687348072693601</v>
      </c>
      <c r="AD287" s="31">
        <v>4.8913043478260872E-2</v>
      </c>
      <c r="AE287" s="31">
        <v>0</v>
      </c>
      <c r="AF287" s="36" t="s">
        <v>1483</v>
      </c>
      <c r="AG287" s="31">
        <v>16.741847826086957</v>
      </c>
      <c r="AH287" s="31">
        <v>7.880434782608696E-2</v>
      </c>
      <c r="AI287" s="36">
        <v>4.7070280798571663E-3</v>
      </c>
      <c r="AJ287" t="s">
        <v>287</v>
      </c>
      <c r="AK287" s="37">
        <v>5</v>
      </c>
      <c r="AT287"/>
    </row>
    <row r="288" spans="1:46" x14ac:dyDescent="0.25">
      <c r="A288" t="s">
        <v>1304</v>
      </c>
      <c r="B288" t="s">
        <v>528</v>
      </c>
      <c r="C288" t="s">
        <v>1061</v>
      </c>
      <c r="D288" t="s">
        <v>1210</v>
      </c>
      <c r="E288" s="31">
        <v>75.586956521739125</v>
      </c>
      <c r="F288" s="31">
        <v>253.42119565217391</v>
      </c>
      <c r="G288" s="31">
        <v>71.459239130434781</v>
      </c>
      <c r="H288" s="36">
        <v>0.28197814688126616</v>
      </c>
      <c r="I288" s="31">
        <v>36.334239130434781</v>
      </c>
      <c r="J288" s="31">
        <v>4.6576086956521738</v>
      </c>
      <c r="K288" s="36">
        <v>0.12818786926931419</v>
      </c>
      <c r="L288" s="31">
        <v>17.842391304347824</v>
      </c>
      <c r="M288" s="31">
        <v>4.6576086956521738</v>
      </c>
      <c r="N288" s="36">
        <v>0.2610417301248858</v>
      </c>
      <c r="O288" s="31">
        <v>13.100543478260869</v>
      </c>
      <c r="P288" s="31">
        <v>0</v>
      </c>
      <c r="Q288" s="36">
        <v>0</v>
      </c>
      <c r="R288" s="31">
        <v>5.3913043478260869</v>
      </c>
      <c r="S288" s="31">
        <v>0</v>
      </c>
      <c r="T288" s="36">
        <v>0</v>
      </c>
      <c r="U288" s="31">
        <v>58.247282608695649</v>
      </c>
      <c r="V288" s="31">
        <v>11.497282608695652</v>
      </c>
      <c r="W288" s="36">
        <v>0.19738745043153721</v>
      </c>
      <c r="X288" s="31">
        <v>0</v>
      </c>
      <c r="Y288" s="31">
        <v>0</v>
      </c>
      <c r="Z288" s="36" t="s">
        <v>1483</v>
      </c>
      <c r="AA288" s="31">
        <v>139.00543478260869</v>
      </c>
      <c r="AB288" s="31">
        <v>51.788043478260867</v>
      </c>
      <c r="AC288" s="36">
        <v>0.37256128552996831</v>
      </c>
      <c r="AD288" s="31">
        <v>1.4402173913043479</v>
      </c>
      <c r="AE288" s="31">
        <v>0</v>
      </c>
      <c r="AF288" s="36">
        <v>0</v>
      </c>
      <c r="AG288" s="31">
        <v>18.394021739130434</v>
      </c>
      <c r="AH288" s="31">
        <v>3.5163043478260869</v>
      </c>
      <c r="AI288" s="36">
        <v>0.19116560791845177</v>
      </c>
      <c r="AJ288" t="s">
        <v>285</v>
      </c>
      <c r="AK288" s="37">
        <v>5</v>
      </c>
      <c r="AT288"/>
    </row>
    <row r="289" spans="1:46" x14ac:dyDescent="0.25">
      <c r="A289" t="s">
        <v>1304</v>
      </c>
      <c r="B289" t="s">
        <v>528</v>
      </c>
      <c r="C289" t="s">
        <v>1062</v>
      </c>
      <c r="D289" t="s">
        <v>1249</v>
      </c>
      <c r="E289" s="31">
        <v>89.695652173913047</v>
      </c>
      <c r="F289" s="31">
        <v>288.76086956521738</v>
      </c>
      <c r="G289" s="31">
        <v>79.8125</v>
      </c>
      <c r="H289" s="36">
        <v>0.27639652187005948</v>
      </c>
      <c r="I289" s="31">
        <v>46.040760869565219</v>
      </c>
      <c r="J289" s="31">
        <v>12.826086956521738</v>
      </c>
      <c r="K289" s="36">
        <v>0.27858112494835624</v>
      </c>
      <c r="L289" s="31">
        <v>20.111413043478262</v>
      </c>
      <c r="M289" s="31">
        <v>12.826086956521738</v>
      </c>
      <c r="N289" s="36">
        <v>0.63775165518173216</v>
      </c>
      <c r="O289" s="31">
        <v>21.320652173913043</v>
      </c>
      <c r="P289" s="31">
        <v>0</v>
      </c>
      <c r="Q289" s="36">
        <v>0</v>
      </c>
      <c r="R289" s="31">
        <v>4.6086956521739131</v>
      </c>
      <c r="S289" s="31">
        <v>0</v>
      </c>
      <c r="T289" s="36">
        <v>0</v>
      </c>
      <c r="U289" s="31">
        <v>66.008152173913047</v>
      </c>
      <c r="V289" s="31">
        <v>25.399456521739129</v>
      </c>
      <c r="W289" s="36">
        <v>0.38479272158412575</v>
      </c>
      <c r="X289" s="31">
        <v>0</v>
      </c>
      <c r="Y289" s="31">
        <v>0</v>
      </c>
      <c r="Z289" s="36" t="s">
        <v>1483</v>
      </c>
      <c r="AA289" s="31">
        <v>129</v>
      </c>
      <c r="AB289" s="31">
        <v>40.755434782608695</v>
      </c>
      <c r="AC289" s="36">
        <v>0.3159336029659589</v>
      </c>
      <c r="AD289" s="31">
        <v>9.4266304347826093</v>
      </c>
      <c r="AE289" s="31">
        <v>0</v>
      </c>
      <c r="AF289" s="36">
        <v>0</v>
      </c>
      <c r="AG289" s="31">
        <v>38.285326086956523</v>
      </c>
      <c r="AH289" s="31">
        <v>0.83152173913043481</v>
      </c>
      <c r="AI289" s="36">
        <v>2.1719071616154446E-2</v>
      </c>
      <c r="AJ289" t="s">
        <v>11</v>
      </c>
      <c r="AK289" s="37">
        <v>5</v>
      </c>
      <c r="AT289"/>
    </row>
    <row r="290" spans="1:46" x14ac:dyDescent="0.25">
      <c r="A290" t="s">
        <v>1304</v>
      </c>
      <c r="B290" t="s">
        <v>528</v>
      </c>
      <c r="C290" t="s">
        <v>1101</v>
      </c>
      <c r="D290" t="s">
        <v>1248</v>
      </c>
      <c r="E290" s="31">
        <v>85.054347826086953</v>
      </c>
      <c r="F290" s="31">
        <v>251.68206521739131</v>
      </c>
      <c r="G290" s="31">
        <v>62.277173913043484</v>
      </c>
      <c r="H290" s="36">
        <v>0.24744382901996353</v>
      </c>
      <c r="I290" s="31">
        <v>58.247282608695656</v>
      </c>
      <c r="J290" s="31">
        <v>0.625</v>
      </c>
      <c r="K290" s="36">
        <v>1.073011429904362E-2</v>
      </c>
      <c r="L290" s="31">
        <v>30.489130434782609</v>
      </c>
      <c r="M290" s="31">
        <v>0.625</v>
      </c>
      <c r="N290" s="36">
        <v>2.0499108734402853E-2</v>
      </c>
      <c r="O290" s="31">
        <v>23.410326086956523</v>
      </c>
      <c r="P290" s="31">
        <v>0</v>
      </c>
      <c r="Q290" s="36">
        <v>0</v>
      </c>
      <c r="R290" s="31">
        <v>4.3478260869565215</v>
      </c>
      <c r="S290" s="31">
        <v>0</v>
      </c>
      <c r="T290" s="36">
        <v>0</v>
      </c>
      <c r="U290" s="31">
        <v>51.489130434782609</v>
      </c>
      <c r="V290" s="31">
        <v>13.092391304347826</v>
      </c>
      <c r="W290" s="36">
        <v>0.25427485750474982</v>
      </c>
      <c r="X290" s="31">
        <v>0</v>
      </c>
      <c r="Y290" s="31">
        <v>0</v>
      </c>
      <c r="Z290" s="36" t="s">
        <v>1483</v>
      </c>
      <c r="AA290" s="31">
        <v>127.68478260869566</v>
      </c>
      <c r="AB290" s="31">
        <v>48.263586956521742</v>
      </c>
      <c r="AC290" s="36">
        <v>0.37799012513833319</v>
      </c>
      <c r="AD290" s="31">
        <v>3.7527173913043477</v>
      </c>
      <c r="AE290" s="31">
        <v>0</v>
      </c>
      <c r="AF290" s="36" t="s">
        <v>1483</v>
      </c>
      <c r="AG290" s="31">
        <v>10.508152173913043</v>
      </c>
      <c r="AH290" s="31">
        <v>0.29619565217391303</v>
      </c>
      <c r="AI290" s="36">
        <v>2.8187225239203518E-2</v>
      </c>
      <c r="AJ290" t="s">
        <v>108</v>
      </c>
      <c r="AK290" s="37">
        <v>5</v>
      </c>
      <c r="AT290"/>
    </row>
    <row r="291" spans="1:46" x14ac:dyDescent="0.25">
      <c r="A291" t="s">
        <v>1304</v>
      </c>
      <c r="B291" t="s">
        <v>528</v>
      </c>
      <c r="C291" t="s">
        <v>1171</v>
      </c>
      <c r="D291" t="s">
        <v>1204</v>
      </c>
      <c r="E291" s="31">
        <v>36.989130434782609</v>
      </c>
      <c r="F291" s="31">
        <v>132.53804347826087</v>
      </c>
      <c r="G291" s="31">
        <v>26.986413043478262</v>
      </c>
      <c r="H291" s="36">
        <v>0.20361258047320294</v>
      </c>
      <c r="I291" s="31">
        <v>28.665760869565219</v>
      </c>
      <c r="J291" s="31">
        <v>0</v>
      </c>
      <c r="K291" s="36">
        <v>0</v>
      </c>
      <c r="L291" s="31">
        <v>11.369565217391305</v>
      </c>
      <c r="M291" s="31">
        <v>0</v>
      </c>
      <c r="N291" s="36">
        <v>0</v>
      </c>
      <c r="O291" s="31">
        <v>12.426630434782609</v>
      </c>
      <c r="P291" s="31">
        <v>0</v>
      </c>
      <c r="Q291" s="36">
        <v>0</v>
      </c>
      <c r="R291" s="31">
        <v>4.8695652173913047</v>
      </c>
      <c r="S291" s="31">
        <v>0</v>
      </c>
      <c r="T291" s="36">
        <v>0</v>
      </c>
      <c r="U291" s="31">
        <v>25.073369565217391</v>
      </c>
      <c r="V291" s="31">
        <v>0</v>
      </c>
      <c r="W291" s="36">
        <v>0</v>
      </c>
      <c r="X291" s="31">
        <v>0</v>
      </c>
      <c r="Y291" s="31">
        <v>0</v>
      </c>
      <c r="Z291" s="36" t="s">
        <v>1483</v>
      </c>
      <c r="AA291" s="31">
        <v>57.114130434782609</v>
      </c>
      <c r="AB291" s="31">
        <v>21.494565217391305</v>
      </c>
      <c r="AC291" s="36">
        <v>0.37634408602150538</v>
      </c>
      <c r="AD291" s="31">
        <v>0</v>
      </c>
      <c r="AE291" s="31">
        <v>0</v>
      </c>
      <c r="AF291" s="36" t="s">
        <v>1483</v>
      </c>
      <c r="AG291" s="31">
        <v>21.684782608695652</v>
      </c>
      <c r="AH291" s="31">
        <v>5.4918478260869561</v>
      </c>
      <c r="AI291" s="36">
        <v>0.25325814536340852</v>
      </c>
      <c r="AJ291" t="s">
        <v>317</v>
      </c>
      <c r="AK291" s="37">
        <v>5</v>
      </c>
      <c r="AT291"/>
    </row>
    <row r="292" spans="1:46" x14ac:dyDescent="0.25">
      <c r="A292" t="s">
        <v>1304</v>
      </c>
      <c r="B292" t="s">
        <v>528</v>
      </c>
      <c r="C292" t="s">
        <v>1167</v>
      </c>
      <c r="D292" t="s">
        <v>1212</v>
      </c>
      <c r="E292" s="31">
        <v>53.923913043478258</v>
      </c>
      <c r="F292" s="31">
        <v>190.25543478260869</v>
      </c>
      <c r="G292" s="31">
        <v>38.60054347826086</v>
      </c>
      <c r="H292" s="36">
        <v>0.20288799382980544</v>
      </c>
      <c r="I292" s="31">
        <v>40.850543478260867</v>
      </c>
      <c r="J292" s="31">
        <v>8.6385869565217384</v>
      </c>
      <c r="K292" s="36">
        <v>0.21146810350562095</v>
      </c>
      <c r="L292" s="31">
        <v>21.532608695652176</v>
      </c>
      <c r="M292" s="31">
        <v>8.6385869565217384</v>
      </c>
      <c r="N292" s="36">
        <v>0.40118626956082781</v>
      </c>
      <c r="O292" s="31">
        <v>14.013586956521738</v>
      </c>
      <c r="P292" s="31">
        <v>0</v>
      </c>
      <c r="Q292" s="36">
        <v>0</v>
      </c>
      <c r="R292" s="31">
        <v>5.3043478260869561</v>
      </c>
      <c r="S292" s="31">
        <v>0</v>
      </c>
      <c r="T292" s="36">
        <v>0</v>
      </c>
      <c r="U292" s="31">
        <v>37.195652173913047</v>
      </c>
      <c r="V292" s="31">
        <v>11.149456521739131</v>
      </c>
      <c r="W292" s="36">
        <v>0.29975160724722383</v>
      </c>
      <c r="X292" s="31">
        <v>0</v>
      </c>
      <c r="Y292" s="31">
        <v>0</v>
      </c>
      <c r="Z292" s="36" t="s">
        <v>1483</v>
      </c>
      <c r="AA292" s="31">
        <v>85.907608695652172</v>
      </c>
      <c r="AB292" s="31">
        <v>18.644021739130434</v>
      </c>
      <c r="AC292" s="36">
        <v>0.21702410324539759</v>
      </c>
      <c r="AD292" s="31">
        <v>0</v>
      </c>
      <c r="AE292" s="31">
        <v>0</v>
      </c>
      <c r="AF292" s="36" t="e">
        <v>#DIV/0!</v>
      </c>
      <c r="AG292" s="31">
        <v>26.301630434782609</v>
      </c>
      <c r="AH292" s="31">
        <v>0.16847826086956522</v>
      </c>
      <c r="AI292" s="36">
        <v>6.4056204153321626E-3</v>
      </c>
      <c r="AJ292" t="s">
        <v>303</v>
      </c>
      <c r="AK292" s="37">
        <v>5</v>
      </c>
      <c r="AT292"/>
    </row>
    <row r="293" spans="1:46" x14ac:dyDescent="0.25">
      <c r="A293" t="s">
        <v>1304</v>
      </c>
      <c r="B293" t="s">
        <v>528</v>
      </c>
      <c r="C293" t="s">
        <v>1168</v>
      </c>
      <c r="D293" t="s">
        <v>1200</v>
      </c>
      <c r="E293" s="31">
        <v>37.673913043478258</v>
      </c>
      <c r="F293" s="31">
        <v>118.94293478260867</v>
      </c>
      <c r="G293" s="31">
        <v>22.690217391304348</v>
      </c>
      <c r="H293" s="36">
        <v>0.19076557538096003</v>
      </c>
      <c r="I293" s="31">
        <v>25.282608695652172</v>
      </c>
      <c r="J293" s="31">
        <v>0.54076086956521741</v>
      </c>
      <c r="K293" s="36">
        <v>2.1388650042992265E-2</v>
      </c>
      <c r="L293" s="31">
        <v>10.741847826086957</v>
      </c>
      <c r="M293" s="31">
        <v>0.54076086956521741</v>
      </c>
      <c r="N293" s="36">
        <v>5.0341512775107511E-2</v>
      </c>
      <c r="O293" s="31">
        <v>10.192934782608695</v>
      </c>
      <c r="P293" s="31">
        <v>0</v>
      </c>
      <c r="Q293" s="36">
        <v>0</v>
      </c>
      <c r="R293" s="31">
        <v>4.3478260869565215</v>
      </c>
      <c r="S293" s="31">
        <v>0</v>
      </c>
      <c r="T293" s="36">
        <v>0</v>
      </c>
      <c r="U293" s="31">
        <v>23.470108695652176</v>
      </c>
      <c r="V293" s="31">
        <v>10.684782608695652</v>
      </c>
      <c r="W293" s="36">
        <v>0.45525066574041911</v>
      </c>
      <c r="X293" s="31">
        <v>0</v>
      </c>
      <c r="Y293" s="31">
        <v>0</v>
      </c>
      <c r="Z293" s="36" t="s">
        <v>1483</v>
      </c>
      <c r="AA293" s="31">
        <v>42.089673913043477</v>
      </c>
      <c r="AB293" s="31">
        <v>4.5842391304347823</v>
      </c>
      <c r="AC293" s="36">
        <v>0.10891600490670798</v>
      </c>
      <c r="AD293" s="31">
        <v>4.5244565217391308</v>
      </c>
      <c r="AE293" s="31">
        <v>0</v>
      </c>
      <c r="AF293" s="36">
        <v>0</v>
      </c>
      <c r="AG293" s="31">
        <v>23.576086956521738</v>
      </c>
      <c r="AH293" s="31">
        <v>6.8804347826086953</v>
      </c>
      <c r="AI293" s="36">
        <v>0.29183955739972339</v>
      </c>
      <c r="AJ293" t="s">
        <v>306</v>
      </c>
      <c r="AK293" s="37">
        <v>5</v>
      </c>
      <c r="AT293"/>
    </row>
    <row r="294" spans="1:46" x14ac:dyDescent="0.25">
      <c r="A294" t="s">
        <v>1304</v>
      </c>
      <c r="B294" t="s">
        <v>528</v>
      </c>
      <c r="C294" t="s">
        <v>1166</v>
      </c>
      <c r="D294" t="s">
        <v>1256</v>
      </c>
      <c r="E294" s="31">
        <v>93.282608695652172</v>
      </c>
      <c r="F294" s="31">
        <v>322.53804347826082</v>
      </c>
      <c r="G294" s="31">
        <v>60.475543478260867</v>
      </c>
      <c r="H294" s="36">
        <v>0.18749894687178797</v>
      </c>
      <c r="I294" s="31">
        <v>90.682065217391312</v>
      </c>
      <c r="J294" s="31">
        <v>20.171195652173914</v>
      </c>
      <c r="K294" s="36">
        <v>0.22243864433190494</v>
      </c>
      <c r="L294" s="31">
        <v>51.206521739130437</v>
      </c>
      <c r="M294" s="31">
        <v>20.171195652173914</v>
      </c>
      <c r="N294" s="36">
        <v>0.39391848864360007</v>
      </c>
      <c r="O294" s="31">
        <v>34.519021739130437</v>
      </c>
      <c r="P294" s="31">
        <v>0</v>
      </c>
      <c r="Q294" s="36">
        <v>0</v>
      </c>
      <c r="R294" s="31">
        <v>4.9565217391304346</v>
      </c>
      <c r="S294" s="31">
        <v>0</v>
      </c>
      <c r="T294" s="36">
        <v>0</v>
      </c>
      <c r="U294" s="31">
        <v>54.029891304347828</v>
      </c>
      <c r="V294" s="31">
        <v>19.255434782608695</v>
      </c>
      <c r="W294" s="36">
        <v>0.35638485138057635</v>
      </c>
      <c r="X294" s="31">
        <v>0</v>
      </c>
      <c r="Y294" s="31">
        <v>0</v>
      </c>
      <c r="Z294" s="36" t="s">
        <v>1483</v>
      </c>
      <c r="AA294" s="31">
        <v>139.40489130434781</v>
      </c>
      <c r="AB294" s="31">
        <v>19.260869565217391</v>
      </c>
      <c r="AC294" s="36">
        <v>0.13816494805169491</v>
      </c>
      <c r="AD294" s="31">
        <v>4.2364130434782608</v>
      </c>
      <c r="AE294" s="31">
        <v>0</v>
      </c>
      <c r="AF294" s="36">
        <v>0</v>
      </c>
      <c r="AG294" s="31">
        <v>34.184782608695649</v>
      </c>
      <c r="AH294" s="31">
        <v>1.7880434782608696</v>
      </c>
      <c r="AI294" s="36">
        <v>5.2305246422893491E-2</v>
      </c>
      <c r="AJ294" t="s">
        <v>302</v>
      </c>
      <c r="AK294" s="37">
        <v>5</v>
      </c>
      <c r="AT294"/>
    </row>
    <row r="295" spans="1:46" x14ac:dyDescent="0.25">
      <c r="A295" t="s">
        <v>1304</v>
      </c>
      <c r="B295" t="s">
        <v>528</v>
      </c>
      <c r="C295" t="s">
        <v>1044</v>
      </c>
      <c r="D295" t="s">
        <v>1261</v>
      </c>
      <c r="E295" s="31">
        <v>58.25</v>
      </c>
      <c r="F295" s="31">
        <v>169.6603260869565</v>
      </c>
      <c r="G295" s="31">
        <v>30.834239130434781</v>
      </c>
      <c r="H295" s="36">
        <v>0.18174101065107715</v>
      </c>
      <c r="I295" s="31">
        <v>25.630434782608695</v>
      </c>
      <c r="J295" s="31">
        <v>3.4130434782608696</v>
      </c>
      <c r="K295" s="36">
        <v>0.13316369804919423</v>
      </c>
      <c r="L295" s="31">
        <v>6.6385869565217392</v>
      </c>
      <c r="M295" s="31">
        <v>3.4130434782608696</v>
      </c>
      <c r="N295" s="36">
        <v>0.51412198117069174</v>
      </c>
      <c r="O295" s="31">
        <v>14.122282608695652</v>
      </c>
      <c r="P295" s="31">
        <v>0</v>
      </c>
      <c r="Q295" s="36">
        <v>0</v>
      </c>
      <c r="R295" s="31">
        <v>4.8695652173913047</v>
      </c>
      <c r="S295" s="31">
        <v>0</v>
      </c>
      <c r="T295" s="36">
        <v>0</v>
      </c>
      <c r="U295" s="31">
        <v>63.929347826086953</v>
      </c>
      <c r="V295" s="31">
        <v>10.755434782608695</v>
      </c>
      <c r="W295" s="36">
        <v>0.16823939471223329</v>
      </c>
      <c r="X295" s="31">
        <v>0</v>
      </c>
      <c r="Y295" s="31">
        <v>0</v>
      </c>
      <c r="Z295" s="36" t="s">
        <v>1483</v>
      </c>
      <c r="AA295" s="31">
        <v>63.402173913043477</v>
      </c>
      <c r="AB295" s="31">
        <v>15.703804347826088</v>
      </c>
      <c r="AC295" s="36">
        <v>0.24768558203325905</v>
      </c>
      <c r="AD295" s="31">
        <v>0</v>
      </c>
      <c r="AE295" s="31">
        <v>0</v>
      </c>
      <c r="AF295" s="36" t="e">
        <v>#DIV/0!</v>
      </c>
      <c r="AG295" s="31">
        <v>16.698369565217391</v>
      </c>
      <c r="AH295" s="31">
        <v>0.96195652173913049</v>
      </c>
      <c r="AI295" s="36">
        <v>5.7607811228641177E-2</v>
      </c>
      <c r="AJ295" t="s">
        <v>34</v>
      </c>
      <c r="AK295" s="37">
        <v>5</v>
      </c>
      <c r="AT295"/>
    </row>
    <row r="296" spans="1:46" x14ac:dyDescent="0.25">
      <c r="A296" t="s">
        <v>1304</v>
      </c>
      <c r="B296" t="s">
        <v>528</v>
      </c>
      <c r="C296" t="s">
        <v>1074</v>
      </c>
      <c r="D296" t="s">
        <v>1258</v>
      </c>
      <c r="E296" s="31">
        <v>44.032608695652172</v>
      </c>
      <c r="F296" s="31">
        <v>155.62771739130434</v>
      </c>
      <c r="G296" s="31">
        <v>27.646739130434781</v>
      </c>
      <c r="H296" s="36">
        <v>0.17764662743797036</v>
      </c>
      <c r="I296" s="31">
        <v>25.010869565217391</v>
      </c>
      <c r="J296" s="31">
        <v>6.3994565217391308</v>
      </c>
      <c r="K296" s="36">
        <v>0.25586701434159065</v>
      </c>
      <c r="L296" s="31">
        <v>14.880434782608695</v>
      </c>
      <c r="M296" s="31">
        <v>6.3994565217391308</v>
      </c>
      <c r="N296" s="36">
        <v>0.43005843681519362</v>
      </c>
      <c r="O296" s="31">
        <v>4.7391304347826084</v>
      </c>
      <c r="P296" s="31">
        <v>0</v>
      </c>
      <c r="Q296" s="36">
        <v>0</v>
      </c>
      <c r="R296" s="31">
        <v>5.3913043478260869</v>
      </c>
      <c r="S296" s="31">
        <v>0</v>
      </c>
      <c r="T296" s="36">
        <v>0</v>
      </c>
      <c r="U296" s="31">
        <v>32.978260869565219</v>
      </c>
      <c r="V296" s="31">
        <v>13.038043478260869</v>
      </c>
      <c r="W296" s="36">
        <v>0.39535266974291361</v>
      </c>
      <c r="X296" s="31">
        <v>0</v>
      </c>
      <c r="Y296" s="31">
        <v>0</v>
      </c>
      <c r="Z296" s="36" t="s">
        <v>1483</v>
      </c>
      <c r="AA296" s="31">
        <v>61.554347826086953</v>
      </c>
      <c r="AB296" s="31">
        <v>2.9592391304347827</v>
      </c>
      <c r="AC296" s="36">
        <v>4.8075225145682507E-2</v>
      </c>
      <c r="AD296" s="31">
        <v>2.785326086956522</v>
      </c>
      <c r="AE296" s="31">
        <v>0</v>
      </c>
      <c r="AF296" s="36" t="s">
        <v>1483</v>
      </c>
      <c r="AG296" s="31">
        <v>33.298913043478258</v>
      </c>
      <c r="AH296" s="31">
        <v>5.25</v>
      </c>
      <c r="AI296" s="36">
        <v>0.15766280398237312</v>
      </c>
      <c r="AJ296" t="s">
        <v>155</v>
      </c>
      <c r="AK296" s="37">
        <v>5</v>
      </c>
      <c r="AT296"/>
    </row>
    <row r="297" spans="1:46" x14ac:dyDescent="0.25">
      <c r="A297" t="s">
        <v>1304</v>
      </c>
      <c r="B297" t="s">
        <v>528</v>
      </c>
      <c r="C297" t="s">
        <v>1037</v>
      </c>
      <c r="D297" t="s">
        <v>1200</v>
      </c>
      <c r="E297" s="31">
        <v>42.869565217391305</v>
      </c>
      <c r="F297" s="31">
        <v>185.37228260869566</v>
      </c>
      <c r="G297" s="31">
        <v>31.961956521739133</v>
      </c>
      <c r="H297" s="36">
        <v>0.17242036442528988</v>
      </c>
      <c r="I297" s="31">
        <v>40.850543478260875</v>
      </c>
      <c r="J297" s="31">
        <v>5.3451086956521738</v>
      </c>
      <c r="K297" s="36">
        <v>0.1308454732920907</v>
      </c>
      <c r="L297" s="31">
        <v>21.847826086956523</v>
      </c>
      <c r="M297" s="31">
        <v>5.3451086956521738</v>
      </c>
      <c r="N297" s="36">
        <v>0.24465174129353232</v>
      </c>
      <c r="O297" s="31">
        <v>13.241847826086957</v>
      </c>
      <c r="P297" s="31">
        <v>0</v>
      </c>
      <c r="Q297" s="36">
        <v>0</v>
      </c>
      <c r="R297" s="31">
        <v>5.7608695652173916</v>
      </c>
      <c r="S297" s="31">
        <v>0</v>
      </c>
      <c r="T297" s="36">
        <v>0</v>
      </c>
      <c r="U297" s="31">
        <v>26.323369565217391</v>
      </c>
      <c r="V297" s="31">
        <v>7.5733695652173916</v>
      </c>
      <c r="W297" s="36">
        <v>0.28770517187983896</v>
      </c>
      <c r="X297" s="31">
        <v>0</v>
      </c>
      <c r="Y297" s="31">
        <v>0</v>
      </c>
      <c r="Z297" s="36" t="s">
        <v>1483</v>
      </c>
      <c r="AA297" s="31">
        <v>84.464673913043484</v>
      </c>
      <c r="AB297" s="31">
        <v>18.796195652173914</v>
      </c>
      <c r="AC297" s="36">
        <v>0.22253321751439695</v>
      </c>
      <c r="AD297" s="31">
        <v>11.997282608695652</v>
      </c>
      <c r="AE297" s="31">
        <v>0</v>
      </c>
      <c r="AF297" s="36" t="s">
        <v>1483</v>
      </c>
      <c r="AG297" s="31">
        <v>21.736413043478262</v>
      </c>
      <c r="AH297" s="31">
        <v>0.24728260869565216</v>
      </c>
      <c r="AI297" s="36">
        <v>1.1376422052756593E-2</v>
      </c>
      <c r="AJ297" t="s">
        <v>28</v>
      </c>
      <c r="AK297" s="37">
        <v>5</v>
      </c>
      <c r="AT297"/>
    </row>
    <row r="298" spans="1:46" x14ac:dyDescent="0.25">
      <c r="A298" t="s">
        <v>1304</v>
      </c>
      <c r="B298" t="s">
        <v>528</v>
      </c>
      <c r="C298" t="s">
        <v>1008</v>
      </c>
      <c r="D298" t="s">
        <v>1229</v>
      </c>
      <c r="E298" s="31">
        <v>60.532608695652172</v>
      </c>
      <c r="F298" s="31">
        <v>201.04076086956522</v>
      </c>
      <c r="G298" s="31">
        <v>29.138586956521742</v>
      </c>
      <c r="H298" s="36">
        <v>0.14493870213427409</v>
      </c>
      <c r="I298" s="31">
        <v>37.570652173913047</v>
      </c>
      <c r="J298" s="31">
        <v>0.90489130434782605</v>
      </c>
      <c r="K298" s="36">
        <v>2.408505713872414E-2</v>
      </c>
      <c r="L298" s="31">
        <v>14.649456521739131</v>
      </c>
      <c r="M298" s="31">
        <v>0.90489130434782605</v>
      </c>
      <c r="N298" s="36">
        <v>6.1769616026711181E-2</v>
      </c>
      <c r="O298" s="31">
        <v>17.790760869565219</v>
      </c>
      <c r="P298" s="31">
        <v>0</v>
      </c>
      <c r="Q298" s="36">
        <v>0</v>
      </c>
      <c r="R298" s="31">
        <v>5.1304347826086953</v>
      </c>
      <c r="S298" s="31">
        <v>0</v>
      </c>
      <c r="T298" s="36">
        <v>0</v>
      </c>
      <c r="U298" s="31">
        <v>59.315217391304351</v>
      </c>
      <c r="V298" s="31">
        <v>4.6385869565217392</v>
      </c>
      <c r="W298" s="36">
        <v>7.8202308960967568E-2</v>
      </c>
      <c r="X298" s="31">
        <v>0</v>
      </c>
      <c r="Y298" s="31">
        <v>0</v>
      </c>
      <c r="Z298" s="36" t="s">
        <v>1483</v>
      </c>
      <c r="AA298" s="31">
        <v>71.358695652173907</v>
      </c>
      <c r="AB298" s="31">
        <v>21.845108695652176</v>
      </c>
      <c r="AC298" s="36">
        <v>0.30613099771515617</v>
      </c>
      <c r="AD298" s="31">
        <v>0</v>
      </c>
      <c r="AE298" s="31">
        <v>0</v>
      </c>
      <c r="AF298" s="36" t="e">
        <v>#DIV/0!</v>
      </c>
      <c r="AG298" s="31">
        <v>32.796195652173914</v>
      </c>
      <c r="AH298" s="31">
        <v>1.75</v>
      </c>
      <c r="AI298" s="36" t="s">
        <v>1483</v>
      </c>
      <c r="AJ298" t="s">
        <v>67</v>
      </c>
      <c r="AK298" s="37">
        <v>5</v>
      </c>
      <c r="AT298"/>
    </row>
    <row r="299" spans="1:46" x14ac:dyDescent="0.25">
      <c r="A299" t="s">
        <v>1304</v>
      </c>
      <c r="B299" t="s">
        <v>528</v>
      </c>
      <c r="C299" t="s">
        <v>1165</v>
      </c>
      <c r="D299" t="s">
        <v>1249</v>
      </c>
      <c r="E299" s="31">
        <v>42.934782608695649</v>
      </c>
      <c r="F299" s="31">
        <v>139.90489130434784</v>
      </c>
      <c r="G299" s="31">
        <v>19.415760869565215</v>
      </c>
      <c r="H299" s="36">
        <v>0.13877828493736036</v>
      </c>
      <c r="I299" s="31">
        <v>46.744565217391298</v>
      </c>
      <c r="J299" s="31">
        <v>10.038043478260869</v>
      </c>
      <c r="K299" s="36">
        <v>0.21474247180560402</v>
      </c>
      <c r="L299" s="31">
        <v>29.521739130434781</v>
      </c>
      <c r="M299" s="31">
        <v>10.038043478260869</v>
      </c>
      <c r="N299" s="36">
        <v>0.34002209131075112</v>
      </c>
      <c r="O299" s="31">
        <v>11.657608695652174</v>
      </c>
      <c r="P299" s="31">
        <v>0</v>
      </c>
      <c r="Q299" s="36">
        <v>0</v>
      </c>
      <c r="R299" s="31">
        <v>5.5652173913043477</v>
      </c>
      <c r="S299" s="31">
        <v>0</v>
      </c>
      <c r="T299" s="36">
        <v>0</v>
      </c>
      <c r="U299" s="31">
        <v>19.111413043478262</v>
      </c>
      <c r="V299" s="31">
        <v>6.9320652173913047</v>
      </c>
      <c r="W299" s="36">
        <v>0.36271861225650504</v>
      </c>
      <c r="X299" s="31">
        <v>0</v>
      </c>
      <c r="Y299" s="31">
        <v>0</v>
      </c>
      <c r="Z299" s="36" t="s">
        <v>1483</v>
      </c>
      <c r="AA299" s="31">
        <v>53.785326086956523</v>
      </c>
      <c r="AB299" s="31">
        <v>2.4456521739130435</v>
      </c>
      <c r="AC299" s="36">
        <v>4.5470620926590204E-2</v>
      </c>
      <c r="AD299" s="31">
        <v>2.5054347826086958</v>
      </c>
      <c r="AE299" s="31">
        <v>0</v>
      </c>
      <c r="AF299" s="36" t="s">
        <v>1483</v>
      </c>
      <c r="AG299" s="31">
        <v>17.758152173913043</v>
      </c>
      <c r="AH299" s="31">
        <v>0</v>
      </c>
      <c r="AI299" s="36">
        <v>0</v>
      </c>
      <c r="AJ299" t="s">
        <v>301</v>
      </c>
      <c r="AK299" s="37">
        <v>5</v>
      </c>
      <c r="AT299"/>
    </row>
    <row r="300" spans="1:46" x14ac:dyDescent="0.25">
      <c r="A300" t="s">
        <v>1304</v>
      </c>
      <c r="B300" t="s">
        <v>528</v>
      </c>
      <c r="C300" t="s">
        <v>1082</v>
      </c>
      <c r="D300" t="s">
        <v>1263</v>
      </c>
      <c r="E300" s="31">
        <v>40.217391304347828</v>
      </c>
      <c r="F300" s="31">
        <v>123.71467391304347</v>
      </c>
      <c r="G300" s="31">
        <v>15.222826086956522</v>
      </c>
      <c r="H300" s="36">
        <v>0.12304786170843676</v>
      </c>
      <c r="I300" s="31">
        <v>47.557065217391298</v>
      </c>
      <c r="J300" s="31">
        <v>4.7880434782608692</v>
      </c>
      <c r="K300" s="36">
        <v>0.10067996114507743</v>
      </c>
      <c r="L300" s="31">
        <v>31.426630434782609</v>
      </c>
      <c r="M300" s="31">
        <v>4.7880434782608692</v>
      </c>
      <c r="N300" s="36">
        <v>0.15235624729788153</v>
      </c>
      <c r="O300" s="31">
        <v>10.565217391304348</v>
      </c>
      <c r="P300" s="31">
        <v>0</v>
      </c>
      <c r="Q300" s="36">
        <v>0</v>
      </c>
      <c r="R300" s="31">
        <v>5.5652173913043477</v>
      </c>
      <c r="S300" s="31">
        <v>0</v>
      </c>
      <c r="T300" s="36">
        <v>0</v>
      </c>
      <c r="U300" s="31">
        <v>13.627717391304348</v>
      </c>
      <c r="V300" s="31">
        <v>3.5407608695652173</v>
      </c>
      <c r="W300" s="36">
        <v>0.25982053838484548</v>
      </c>
      <c r="X300" s="31">
        <v>0</v>
      </c>
      <c r="Y300" s="31">
        <v>0</v>
      </c>
      <c r="Z300" s="36" t="s">
        <v>1483</v>
      </c>
      <c r="AA300" s="31">
        <v>44.902173913043477</v>
      </c>
      <c r="AB300" s="31">
        <v>6.0489130434782608</v>
      </c>
      <c r="AC300" s="36">
        <v>0.13471314451706609</v>
      </c>
      <c r="AD300" s="31">
        <v>0.32608695652173914</v>
      </c>
      <c r="AE300" s="31">
        <v>0</v>
      </c>
      <c r="AF300" s="36">
        <v>0</v>
      </c>
      <c r="AG300" s="31">
        <v>17.301630434782609</v>
      </c>
      <c r="AH300" s="31">
        <v>0.84510869565217395</v>
      </c>
      <c r="AI300" s="36">
        <v>4.8845610177477621E-2</v>
      </c>
      <c r="AJ300" t="s">
        <v>52</v>
      </c>
      <c r="AK300" s="37">
        <v>5</v>
      </c>
      <c r="AT300"/>
    </row>
    <row r="301" spans="1:46" x14ac:dyDescent="0.25">
      <c r="A301" t="s">
        <v>1304</v>
      </c>
      <c r="B301" t="s">
        <v>528</v>
      </c>
      <c r="C301" t="s">
        <v>1064</v>
      </c>
      <c r="D301" t="s">
        <v>1245</v>
      </c>
      <c r="E301" s="31">
        <v>51.402173913043477</v>
      </c>
      <c r="F301" s="31">
        <v>163.85597826086956</v>
      </c>
      <c r="G301" s="31">
        <v>14.461956521739131</v>
      </c>
      <c r="H301" s="36">
        <v>8.826017015207549E-2</v>
      </c>
      <c r="I301" s="31">
        <v>51.964673913043477</v>
      </c>
      <c r="J301" s="31">
        <v>10.059782608695652</v>
      </c>
      <c r="K301" s="36">
        <v>0.19358887203890604</v>
      </c>
      <c r="L301" s="31">
        <v>27.282608695652176</v>
      </c>
      <c r="M301" s="31">
        <v>10.059782608695652</v>
      </c>
      <c r="N301" s="36">
        <v>0.36872509960159361</v>
      </c>
      <c r="O301" s="31">
        <v>20.290760869565219</v>
      </c>
      <c r="P301" s="31">
        <v>0</v>
      </c>
      <c r="Q301" s="36">
        <v>0</v>
      </c>
      <c r="R301" s="31">
        <v>4.3913043478260869</v>
      </c>
      <c r="S301" s="31">
        <v>0</v>
      </c>
      <c r="T301" s="36">
        <v>0</v>
      </c>
      <c r="U301" s="31">
        <v>28.228260869565219</v>
      </c>
      <c r="V301" s="31">
        <v>0.64130434782608692</v>
      </c>
      <c r="W301" s="36">
        <v>2.2718521370812473E-2</v>
      </c>
      <c r="X301" s="31">
        <v>0</v>
      </c>
      <c r="Y301" s="31">
        <v>0</v>
      </c>
      <c r="Z301" s="36" t="s">
        <v>1483</v>
      </c>
      <c r="AA301" s="31">
        <v>61.706521739130437</v>
      </c>
      <c r="AB301" s="31">
        <v>3.6793478260869565</v>
      </c>
      <c r="AC301" s="36">
        <v>5.962656332570019E-2</v>
      </c>
      <c r="AD301" s="31">
        <v>0</v>
      </c>
      <c r="AE301" s="31">
        <v>0</v>
      </c>
      <c r="AF301" s="36" t="e">
        <v>#DIV/0!</v>
      </c>
      <c r="AG301" s="31">
        <v>21.956521739130434</v>
      </c>
      <c r="AH301" s="31">
        <v>8.1521739130434784E-2</v>
      </c>
      <c r="AI301" s="36">
        <v>3.7128712871287131E-3</v>
      </c>
      <c r="AJ301" t="s">
        <v>3</v>
      </c>
      <c r="AK301" s="37">
        <v>5</v>
      </c>
      <c r="AT301"/>
    </row>
    <row r="302" spans="1:46" x14ac:dyDescent="0.25">
      <c r="A302" t="s">
        <v>1304</v>
      </c>
      <c r="B302" t="s">
        <v>528</v>
      </c>
      <c r="C302" t="s">
        <v>1164</v>
      </c>
      <c r="D302" t="s">
        <v>1259</v>
      </c>
      <c r="E302" s="31">
        <v>47.076086956521742</v>
      </c>
      <c r="F302" s="31">
        <v>141.8233695652174</v>
      </c>
      <c r="G302" s="31">
        <v>8.3125</v>
      </c>
      <c r="H302" s="36">
        <v>5.8611638021881164E-2</v>
      </c>
      <c r="I302" s="31">
        <v>38.739130434782609</v>
      </c>
      <c r="J302" s="31">
        <v>0</v>
      </c>
      <c r="K302" s="36">
        <v>0</v>
      </c>
      <c r="L302" s="31">
        <v>22.084239130434781</v>
      </c>
      <c r="M302" s="31">
        <v>0</v>
      </c>
      <c r="N302" s="36">
        <v>0</v>
      </c>
      <c r="O302" s="31">
        <v>11.785326086956522</v>
      </c>
      <c r="P302" s="31">
        <v>0</v>
      </c>
      <c r="Q302" s="36">
        <v>0</v>
      </c>
      <c r="R302" s="31">
        <v>4.8695652173913047</v>
      </c>
      <c r="S302" s="31">
        <v>0</v>
      </c>
      <c r="T302" s="36">
        <v>0</v>
      </c>
      <c r="U302" s="31">
        <v>21.630434782608695</v>
      </c>
      <c r="V302" s="31">
        <v>2.2826086956521738</v>
      </c>
      <c r="W302" s="36">
        <v>0.10552763819095477</v>
      </c>
      <c r="X302" s="31">
        <v>0</v>
      </c>
      <c r="Y302" s="31">
        <v>0</v>
      </c>
      <c r="Z302" s="36" t="s">
        <v>1483</v>
      </c>
      <c r="AA302" s="31">
        <v>69.508152173913047</v>
      </c>
      <c r="AB302" s="31">
        <v>6.0298913043478262</v>
      </c>
      <c r="AC302" s="36">
        <v>8.6750850306892363E-2</v>
      </c>
      <c r="AD302" s="31">
        <v>0.70380434782608692</v>
      </c>
      <c r="AE302" s="31">
        <v>0</v>
      </c>
      <c r="AF302" s="36">
        <v>0</v>
      </c>
      <c r="AG302" s="31">
        <v>11.241847826086957</v>
      </c>
      <c r="AH302" s="31">
        <v>0</v>
      </c>
      <c r="AI302" s="36">
        <v>0</v>
      </c>
      <c r="AJ302" t="s">
        <v>298</v>
      </c>
      <c r="AK302" s="37">
        <v>5</v>
      </c>
      <c r="AT302"/>
    </row>
    <row r="303" spans="1:46" x14ac:dyDescent="0.25">
      <c r="A303" t="s">
        <v>1304</v>
      </c>
      <c r="B303" t="s">
        <v>528</v>
      </c>
      <c r="C303" t="s">
        <v>1064</v>
      </c>
      <c r="D303" t="s">
        <v>1245</v>
      </c>
      <c r="E303" s="31">
        <v>23.652173913043477</v>
      </c>
      <c r="F303" s="31">
        <v>84.804347826086953</v>
      </c>
      <c r="G303" s="31">
        <v>4.5434782608695654</v>
      </c>
      <c r="H303" s="36">
        <v>5.3576006152268651E-2</v>
      </c>
      <c r="I303" s="31">
        <v>21.513586956521742</v>
      </c>
      <c r="J303" s="31">
        <v>0</v>
      </c>
      <c r="K303" s="36">
        <v>0</v>
      </c>
      <c r="L303" s="31">
        <v>10.644021739130435</v>
      </c>
      <c r="M303" s="31">
        <v>0</v>
      </c>
      <c r="N303" s="36">
        <v>0</v>
      </c>
      <c r="O303" s="31">
        <v>6.8260869565217392</v>
      </c>
      <c r="P303" s="31">
        <v>0</v>
      </c>
      <c r="Q303" s="36">
        <v>0</v>
      </c>
      <c r="R303" s="31">
        <v>4.0434782608695654</v>
      </c>
      <c r="S303" s="31">
        <v>0</v>
      </c>
      <c r="T303" s="36">
        <v>0</v>
      </c>
      <c r="U303" s="31">
        <v>14.214673913043478</v>
      </c>
      <c r="V303" s="31">
        <v>1.326086956521739</v>
      </c>
      <c r="W303" s="36">
        <v>9.3290001911680354E-2</v>
      </c>
      <c r="X303" s="31">
        <v>0</v>
      </c>
      <c r="Y303" s="31">
        <v>0</v>
      </c>
      <c r="Z303" s="36" t="s">
        <v>1483</v>
      </c>
      <c r="AA303" s="31">
        <v>34.885869565217391</v>
      </c>
      <c r="AB303" s="31">
        <v>3.2173913043478262</v>
      </c>
      <c r="AC303" s="36">
        <v>9.2226203458482633E-2</v>
      </c>
      <c r="AD303" s="31">
        <v>3.0543478260869565</v>
      </c>
      <c r="AE303" s="31">
        <v>0</v>
      </c>
      <c r="AF303" s="36" t="s">
        <v>1483</v>
      </c>
      <c r="AG303" s="31">
        <v>11.135869565217391</v>
      </c>
      <c r="AH303" s="31">
        <v>0</v>
      </c>
      <c r="AI303" s="36">
        <v>0</v>
      </c>
      <c r="AJ303" t="s">
        <v>321</v>
      </c>
      <c r="AK303" s="37">
        <v>5</v>
      </c>
      <c r="AT303"/>
    </row>
    <row r="304" spans="1:46" x14ac:dyDescent="0.25">
      <c r="A304" t="s">
        <v>1304</v>
      </c>
      <c r="B304" t="s">
        <v>528</v>
      </c>
      <c r="C304" t="s">
        <v>1052</v>
      </c>
      <c r="D304" t="s">
        <v>1273</v>
      </c>
      <c r="E304" s="31">
        <v>49.956521739130437</v>
      </c>
      <c r="F304" s="31">
        <v>167.98641304347825</v>
      </c>
      <c r="G304" s="31">
        <v>6.6331521739130439</v>
      </c>
      <c r="H304" s="36">
        <v>3.9486242093854644E-2</v>
      </c>
      <c r="I304" s="31">
        <v>49.994565217391305</v>
      </c>
      <c r="J304" s="31">
        <v>0.99728260869565222</v>
      </c>
      <c r="K304" s="36">
        <v>1.9947820415262531E-2</v>
      </c>
      <c r="L304" s="31">
        <v>29.010869565217391</v>
      </c>
      <c r="M304" s="31">
        <v>0.99728260869565222</v>
      </c>
      <c r="N304" s="36">
        <v>3.4376170850505809E-2</v>
      </c>
      <c r="O304" s="31">
        <v>15.766304347826088</v>
      </c>
      <c r="P304" s="31">
        <v>0</v>
      </c>
      <c r="Q304" s="36">
        <v>0</v>
      </c>
      <c r="R304" s="31">
        <v>5.2173913043478262</v>
      </c>
      <c r="S304" s="31">
        <v>0</v>
      </c>
      <c r="T304" s="36">
        <v>0</v>
      </c>
      <c r="U304" s="31">
        <v>32.081521739130437</v>
      </c>
      <c r="V304" s="31">
        <v>1.7092391304347827</v>
      </c>
      <c r="W304" s="36">
        <v>5.3277994240216835E-2</v>
      </c>
      <c r="X304" s="31">
        <v>0</v>
      </c>
      <c r="Y304" s="31">
        <v>0</v>
      </c>
      <c r="Z304" s="36" t="s">
        <v>1483</v>
      </c>
      <c r="AA304" s="31">
        <v>80.440217391304344</v>
      </c>
      <c r="AB304" s="31">
        <v>3.9266304347826089</v>
      </c>
      <c r="AC304" s="36">
        <v>4.8814269306127971E-2</v>
      </c>
      <c r="AD304" s="31">
        <v>1.9809782608695652</v>
      </c>
      <c r="AE304" s="31">
        <v>0</v>
      </c>
      <c r="AF304" s="36">
        <v>0</v>
      </c>
      <c r="AG304" s="31">
        <v>3.4891304347826089</v>
      </c>
      <c r="AH304" s="31">
        <v>0</v>
      </c>
      <c r="AI304" s="36">
        <v>0</v>
      </c>
      <c r="AJ304" t="s">
        <v>124</v>
      </c>
      <c r="AK304" s="37">
        <v>5</v>
      </c>
      <c r="AT304"/>
    </row>
    <row r="305" spans="1:46" x14ac:dyDescent="0.25">
      <c r="A305" t="s">
        <v>1304</v>
      </c>
      <c r="B305" t="s">
        <v>528</v>
      </c>
      <c r="C305" t="s">
        <v>1104</v>
      </c>
      <c r="D305" t="s">
        <v>1234</v>
      </c>
      <c r="E305" s="31">
        <v>38.358695652173914</v>
      </c>
      <c r="F305" s="31">
        <v>121.41576086956522</v>
      </c>
      <c r="G305" s="31">
        <v>3.4130434782608696</v>
      </c>
      <c r="H305" s="36">
        <v>2.8110382489201228E-2</v>
      </c>
      <c r="I305" s="31">
        <v>31.875</v>
      </c>
      <c r="J305" s="31">
        <v>2.9239130434782608</v>
      </c>
      <c r="K305" s="36">
        <v>9.1730605285592501E-2</v>
      </c>
      <c r="L305" s="31">
        <v>19.429347826086957</v>
      </c>
      <c r="M305" s="31">
        <v>2.9239130434782608</v>
      </c>
      <c r="N305" s="36">
        <v>0.15048951048951048</v>
      </c>
      <c r="O305" s="31">
        <v>11.366847826086957</v>
      </c>
      <c r="P305" s="31">
        <v>0</v>
      </c>
      <c r="Q305" s="36">
        <v>0</v>
      </c>
      <c r="R305" s="31">
        <v>1.0788043478260869</v>
      </c>
      <c r="S305" s="31">
        <v>0</v>
      </c>
      <c r="T305" s="36">
        <v>0</v>
      </c>
      <c r="U305" s="31">
        <v>20.372282608695652</v>
      </c>
      <c r="V305" s="31">
        <v>0</v>
      </c>
      <c r="W305" s="36">
        <v>0</v>
      </c>
      <c r="X305" s="31">
        <v>0</v>
      </c>
      <c r="Y305" s="31">
        <v>0</v>
      </c>
      <c r="Z305" s="36" t="s">
        <v>1483</v>
      </c>
      <c r="AA305" s="31">
        <v>47.491847826086953</v>
      </c>
      <c r="AB305" s="31">
        <v>0.4891304347826087</v>
      </c>
      <c r="AC305" s="36">
        <v>1.0299250443439951E-2</v>
      </c>
      <c r="AD305" s="31">
        <v>1.1684782608695652</v>
      </c>
      <c r="AE305" s="31">
        <v>0</v>
      </c>
      <c r="AF305" s="36">
        <v>0</v>
      </c>
      <c r="AG305" s="31">
        <v>20.508152173913043</v>
      </c>
      <c r="AH305" s="31">
        <v>0</v>
      </c>
      <c r="AI305" s="36">
        <v>0</v>
      </c>
      <c r="AJ305" t="s">
        <v>119</v>
      </c>
      <c r="AK305" s="37">
        <v>5</v>
      </c>
      <c r="AT305"/>
    </row>
    <row r="306" spans="1:46" x14ac:dyDescent="0.25">
      <c r="A306" t="s">
        <v>1304</v>
      </c>
      <c r="B306" t="s">
        <v>528</v>
      </c>
      <c r="C306" t="s">
        <v>1023</v>
      </c>
      <c r="D306" t="s">
        <v>1265</v>
      </c>
      <c r="E306" s="31">
        <v>46.445652173913047</v>
      </c>
      <c r="F306" s="31">
        <v>146.73641304347828</v>
      </c>
      <c r="G306" s="31">
        <v>2.222826086956522</v>
      </c>
      <c r="H306" s="36">
        <v>1.5148428674605086E-2</v>
      </c>
      <c r="I306" s="31">
        <v>36.573369565217391</v>
      </c>
      <c r="J306" s="31">
        <v>0</v>
      </c>
      <c r="K306" s="36">
        <v>0</v>
      </c>
      <c r="L306" s="31">
        <v>20.116847826086957</v>
      </c>
      <c r="M306" s="31">
        <v>0</v>
      </c>
      <c r="N306" s="36">
        <v>0</v>
      </c>
      <c r="O306" s="31">
        <v>11.239130434782609</v>
      </c>
      <c r="P306" s="31">
        <v>0</v>
      </c>
      <c r="Q306" s="36">
        <v>0</v>
      </c>
      <c r="R306" s="31">
        <v>5.2173913043478262</v>
      </c>
      <c r="S306" s="31">
        <v>0</v>
      </c>
      <c r="T306" s="36">
        <v>0</v>
      </c>
      <c r="U306" s="31">
        <v>24.834239130434781</v>
      </c>
      <c r="V306" s="31">
        <v>0</v>
      </c>
      <c r="W306" s="36">
        <v>0</v>
      </c>
      <c r="X306" s="31">
        <v>0</v>
      </c>
      <c r="Y306" s="31">
        <v>0</v>
      </c>
      <c r="Z306" s="36" t="s">
        <v>1483</v>
      </c>
      <c r="AA306" s="31">
        <v>83.105978260869563</v>
      </c>
      <c r="AB306" s="31">
        <v>0</v>
      </c>
      <c r="AC306" s="36">
        <v>0</v>
      </c>
      <c r="AD306" s="31">
        <v>0</v>
      </c>
      <c r="AE306" s="31">
        <v>0</v>
      </c>
      <c r="AF306" s="36" t="s">
        <v>1483</v>
      </c>
      <c r="AG306" s="31">
        <v>2.222826086956522</v>
      </c>
      <c r="AH306" s="31">
        <v>2.222826086956522</v>
      </c>
      <c r="AI306" s="36">
        <v>1</v>
      </c>
      <c r="AJ306" t="s">
        <v>299</v>
      </c>
      <c r="AK306" s="37">
        <v>5</v>
      </c>
      <c r="AT306"/>
    </row>
    <row r="307" spans="1:46" x14ac:dyDescent="0.25">
      <c r="A307" t="s">
        <v>1304</v>
      </c>
      <c r="B307" t="s">
        <v>528</v>
      </c>
      <c r="C307" t="s">
        <v>1109</v>
      </c>
      <c r="D307" t="s">
        <v>1274</v>
      </c>
      <c r="E307" s="31">
        <v>32.163043478260867</v>
      </c>
      <c r="F307" s="31">
        <v>124.43478260869567</v>
      </c>
      <c r="G307" s="31">
        <v>0.94836956521739135</v>
      </c>
      <c r="H307" s="36">
        <v>7.62141858839972E-3</v>
      </c>
      <c r="I307" s="31">
        <v>35.614130434782609</v>
      </c>
      <c r="J307" s="31">
        <v>0.21739130434782608</v>
      </c>
      <c r="K307" s="36">
        <v>6.10407446970853E-3</v>
      </c>
      <c r="L307" s="31">
        <v>21.513586956521738</v>
      </c>
      <c r="M307" s="31">
        <v>0.21739130434782608</v>
      </c>
      <c r="N307" s="36">
        <v>1.0104837691044588E-2</v>
      </c>
      <c r="O307" s="31">
        <v>8.9701086956521738</v>
      </c>
      <c r="P307" s="31">
        <v>0</v>
      </c>
      <c r="Q307" s="36">
        <v>0</v>
      </c>
      <c r="R307" s="31">
        <v>5.1304347826086953</v>
      </c>
      <c r="S307" s="31">
        <v>0</v>
      </c>
      <c r="T307" s="36">
        <v>0</v>
      </c>
      <c r="U307" s="31">
        <v>37.861413043478258</v>
      </c>
      <c r="V307" s="31">
        <v>0.12771739130434784</v>
      </c>
      <c r="W307" s="36">
        <v>3.3732864422593846E-3</v>
      </c>
      <c r="X307" s="31">
        <v>0</v>
      </c>
      <c r="Y307" s="31">
        <v>0</v>
      </c>
      <c r="Z307" s="36" t="s">
        <v>1483</v>
      </c>
      <c r="AA307" s="31">
        <v>45.910326086956523</v>
      </c>
      <c r="AB307" s="31">
        <v>0.60326086956521741</v>
      </c>
      <c r="AC307" s="36">
        <v>1.3139982243267239E-2</v>
      </c>
      <c r="AD307" s="31">
        <v>0</v>
      </c>
      <c r="AE307" s="31">
        <v>0</v>
      </c>
      <c r="AF307" s="36" t="s">
        <v>1483</v>
      </c>
      <c r="AG307" s="31">
        <v>5.0489130434782608</v>
      </c>
      <c r="AH307" s="31">
        <v>0</v>
      </c>
      <c r="AI307" s="36">
        <v>0</v>
      </c>
      <c r="AJ307" t="s">
        <v>135</v>
      </c>
      <c r="AK307" s="37">
        <v>5</v>
      </c>
      <c r="AT307"/>
    </row>
    <row r="308" spans="1:46" x14ac:dyDescent="0.25">
      <c r="A308" t="s">
        <v>1304</v>
      </c>
      <c r="B308" t="s">
        <v>528</v>
      </c>
      <c r="C308" t="s">
        <v>1160</v>
      </c>
      <c r="D308" t="s">
        <v>1284</v>
      </c>
      <c r="E308" s="31">
        <v>40.934782608695649</v>
      </c>
      <c r="F308" s="31">
        <v>122.59239130434781</v>
      </c>
      <c r="G308" s="31">
        <v>0</v>
      </c>
      <c r="H308" s="36">
        <v>0</v>
      </c>
      <c r="I308" s="31">
        <v>25.720108695652172</v>
      </c>
      <c r="J308" s="31">
        <v>0</v>
      </c>
      <c r="K308" s="36">
        <v>0</v>
      </c>
      <c r="L308" s="31">
        <v>15.095108695652174</v>
      </c>
      <c r="M308" s="31">
        <v>0</v>
      </c>
      <c r="N308" s="36">
        <v>0</v>
      </c>
      <c r="O308" s="31">
        <v>5.9293478260869561</v>
      </c>
      <c r="P308" s="31">
        <v>0</v>
      </c>
      <c r="Q308" s="36">
        <v>0</v>
      </c>
      <c r="R308" s="31">
        <v>4.6956521739130439</v>
      </c>
      <c r="S308" s="31">
        <v>0</v>
      </c>
      <c r="T308" s="36">
        <v>0</v>
      </c>
      <c r="U308" s="31">
        <v>29.513586956521738</v>
      </c>
      <c r="V308" s="31">
        <v>0</v>
      </c>
      <c r="W308" s="36">
        <v>0</v>
      </c>
      <c r="X308" s="31">
        <v>0</v>
      </c>
      <c r="Y308" s="31">
        <v>0</v>
      </c>
      <c r="Z308" s="36" t="s">
        <v>1483</v>
      </c>
      <c r="AA308" s="31">
        <v>47.067934782608695</v>
      </c>
      <c r="AB308" s="31">
        <v>0</v>
      </c>
      <c r="AC308" s="36">
        <v>0</v>
      </c>
      <c r="AD308" s="31">
        <v>0</v>
      </c>
      <c r="AE308" s="31">
        <v>0</v>
      </c>
      <c r="AF308" s="36" t="s">
        <v>1483</v>
      </c>
      <c r="AG308" s="31">
        <v>20.290760869565219</v>
      </c>
      <c r="AH308" s="31">
        <v>0</v>
      </c>
      <c r="AI308" s="36">
        <v>0</v>
      </c>
      <c r="AJ308" t="s">
        <v>293</v>
      </c>
      <c r="AK308" s="37">
        <v>5</v>
      </c>
      <c r="AT308"/>
    </row>
    <row r="309" spans="1:46" x14ac:dyDescent="0.25">
      <c r="A309" t="s">
        <v>1304</v>
      </c>
      <c r="B309" t="s">
        <v>528</v>
      </c>
      <c r="C309" t="s">
        <v>1163</v>
      </c>
      <c r="D309" t="s">
        <v>1286</v>
      </c>
      <c r="E309" s="31">
        <v>45.619565217391305</v>
      </c>
      <c r="F309" s="31">
        <v>133.65489130434781</v>
      </c>
      <c r="G309" s="31">
        <v>0</v>
      </c>
      <c r="H309" s="36">
        <v>0</v>
      </c>
      <c r="I309" s="31">
        <v>34.589673913043477</v>
      </c>
      <c r="J309" s="31">
        <v>0</v>
      </c>
      <c r="K309" s="36">
        <v>0</v>
      </c>
      <c r="L309" s="31">
        <v>19.758152173913043</v>
      </c>
      <c r="M309" s="31">
        <v>0</v>
      </c>
      <c r="N309" s="36">
        <v>0</v>
      </c>
      <c r="O309" s="31">
        <v>9.9891304347826093</v>
      </c>
      <c r="P309" s="31">
        <v>0</v>
      </c>
      <c r="Q309" s="36">
        <v>0</v>
      </c>
      <c r="R309" s="31">
        <v>4.8423913043478262</v>
      </c>
      <c r="S309" s="31">
        <v>0</v>
      </c>
      <c r="T309" s="36">
        <v>0</v>
      </c>
      <c r="U309" s="31">
        <v>35.747282608695649</v>
      </c>
      <c r="V309" s="31">
        <v>0</v>
      </c>
      <c r="W309" s="36">
        <v>0</v>
      </c>
      <c r="X309" s="31">
        <v>0</v>
      </c>
      <c r="Y309" s="31">
        <v>0</v>
      </c>
      <c r="Z309" s="36" t="s">
        <v>1483</v>
      </c>
      <c r="AA309" s="31">
        <v>47.470108695652172</v>
      </c>
      <c r="AB309" s="31">
        <v>0</v>
      </c>
      <c r="AC309" s="36">
        <v>0</v>
      </c>
      <c r="AD309" s="31">
        <v>0</v>
      </c>
      <c r="AE309" s="31">
        <v>0</v>
      </c>
      <c r="AF309" s="36" t="s">
        <v>1483</v>
      </c>
      <c r="AG309" s="31">
        <v>15.847826086956522</v>
      </c>
      <c r="AH309" s="31">
        <v>0</v>
      </c>
      <c r="AI309" s="36">
        <v>0</v>
      </c>
      <c r="AJ309" t="s">
        <v>297</v>
      </c>
      <c r="AK309" s="37">
        <v>5</v>
      </c>
      <c r="AT309"/>
    </row>
    <row r="310" spans="1:46" x14ac:dyDescent="0.25">
      <c r="A310" t="s">
        <v>1304</v>
      </c>
      <c r="B310" t="s">
        <v>528</v>
      </c>
      <c r="C310" t="s">
        <v>1067</v>
      </c>
      <c r="D310" t="s">
        <v>1253</v>
      </c>
      <c r="E310" s="31">
        <v>56.543478260869563</v>
      </c>
      <c r="F310" s="31">
        <v>175.7146739130435</v>
      </c>
      <c r="G310" s="31">
        <v>0</v>
      </c>
      <c r="H310" s="36">
        <v>0</v>
      </c>
      <c r="I310" s="31">
        <v>28.570652173913043</v>
      </c>
      <c r="J310" s="31">
        <v>0</v>
      </c>
      <c r="K310" s="36">
        <v>0</v>
      </c>
      <c r="L310" s="31">
        <v>10.823369565217391</v>
      </c>
      <c r="M310" s="31">
        <v>0</v>
      </c>
      <c r="N310" s="36">
        <v>0</v>
      </c>
      <c r="O310" s="31">
        <v>12.616847826086957</v>
      </c>
      <c r="P310" s="31">
        <v>0</v>
      </c>
      <c r="Q310" s="36">
        <v>0</v>
      </c>
      <c r="R310" s="31">
        <v>5.1304347826086953</v>
      </c>
      <c r="S310" s="31">
        <v>0</v>
      </c>
      <c r="T310" s="36">
        <v>0</v>
      </c>
      <c r="U310" s="31">
        <v>38.967391304347828</v>
      </c>
      <c r="V310" s="31">
        <v>0</v>
      </c>
      <c r="W310" s="36">
        <v>0</v>
      </c>
      <c r="X310" s="31">
        <v>0</v>
      </c>
      <c r="Y310" s="31">
        <v>0</v>
      </c>
      <c r="Z310" s="36" t="s">
        <v>1483</v>
      </c>
      <c r="AA310" s="31">
        <v>69.494565217391298</v>
      </c>
      <c r="AB310" s="31">
        <v>0</v>
      </c>
      <c r="AC310" s="36">
        <v>0</v>
      </c>
      <c r="AD310" s="31">
        <v>0</v>
      </c>
      <c r="AE310" s="31">
        <v>0</v>
      </c>
      <c r="AF310" s="36" t="e">
        <v>#DIV/0!</v>
      </c>
      <c r="AG310" s="31">
        <v>38.682065217391305</v>
      </c>
      <c r="AH310" s="31">
        <v>0</v>
      </c>
      <c r="AI310" s="36">
        <v>0</v>
      </c>
      <c r="AJ310" t="s">
        <v>13</v>
      </c>
      <c r="AK310" s="37">
        <v>5</v>
      </c>
      <c r="AT310"/>
    </row>
    <row r="311" spans="1:46" x14ac:dyDescent="0.25">
      <c r="A311" t="s">
        <v>1304</v>
      </c>
      <c r="B311" t="s">
        <v>528</v>
      </c>
      <c r="C311" t="s">
        <v>1033</v>
      </c>
      <c r="D311" t="s">
        <v>1216</v>
      </c>
      <c r="E311" s="31">
        <v>21.456521739130434</v>
      </c>
      <c r="F311" s="31">
        <v>74.103260869565219</v>
      </c>
      <c r="G311" s="31">
        <v>0</v>
      </c>
      <c r="H311" s="36">
        <v>0</v>
      </c>
      <c r="I311" s="31">
        <v>22.464673913043477</v>
      </c>
      <c r="J311" s="31">
        <v>0</v>
      </c>
      <c r="K311" s="36">
        <v>0</v>
      </c>
      <c r="L311" s="31">
        <v>14.448369565217391</v>
      </c>
      <c r="M311" s="31">
        <v>0</v>
      </c>
      <c r="N311" s="36">
        <v>0</v>
      </c>
      <c r="O311" s="31">
        <v>2.4510869565217392</v>
      </c>
      <c r="P311" s="31">
        <v>0</v>
      </c>
      <c r="Q311" s="36">
        <v>0</v>
      </c>
      <c r="R311" s="31">
        <v>5.5652173913043477</v>
      </c>
      <c r="S311" s="31">
        <v>0</v>
      </c>
      <c r="T311" s="36">
        <v>0</v>
      </c>
      <c r="U311" s="31">
        <v>6.7445652173913047</v>
      </c>
      <c r="V311" s="31">
        <v>0</v>
      </c>
      <c r="W311" s="36">
        <v>0</v>
      </c>
      <c r="X311" s="31">
        <v>0</v>
      </c>
      <c r="Y311" s="31">
        <v>0</v>
      </c>
      <c r="Z311" s="36" t="s">
        <v>1483</v>
      </c>
      <c r="AA311" s="31">
        <v>28.592391304347824</v>
      </c>
      <c r="AB311" s="31">
        <v>0</v>
      </c>
      <c r="AC311" s="36">
        <v>0</v>
      </c>
      <c r="AD311" s="31">
        <v>1.0869565217391304</v>
      </c>
      <c r="AE311" s="31">
        <v>0</v>
      </c>
      <c r="AF311" s="36">
        <v>0</v>
      </c>
      <c r="AG311" s="31">
        <v>15.214673913043478</v>
      </c>
      <c r="AH311" s="31">
        <v>0</v>
      </c>
      <c r="AI311" s="36">
        <v>0</v>
      </c>
      <c r="AJ311" t="s">
        <v>295</v>
      </c>
      <c r="AK311" s="37">
        <v>5</v>
      </c>
      <c r="AT311"/>
    </row>
    <row r="312" spans="1:46" x14ac:dyDescent="0.25">
      <c r="A312" t="s">
        <v>1304</v>
      </c>
      <c r="B312" t="s">
        <v>528</v>
      </c>
      <c r="C312" t="s">
        <v>1051</v>
      </c>
      <c r="D312" t="s">
        <v>1251</v>
      </c>
      <c r="E312" s="31">
        <v>42.739130434782609</v>
      </c>
      <c r="F312" s="31">
        <v>162.74728260869566</v>
      </c>
      <c r="G312" s="31">
        <v>0</v>
      </c>
      <c r="H312" s="36">
        <v>0</v>
      </c>
      <c r="I312" s="31">
        <v>26.902173913043477</v>
      </c>
      <c r="J312" s="31">
        <v>0</v>
      </c>
      <c r="K312" s="36">
        <v>0</v>
      </c>
      <c r="L312" s="31">
        <v>6.9347826086956523</v>
      </c>
      <c r="M312" s="31">
        <v>0</v>
      </c>
      <c r="N312" s="36">
        <v>0</v>
      </c>
      <c r="O312" s="31">
        <v>15.010869565217391</v>
      </c>
      <c r="P312" s="31">
        <v>0</v>
      </c>
      <c r="Q312" s="36">
        <v>0</v>
      </c>
      <c r="R312" s="31">
        <v>4.9565217391304346</v>
      </c>
      <c r="S312" s="31">
        <v>0</v>
      </c>
      <c r="T312" s="36">
        <v>0</v>
      </c>
      <c r="U312" s="31">
        <v>44.304347826086953</v>
      </c>
      <c r="V312" s="31">
        <v>0</v>
      </c>
      <c r="W312" s="36">
        <v>0</v>
      </c>
      <c r="X312" s="31">
        <v>0</v>
      </c>
      <c r="Y312" s="31">
        <v>0</v>
      </c>
      <c r="Z312" s="36" t="s">
        <v>1483</v>
      </c>
      <c r="AA312" s="31">
        <v>52.929347826086953</v>
      </c>
      <c r="AB312" s="31">
        <v>0</v>
      </c>
      <c r="AC312" s="36">
        <v>0</v>
      </c>
      <c r="AD312" s="31">
        <v>3.2173913043478262</v>
      </c>
      <c r="AE312" s="31">
        <v>0</v>
      </c>
      <c r="AF312" s="36">
        <v>0</v>
      </c>
      <c r="AG312" s="31">
        <v>35.394021739130437</v>
      </c>
      <c r="AH312" s="31">
        <v>0</v>
      </c>
      <c r="AI312" s="36">
        <v>0</v>
      </c>
      <c r="AJ312" t="s">
        <v>8</v>
      </c>
      <c r="AK312" s="37">
        <v>5</v>
      </c>
      <c r="AT312"/>
    </row>
    <row r="313" spans="1:46" x14ac:dyDescent="0.25">
      <c r="A313" t="s">
        <v>1304</v>
      </c>
      <c r="B313" t="s">
        <v>528</v>
      </c>
      <c r="C313" t="s">
        <v>1090</v>
      </c>
      <c r="D313" t="s">
        <v>1266</v>
      </c>
      <c r="E313" s="31">
        <v>35.565217391304351</v>
      </c>
      <c r="F313" s="31">
        <v>122.39130434782609</v>
      </c>
      <c r="G313" s="31">
        <v>0</v>
      </c>
      <c r="H313" s="36">
        <v>0</v>
      </c>
      <c r="I313" s="31">
        <v>31.983695652173914</v>
      </c>
      <c r="J313" s="31">
        <v>0</v>
      </c>
      <c r="K313" s="36">
        <v>0</v>
      </c>
      <c r="L313" s="31">
        <v>17.201086956521738</v>
      </c>
      <c r="M313" s="31">
        <v>0</v>
      </c>
      <c r="N313" s="36">
        <v>0</v>
      </c>
      <c r="O313" s="31">
        <v>10.173913043478262</v>
      </c>
      <c r="P313" s="31">
        <v>0</v>
      </c>
      <c r="Q313" s="36">
        <v>0</v>
      </c>
      <c r="R313" s="31">
        <v>4.6086956521739131</v>
      </c>
      <c r="S313" s="31">
        <v>0</v>
      </c>
      <c r="T313" s="36">
        <v>0</v>
      </c>
      <c r="U313" s="31">
        <v>24.201086956521738</v>
      </c>
      <c r="V313" s="31">
        <v>0</v>
      </c>
      <c r="W313" s="36">
        <v>0</v>
      </c>
      <c r="X313" s="31">
        <v>0</v>
      </c>
      <c r="Y313" s="31">
        <v>0</v>
      </c>
      <c r="Z313" s="36" t="s">
        <v>1483</v>
      </c>
      <c r="AA313" s="31">
        <v>63.885869565217391</v>
      </c>
      <c r="AB313" s="31">
        <v>0</v>
      </c>
      <c r="AC313" s="36">
        <v>0</v>
      </c>
      <c r="AD313" s="31">
        <v>2.3206521739130435</v>
      </c>
      <c r="AE313" s="31">
        <v>0</v>
      </c>
      <c r="AF313" s="36">
        <v>0</v>
      </c>
      <c r="AG313" s="31">
        <v>0</v>
      </c>
      <c r="AH313" s="31">
        <v>0</v>
      </c>
      <c r="AI313" s="36" t="e">
        <v>#DIV/0!</v>
      </c>
      <c r="AJ313" t="s">
        <v>149</v>
      </c>
      <c r="AK313" s="37">
        <v>5</v>
      </c>
      <c r="AT313"/>
    </row>
    <row r="314" spans="1:46" x14ac:dyDescent="0.25">
      <c r="A314" t="s">
        <v>1304</v>
      </c>
      <c r="B314" t="s">
        <v>528</v>
      </c>
      <c r="C314" t="s">
        <v>1055</v>
      </c>
      <c r="D314" t="s">
        <v>1252</v>
      </c>
      <c r="E314" s="31">
        <v>56.282608695652172</v>
      </c>
      <c r="F314" s="31">
        <v>151.93478260869566</v>
      </c>
      <c r="G314" s="31">
        <v>0</v>
      </c>
      <c r="H314" s="36">
        <v>0</v>
      </c>
      <c r="I314" s="31">
        <v>47.665760869565219</v>
      </c>
      <c r="J314" s="31">
        <v>0</v>
      </c>
      <c r="K314" s="36">
        <v>0</v>
      </c>
      <c r="L314" s="31">
        <v>38.470108695652172</v>
      </c>
      <c r="M314" s="31">
        <v>0</v>
      </c>
      <c r="N314" s="36">
        <v>0</v>
      </c>
      <c r="O314" s="31">
        <v>3.9782608695652173</v>
      </c>
      <c r="P314" s="31">
        <v>0</v>
      </c>
      <c r="Q314" s="36">
        <v>0</v>
      </c>
      <c r="R314" s="31">
        <v>5.2173913043478262</v>
      </c>
      <c r="S314" s="31">
        <v>0</v>
      </c>
      <c r="T314" s="36">
        <v>0</v>
      </c>
      <c r="U314" s="31">
        <v>33.763586956521742</v>
      </c>
      <c r="V314" s="31">
        <v>0</v>
      </c>
      <c r="W314" s="36">
        <v>0</v>
      </c>
      <c r="X314" s="31">
        <v>0</v>
      </c>
      <c r="Y314" s="31">
        <v>0</v>
      </c>
      <c r="Z314" s="36" t="s">
        <v>1483</v>
      </c>
      <c r="AA314" s="31">
        <v>38.698369565217391</v>
      </c>
      <c r="AB314" s="31">
        <v>0</v>
      </c>
      <c r="AC314" s="36">
        <v>0</v>
      </c>
      <c r="AD314" s="31">
        <v>0</v>
      </c>
      <c r="AE314" s="31">
        <v>0</v>
      </c>
      <c r="AF314" s="36" t="s">
        <v>1483</v>
      </c>
      <c r="AG314" s="31">
        <v>31.807065217391305</v>
      </c>
      <c r="AH314" s="31">
        <v>0</v>
      </c>
      <c r="AI314" s="36">
        <v>0</v>
      </c>
      <c r="AJ314" t="s">
        <v>12</v>
      </c>
      <c r="AK314" s="37">
        <v>5</v>
      </c>
      <c r="AT314"/>
    </row>
    <row r="315" spans="1:46" x14ac:dyDescent="0.25">
      <c r="A315" t="s">
        <v>1304</v>
      </c>
      <c r="B315" t="s">
        <v>528</v>
      </c>
      <c r="C315" t="s">
        <v>1155</v>
      </c>
      <c r="D315" t="s">
        <v>1285</v>
      </c>
      <c r="E315" s="31">
        <v>104.40217391304348</v>
      </c>
      <c r="F315" s="31">
        <v>376.14945652173913</v>
      </c>
      <c r="G315" s="31">
        <v>0</v>
      </c>
      <c r="H315" s="36">
        <v>0</v>
      </c>
      <c r="I315" s="31">
        <v>85.288043478260875</v>
      </c>
      <c r="J315" s="31">
        <v>0</v>
      </c>
      <c r="K315" s="36">
        <v>0</v>
      </c>
      <c r="L315" s="31">
        <v>42.706521739130437</v>
      </c>
      <c r="M315" s="31">
        <v>0</v>
      </c>
      <c r="N315" s="36">
        <v>0</v>
      </c>
      <c r="O315" s="31">
        <v>37.711956521739133</v>
      </c>
      <c r="P315" s="31">
        <v>0</v>
      </c>
      <c r="Q315" s="36">
        <v>0</v>
      </c>
      <c r="R315" s="31">
        <v>4.8695652173913047</v>
      </c>
      <c r="S315" s="31">
        <v>0</v>
      </c>
      <c r="T315" s="36">
        <v>0</v>
      </c>
      <c r="U315" s="31">
        <v>46.733695652173914</v>
      </c>
      <c r="V315" s="31">
        <v>0</v>
      </c>
      <c r="W315" s="36">
        <v>0</v>
      </c>
      <c r="X315" s="31">
        <v>0</v>
      </c>
      <c r="Y315" s="31">
        <v>0</v>
      </c>
      <c r="Z315" s="36" t="s">
        <v>1483</v>
      </c>
      <c r="AA315" s="31">
        <v>128.83695652173913</v>
      </c>
      <c r="AB315" s="31">
        <v>0</v>
      </c>
      <c r="AC315" s="36">
        <v>0</v>
      </c>
      <c r="AD315" s="31">
        <v>0</v>
      </c>
      <c r="AE315" s="31">
        <v>0</v>
      </c>
      <c r="AF315" s="36" t="e">
        <v>#DIV/0!</v>
      </c>
      <c r="AG315" s="31">
        <v>115.29076086956522</v>
      </c>
      <c r="AH315" s="31">
        <v>0</v>
      </c>
      <c r="AI315" s="36">
        <v>0</v>
      </c>
      <c r="AJ315" t="s">
        <v>284</v>
      </c>
      <c r="AK315" s="37">
        <v>5</v>
      </c>
      <c r="AT315"/>
    </row>
    <row r="316" spans="1:46" x14ac:dyDescent="0.25">
      <c r="A316" t="s">
        <v>1304</v>
      </c>
      <c r="B316" t="s">
        <v>528</v>
      </c>
      <c r="C316" t="s">
        <v>1162</v>
      </c>
      <c r="D316" t="s">
        <v>1259</v>
      </c>
      <c r="E316" s="31">
        <v>36.826086956521742</v>
      </c>
      <c r="F316" s="31">
        <v>102.70923913043478</v>
      </c>
      <c r="G316" s="31">
        <v>0</v>
      </c>
      <c r="H316" s="36">
        <v>0</v>
      </c>
      <c r="I316" s="31">
        <v>22.584239130434781</v>
      </c>
      <c r="J316" s="31">
        <v>0</v>
      </c>
      <c r="K316" s="36">
        <v>0</v>
      </c>
      <c r="L316" s="31">
        <v>11.880434782608695</v>
      </c>
      <c r="M316" s="31">
        <v>0</v>
      </c>
      <c r="N316" s="36">
        <v>0</v>
      </c>
      <c r="O316" s="31">
        <v>5.8777173913043477</v>
      </c>
      <c r="P316" s="31">
        <v>0</v>
      </c>
      <c r="Q316" s="36">
        <v>0</v>
      </c>
      <c r="R316" s="31">
        <v>4.8260869565217392</v>
      </c>
      <c r="S316" s="31">
        <v>0</v>
      </c>
      <c r="T316" s="36">
        <v>0</v>
      </c>
      <c r="U316" s="31">
        <v>25.377717391304348</v>
      </c>
      <c r="V316" s="31">
        <v>0</v>
      </c>
      <c r="W316" s="36">
        <v>0</v>
      </c>
      <c r="X316" s="31">
        <v>0</v>
      </c>
      <c r="Y316" s="31">
        <v>0</v>
      </c>
      <c r="Z316" s="36" t="s">
        <v>1483</v>
      </c>
      <c r="AA316" s="31">
        <v>23.236413043478262</v>
      </c>
      <c r="AB316" s="31">
        <v>0</v>
      </c>
      <c r="AC316" s="36">
        <v>0</v>
      </c>
      <c r="AD316" s="31">
        <v>0</v>
      </c>
      <c r="AE316" s="31">
        <v>0</v>
      </c>
      <c r="AF316" s="36" t="s">
        <v>1483</v>
      </c>
      <c r="AG316" s="31">
        <v>31.510869565217391</v>
      </c>
      <c r="AH316" s="31">
        <v>0</v>
      </c>
      <c r="AI316" s="36">
        <v>0</v>
      </c>
      <c r="AJ316" t="s">
        <v>296</v>
      </c>
      <c r="AK316" s="37">
        <v>5</v>
      </c>
      <c r="AT316"/>
    </row>
    <row r="317" spans="1:46" x14ac:dyDescent="0.25">
      <c r="A317" t="s">
        <v>1304</v>
      </c>
      <c r="B317" t="s">
        <v>644</v>
      </c>
      <c r="C317" t="s">
        <v>1061</v>
      </c>
      <c r="D317" t="s">
        <v>1210</v>
      </c>
      <c r="E317" s="31">
        <v>64.097826086956516</v>
      </c>
      <c r="F317" s="31">
        <v>210.20652173913041</v>
      </c>
      <c r="G317" s="31">
        <v>86.744565217391298</v>
      </c>
      <c r="H317" s="36">
        <v>0.41266352965510111</v>
      </c>
      <c r="I317" s="31">
        <v>53.676630434782609</v>
      </c>
      <c r="J317" s="31">
        <v>5.3125</v>
      </c>
      <c r="K317" s="36">
        <v>9.8972308003847514E-2</v>
      </c>
      <c r="L317" s="31">
        <v>30.1875</v>
      </c>
      <c r="M317" s="31">
        <v>5.3125</v>
      </c>
      <c r="N317" s="36">
        <v>0.17598343685300208</v>
      </c>
      <c r="O317" s="31">
        <v>18.184782608695652</v>
      </c>
      <c r="P317" s="31">
        <v>0</v>
      </c>
      <c r="Q317" s="36">
        <v>0</v>
      </c>
      <c r="R317" s="31">
        <v>5.3043478260869561</v>
      </c>
      <c r="S317" s="31">
        <v>0</v>
      </c>
      <c r="T317" s="36">
        <v>0</v>
      </c>
      <c r="U317" s="31">
        <v>41.521739130434781</v>
      </c>
      <c r="V317" s="31">
        <v>15.986413043478262</v>
      </c>
      <c r="W317" s="36">
        <v>0.38501308900523562</v>
      </c>
      <c r="X317" s="31">
        <v>0</v>
      </c>
      <c r="Y317" s="31">
        <v>0</v>
      </c>
      <c r="Z317" s="36" t="s">
        <v>1483</v>
      </c>
      <c r="AA317" s="31">
        <v>100.77445652173913</v>
      </c>
      <c r="AB317" s="31">
        <v>61.755434782608695</v>
      </c>
      <c r="AC317" s="36">
        <v>0.61280841310502898</v>
      </c>
      <c r="AD317" s="31">
        <v>0</v>
      </c>
      <c r="AE317" s="31">
        <v>0</v>
      </c>
      <c r="AF317" s="36" t="s">
        <v>1483</v>
      </c>
      <c r="AG317" s="31">
        <v>14.233695652173912</v>
      </c>
      <c r="AH317" s="31">
        <v>3.6902173913043477</v>
      </c>
      <c r="AI317" s="36">
        <v>0.25925925925925924</v>
      </c>
      <c r="AJ317" t="s">
        <v>132</v>
      </c>
      <c r="AK317" s="37">
        <v>5</v>
      </c>
      <c r="AT317"/>
    </row>
    <row r="318" spans="1:46" x14ac:dyDescent="0.25">
      <c r="A318" t="s">
        <v>1304</v>
      </c>
      <c r="B318" t="s">
        <v>842</v>
      </c>
      <c r="C318" t="s">
        <v>1042</v>
      </c>
      <c r="D318" t="s">
        <v>1246</v>
      </c>
      <c r="E318" s="31">
        <v>61.043478260869563</v>
      </c>
      <c r="F318" s="31">
        <v>228.8809782608696</v>
      </c>
      <c r="G318" s="31">
        <v>56.365760869565186</v>
      </c>
      <c r="H318" s="36">
        <v>0.24626668977848257</v>
      </c>
      <c r="I318" s="31">
        <v>27.127282608695651</v>
      </c>
      <c r="J318" s="31">
        <v>4.8652173913043484</v>
      </c>
      <c r="K318" s="36">
        <v>0.17934776075745984</v>
      </c>
      <c r="L318" s="31">
        <v>18.033695652173911</v>
      </c>
      <c r="M318" s="31">
        <v>4.8652173913043484</v>
      </c>
      <c r="N318" s="36">
        <v>0.2697848230968598</v>
      </c>
      <c r="O318" s="31">
        <v>4.516413043478261</v>
      </c>
      <c r="P318" s="31">
        <v>0</v>
      </c>
      <c r="Q318" s="36">
        <v>0</v>
      </c>
      <c r="R318" s="31">
        <v>4.5771739130434801</v>
      </c>
      <c r="S318" s="31">
        <v>0</v>
      </c>
      <c r="T318" s="36">
        <v>0</v>
      </c>
      <c r="U318" s="31">
        <v>49.880652173913028</v>
      </c>
      <c r="V318" s="31">
        <v>17.095652173913027</v>
      </c>
      <c r="W318" s="36">
        <v>0.34273112777891557</v>
      </c>
      <c r="X318" s="31">
        <v>4.7084782608695663</v>
      </c>
      <c r="Y318" s="31">
        <v>0</v>
      </c>
      <c r="Z318" s="36">
        <v>0</v>
      </c>
      <c r="AA318" s="31">
        <v>138.23413043478263</v>
      </c>
      <c r="AB318" s="31">
        <v>25.474456521739121</v>
      </c>
      <c r="AC318" s="36">
        <v>0.18428485383179441</v>
      </c>
      <c r="AD318" s="31">
        <v>0</v>
      </c>
      <c r="AE318" s="31">
        <v>0</v>
      </c>
      <c r="AF318" s="36" t="s">
        <v>1483</v>
      </c>
      <c r="AG318" s="31">
        <v>8.9304347826086925</v>
      </c>
      <c r="AH318" s="31">
        <v>8.9304347826086925</v>
      </c>
      <c r="AI318" s="36">
        <v>1</v>
      </c>
      <c r="AJ318" t="s">
        <v>352</v>
      </c>
      <c r="AK318" s="37">
        <v>5</v>
      </c>
      <c r="AT318"/>
    </row>
    <row r="319" spans="1:46" x14ac:dyDescent="0.25">
      <c r="A319" t="s">
        <v>1304</v>
      </c>
      <c r="B319" t="s">
        <v>894</v>
      </c>
      <c r="C319" t="s">
        <v>1076</v>
      </c>
      <c r="D319" t="s">
        <v>1259</v>
      </c>
      <c r="E319" s="31">
        <v>22.760869565217391</v>
      </c>
      <c r="F319" s="31">
        <v>112.96130434782607</v>
      </c>
      <c r="G319" s="31">
        <v>25.449673913043483</v>
      </c>
      <c r="H319" s="36">
        <v>0.22529550326968459</v>
      </c>
      <c r="I319" s="31">
        <v>27.305000000000003</v>
      </c>
      <c r="J319" s="31">
        <v>5.9617391304347827</v>
      </c>
      <c r="K319" s="36">
        <v>0.21833873394743752</v>
      </c>
      <c r="L319" s="31">
        <v>21.412391304347832</v>
      </c>
      <c r="M319" s="31">
        <v>5.8258695652173911</v>
      </c>
      <c r="N319" s="36">
        <v>0.27207935267063965</v>
      </c>
      <c r="O319" s="31">
        <v>4.1806521739130442</v>
      </c>
      <c r="P319" s="31">
        <v>0</v>
      </c>
      <c r="Q319" s="36">
        <v>0</v>
      </c>
      <c r="R319" s="31">
        <v>1.7119565217391304</v>
      </c>
      <c r="S319" s="31">
        <v>0.1358695652173913</v>
      </c>
      <c r="T319" s="36">
        <v>7.9365079365079361E-2</v>
      </c>
      <c r="U319" s="31">
        <v>23.070108695652166</v>
      </c>
      <c r="V319" s="31">
        <v>0.35130434782608694</v>
      </c>
      <c r="W319" s="36">
        <v>1.5227684986689914E-2</v>
      </c>
      <c r="X319" s="31">
        <v>0</v>
      </c>
      <c r="Y319" s="31">
        <v>0</v>
      </c>
      <c r="Z319" s="36" t="s">
        <v>1483</v>
      </c>
      <c r="AA319" s="31">
        <v>53.03510869565217</v>
      </c>
      <c r="AB319" s="31">
        <v>19.136630434782614</v>
      </c>
      <c r="AC319" s="36">
        <v>0.36082947514259434</v>
      </c>
      <c r="AD319" s="31">
        <v>0</v>
      </c>
      <c r="AE319" s="31">
        <v>0</v>
      </c>
      <c r="AF319" s="36" t="s">
        <v>1483</v>
      </c>
      <c r="AG319" s="31">
        <v>9.5510869565217345</v>
      </c>
      <c r="AH319" s="31">
        <v>0</v>
      </c>
      <c r="AI319" s="36">
        <v>0</v>
      </c>
      <c r="AJ319" t="s">
        <v>404</v>
      </c>
      <c r="AK319" s="37">
        <v>5</v>
      </c>
      <c r="AT319"/>
    </row>
    <row r="320" spans="1:46" x14ac:dyDescent="0.25">
      <c r="A320" t="s">
        <v>1304</v>
      </c>
      <c r="B320" t="s">
        <v>665</v>
      </c>
      <c r="C320" t="s">
        <v>1117</v>
      </c>
      <c r="D320" t="s">
        <v>1208</v>
      </c>
      <c r="E320" s="31">
        <v>54.663043478260867</v>
      </c>
      <c r="F320" s="31">
        <v>174.61782608695657</v>
      </c>
      <c r="G320" s="31">
        <v>8.1069565217391322</v>
      </c>
      <c r="H320" s="36">
        <v>4.64268551694259E-2</v>
      </c>
      <c r="I320" s="31">
        <v>32.784782608695636</v>
      </c>
      <c r="J320" s="31">
        <v>0</v>
      </c>
      <c r="K320" s="36">
        <v>0</v>
      </c>
      <c r="L320" s="31">
        <v>18.524673913043465</v>
      </c>
      <c r="M320" s="31">
        <v>0</v>
      </c>
      <c r="N320" s="36">
        <v>0</v>
      </c>
      <c r="O320" s="31">
        <v>11.113369565217392</v>
      </c>
      <c r="P320" s="31">
        <v>0</v>
      </c>
      <c r="Q320" s="36">
        <v>0</v>
      </c>
      <c r="R320" s="31">
        <v>3.1467391304347827</v>
      </c>
      <c r="S320" s="31">
        <v>0</v>
      </c>
      <c r="T320" s="36">
        <v>0</v>
      </c>
      <c r="U320" s="31">
        <v>42.827499999999993</v>
      </c>
      <c r="V320" s="31">
        <v>3.4782608695652173</v>
      </c>
      <c r="W320" s="36">
        <v>8.1215594409321523E-2</v>
      </c>
      <c r="X320" s="31">
        <v>0.606304347826087</v>
      </c>
      <c r="Y320" s="31">
        <v>0</v>
      </c>
      <c r="Z320" s="36">
        <v>0</v>
      </c>
      <c r="AA320" s="31">
        <v>73.021630434782651</v>
      </c>
      <c r="AB320" s="31">
        <v>4.6286956521739144</v>
      </c>
      <c r="AC320" s="36">
        <v>6.3388007424839854E-2</v>
      </c>
      <c r="AD320" s="31">
        <v>19.417173913043481</v>
      </c>
      <c r="AE320" s="31">
        <v>0</v>
      </c>
      <c r="AF320" s="36">
        <v>0</v>
      </c>
      <c r="AG320" s="31">
        <v>5.9604347826086972</v>
      </c>
      <c r="AH320" s="31">
        <v>0</v>
      </c>
      <c r="AI320" s="36">
        <v>0</v>
      </c>
      <c r="AJ320" t="s">
        <v>157</v>
      </c>
      <c r="AK320" s="37">
        <v>5</v>
      </c>
      <c r="AT320"/>
    </row>
    <row r="321" spans="1:46" x14ac:dyDescent="0.25">
      <c r="A321" t="s">
        <v>1304</v>
      </c>
      <c r="B321" t="s">
        <v>570</v>
      </c>
      <c r="C321" t="s">
        <v>1017</v>
      </c>
      <c r="D321" t="s">
        <v>1219</v>
      </c>
      <c r="E321" s="31">
        <v>63.413043478260867</v>
      </c>
      <c r="F321" s="31">
        <v>221.08152173913047</v>
      </c>
      <c r="G321" s="31">
        <v>0</v>
      </c>
      <c r="H321" s="36">
        <v>0</v>
      </c>
      <c r="I321" s="31">
        <v>33.823369565217391</v>
      </c>
      <c r="J321" s="31">
        <v>0</v>
      </c>
      <c r="K321" s="36">
        <v>0</v>
      </c>
      <c r="L321" s="31">
        <v>8.8260869565217384</v>
      </c>
      <c r="M321" s="31">
        <v>0</v>
      </c>
      <c r="N321" s="36">
        <v>0</v>
      </c>
      <c r="O321" s="31">
        <v>19.432065217391305</v>
      </c>
      <c r="P321" s="31">
        <v>0</v>
      </c>
      <c r="Q321" s="36">
        <v>0</v>
      </c>
      <c r="R321" s="31">
        <v>5.5652173913043477</v>
      </c>
      <c r="S321" s="31">
        <v>0</v>
      </c>
      <c r="T321" s="36">
        <v>0</v>
      </c>
      <c r="U321" s="31">
        <v>59.483695652173914</v>
      </c>
      <c r="V321" s="31">
        <v>0</v>
      </c>
      <c r="W321" s="36">
        <v>0</v>
      </c>
      <c r="X321" s="31">
        <v>4.4728260869565215</v>
      </c>
      <c r="Y321" s="31">
        <v>0</v>
      </c>
      <c r="Z321" s="36">
        <v>0</v>
      </c>
      <c r="AA321" s="31">
        <v>115.02173913043478</v>
      </c>
      <c r="AB321" s="31">
        <v>0</v>
      </c>
      <c r="AC321" s="36">
        <v>0</v>
      </c>
      <c r="AD321" s="31">
        <v>2.597826086956522</v>
      </c>
      <c r="AE321" s="31">
        <v>0</v>
      </c>
      <c r="AF321" s="36">
        <v>0</v>
      </c>
      <c r="AG321" s="31">
        <v>5.6820652173913047</v>
      </c>
      <c r="AH321" s="31">
        <v>0</v>
      </c>
      <c r="AI321" s="36">
        <v>0</v>
      </c>
      <c r="AJ321" t="s">
        <v>53</v>
      </c>
      <c r="AK321" s="37">
        <v>5</v>
      </c>
      <c r="AT321"/>
    </row>
    <row r="322" spans="1:46" x14ac:dyDescent="0.25">
      <c r="A322" t="s">
        <v>1304</v>
      </c>
      <c r="B322" t="s">
        <v>1006</v>
      </c>
      <c r="C322" t="s">
        <v>1197</v>
      </c>
      <c r="D322" t="s">
        <v>1202</v>
      </c>
      <c r="E322" s="31">
        <v>27.163043478260871</v>
      </c>
      <c r="F322" s="31">
        <v>82.714673913043484</v>
      </c>
      <c r="G322" s="31">
        <v>7.7527173913043486</v>
      </c>
      <c r="H322" s="36">
        <v>9.3728440487532441E-2</v>
      </c>
      <c r="I322" s="31">
        <v>14.573369565217391</v>
      </c>
      <c r="J322" s="31">
        <v>0</v>
      </c>
      <c r="K322" s="36">
        <v>0</v>
      </c>
      <c r="L322" s="31">
        <v>10.116847826086957</v>
      </c>
      <c r="M322" s="31">
        <v>0</v>
      </c>
      <c r="N322" s="36">
        <v>0</v>
      </c>
      <c r="O322" s="31">
        <v>0</v>
      </c>
      <c r="P322" s="31">
        <v>0</v>
      </c>
      <c r="Q322" s="36" t="s">
        <v>1483</v>
      </c>
      <c r="R322" s="31">
        <v>4.4565217391304346</v>
      </c>
      <c r="S322" s="31">
        <v>0</v>
      </c>
      <c r="T322" s="36">
        <v>0</v>
      </c>
      <c r="U322" s="31">
        <v>4.8695652173913047</v>
      </c>
      <c r="V322" s="31">
        <v>4.8695652173913047</v>
      </c>
      <c r="W322" s="36">
        <v>1</v>
      </c>
      <c r="X322" s="31">
        <v>8.7934782608695645</v>
      </c>
      <c r="Y322" s="31">
        <v>0</v>
      </c>
      <c r="Z322" s="36">
        <v>0</v>
      </c>
      <c r="AA322" s="31">
        <v>30.293478260869566</v>
      </c>
      <c r="AB322" s="31">
        <v>0.2608695652173913</v>
      </c>
      <c r="AC322" s="36">
        <v>8.6114101184068884E-3</v>
      </c>
      <c r="AD322" s="31">
        <v>24.092391304347824</v>
      </c>
      <c r="AE322" s="31">
        <v>2.6222826086956523</v>
      </c>
      <c r="AF322" s="36">
        <v>0.10884277013309272</v>
      </c>
      <c r="AG322" s="31">
        <v>9.2391304347826081E-2</v>
      </c>
      <c r="AH322" s="31">
        <v>0</v>
      </c>
      <c r="AI322" s="36">
        <v>0</v>
      </c>
      <c r="AJ322" t="s">
        <v>518</v>
      </c>
      <c r="AK322" s="37">
        <v>5</v>
      </c>
      <c r="AT322"/>
    </row>
    <row r="323" spans="1:46" x14ac:dyDescent="0.25">
      <c r="A323" t="s">
        <v>1304</v>
      </c>
      <c r="B323" t="s">
        <v>841</v>
      </c>
      <c r="C323" t="s">
        <v>1096</v>
      </c>
      <c r="D323" t="s">
        <v>1240</v>
      </c>
      <c r="E323" s="31">
        <v>52.826086956521742</v>
      </c>
      <c r="F323" s="31">
        <v>189.10815217391306</v>
      </c>
      <c r="G323" s="31">
        <v>0.11956521739130435</v>
      </c>
      <c r="H323" s="36">
        <v>6.3225839825956499E-4</v>
      </c>
      <c r="I323" s="31">
        <v>34.056521739130439</v>
      </c>
      <c r="J323" s="31">
        <v>0</v>
      </c>
      <c r="K323" s="36">
        <v>0</v>
      </c>
      <c r="L323" s="31">
        <v>21.461413043478263</v>
      </c>
      <c r="M323" s="31">
        <v>0</v>
      </c>
      <c r="N323" s="36">
        <v>0</v>
      </c>
      <c r="O323" s="31">
        <v>6.8559782608695654</v>
      </c>
      <c r="P323" s="31">
        <v>0</v>
      </c>
      <c r="Q323" s="36">
        <v>0</v>
      </c>
      <c r="R323" s="31">
        <v>5.7391304347826084</v>
      </c>
      <c r="S323" s="31">
        <v>0</v>
      </c>
      <c r="T323" s="36">
        <v>0</v>
      </c>
      <c r="U323" s="31">
        <v>31.019021739130434</v>
      </c>
      <c r="V323" s="31">
        <v>0</v>
      </c>
      <c r="W323" s="36">
        <v>0</v>
      </c>
      <c r="X323" s="31">
        <v>0.17391304347826086</v>
      </c>
      <c r="Y323" s="31">
        <v>0</v>
      </c>
      <c r="Z323" s="36">
        <v>0</v>
      </c>
      <c r="AA323" s="31">
        <v>105.39402173913044</v>
      </c>
      <c r="AB323" s="31">
        <v>0.11956521739130435</v>
      </c>
      <c r="AC323" s="36">
        <v>1.1344591981436122E-3</v>
      </c>
      <c r="AD323" s="31">
        <v>1.2934782608695652</v>
      </c>
      <c r="AE323" s="31">
        <v>0</v>
      </c>
      <c r="AF323" s="36">
        <v>0</v>
      </c>
      <c r="AG323" s="31">
        <v>17.171195652173914</v>
      </c>
      <c r="AH323" s="31">
        <v>0</v>
      </c>
      <c r="AI323" s="36">
        <v>0</v>
      </c>
      <c r="AJ323" t="s">
        <v>351</v>
      </c>
      <c r="AK323" s="37">
        <v>5</v>
      </c>
      <c r="AT323"/>
    </row>
    <row r="324" spans="1:46" x14ac:dyDescent="0.25">
      <c r="A324" t="s">
        <v>1304</v>
      </c>
      <c r="B324" t="s">
        <v>918</v>
      </c>
      <c r="C324" t="s">
        <v>1065</v>
      </c>
      <c r="D324" t="s">
        <v>1250</v>
      </c>
      <c r="E324" s="31">
        <v>49.5</v>
      </c>
      <c r="F324" s="31">
        <v>205.63749999999999</v>
      </c>
      <c r="G324" s="31">
        <v>0</v>
      </c>
      <c r="H324" s="36">
        <v>0</v>
      </c>
      <c r="I324" s="31">
        <v>23.280760869565221</v>
      </c>
      <c r="J324" s="31">
        <v>0</v>
      </c>
      <c r="K324" s="36">
        <v>0</v>
      </c>
      <c r="L324" s="31">
        <v>16.33239130434783</v>
      </c>
      <c r="M324" s="31">
        <v>0</v>
      </c>
      <c r="N324" s="36">
        <v>0</v>
      </c>
      <c r="O324" s="31">
        <v>2.3016304347826089</v>
      </c>
      <c r="P324" s="31">
        <v>0</v>
      </c>
      <c r="Q324" s="36">
        <v>0</v>
      </c>
      <c r="R324" s="31">
        <v>4.6467391304347823</v>
      </c>
      <c r="S324" s="31">
        <v>0</v>
      </c>
      <c r="T324" s="36">
        <v>0</v>
      </c>
      <c r="U324" s="31">
        <v>50.25478260869567</v>
      </c>
      <c r="V324" s="31">
        <v>0</v>
      </c>
      <c r="W324" s="36">
        <v>0</v>
      </c>
      <c r="X324" s="31">
        <v>10.415760869565217</v>
      </c>
      <c r="Y324" s="31">
        <v>0</v>
      </c>
      <c r="Z324" s="36">
        <v>0</v>
      </c>
      <c r="AA324" s="31">
        <v>65.9216304347826</v>
      </c>
      <c r="AB324" s="31">
        <v>0</v>
      </c>
      <c r="AC324" s="36">
        <v>0</v>
      </c>
      <c r="AD324" s="31">
        <v>14.176630434782606</v>
      </c>
      <c r="AE324" s="31">
        <v>0</v>
      </c>
      <c r="AF324" s="36">
        <v>0</v>
      </c>
      <c r="AG324" s="31">
        <v>41.587934782608698</v>
      </c>
      <c r="AH324" s="31">
        <v>0</v>
      </c>
      <c r="AI324" s="36">
        <v>0</v>
      </c>
      <c r="AJ324" t="s">
        <v>429</v>
      </c>
      <c r="AK324" s="37">
        <v>5</v>
      </c>
      <c r="AT324"/>
    </row>
    <row r="325" spans="1:46" x14ac:dyDescent="0.25">
      <c r="A325" t="s">
        <v>1304</v>
      </c>
      <c r="B325" t="s">
        <v>856</v>
      </c>
      <c r="C325" t="s">
        <v>1181</v>
      </c>
      <c r="D325" t="s">
        <v>1209</v>
      </c>
      <c r="E325" s="31">
        <v>105</v>
      </c>
      <c r="F325" s="31">
        <v>317.5051086956521</v>
      </c>
      <c r="G325" s="31">
        <v>0</v>
      </c>
      <c r="H325" s="36">
        <v>0</v>
      </c>
      <c r="I325" s="31">
        <v>65.646304347826089</v>
      </c>
      <c r="J325" s="31">
        <v>0</v>
      </c>
      <c r="K325" s="36">
        <v>0</v>
      </c>
      <c r="L325" s="31">
        <v>53.824347826086949</v>
      </c>
      <c r="M325" s="31">
        <v>0</v>
      </c>
      <c r="N325" s="36">
        <v>0</v>
      </c>
      <c r="O325" s="31">
        <v>6.9197826086956526</v>
      </c>
      <c r="P325" s="31">
        <v>0</v>
      </c>
      <c r="Q325" s="36">
        <v>0</v>
      </c>
      <c r="R325" s="31">
        <v>4.9021739130434785</v>
      </c>
      <c r="S325" s="31">
        <v>0</v>
      </c>
      <c r="T325" s="36">
        <v>0</v>
      </c>
      <c r="U325" s="31">
        <v>64.393152173913052</v>
      </c>
      <c r="V325" s="31">
        <v>0</v>
      </c>
      <c r="W325" s="36">
        <v>0</v>
      </c>
      <c r="X325" s="31">
        <v>0</v>
      </c>
      <c r="Y325" s="31">
        <v>0</v>
      </c>
      <c r="Z325" s="36" t="s">
        <v>1483</v>
      </c>
      <c r="AA325" s="31">
        <v>183.34836956521735</v>
      </c>
      <c r="AB325" s="31">
        <v>0</v>
      </c>
      <c r="AC325" s="36">
        <v>0</v>
      </c>
      <c r="AD325" s="31">
        <v>0</v>
      </c>
      <c r="AE325" s="31">
        <v>0</v>
      </c>
      <c r="AF325" s="36" t="s">
        <v>1483</v>
      </c>
      <c r="AG325" s="31">
        <v>4.1172826086956524</v>
      </c>
      <c r="AH325" s="31">
        <v>0</v>
      </c>
      <c r="AI325" s="36">
        <v>0</v>
      </c>
      <c r="AJ325" t="s">
        <v>366</v>
      </c>
      <c r="AK325" s="37">
        <v>5</v>
      </c>
      <c r="AT325"/>
    </row>
    <row r="326" spans="1:46" x14ac:dyDescent="0.25">
      <c r="A326" t="s">
        <v>1304</v>
      </c>
      <c r="B326" t="s">
        <v>679</v>
      </c>
      <c r="C326" t="s">
        <v>1056</v>
      </c>
      <c r="D326" t="s">
        <v>1280</v>
      </c>
      <c r="E326" s="31">
        <v>47.423913043478258</v>
      </c>
      <c r="F326" s="31">
        <v>150.95923913043478</v>
      </c>
      <c r="G326" s="31">
        <v>0</v>
      </c>
      <c r="H326" s="36">
        <v>0</v>
      </c>
      <c r="I326" s="31">
        <v>29.894021739130434</v>
      </c>
      <c r="J326" s="31">
        <v>0</v>
      </c>
      <c r="K326" s="36">
        <v>0</v>
      </c>
      <c r="L326" s="31">
        <v>19.953804347826086</v>
      </c>
      <c r="M326" s="31">
        <v>0</v>
      </c>
      <c r="N326" s="36">
        <v>0</v>
      </c>
      <c r="O326" s="31">
        <v>9.1576086956521738</v>
      </c>
      <c r="P326" s="31">
        <v>0</v>
      </c>
      <c r="Q326" s="36">
        <v>0</v>
      </c>
      <c r="R326" s="31">
        <v>0.78260869565217395</v>
      </c>
      <c r="S326" s="31">
        <v>0</v>
      </c>
      <c r="T326" s="36">
        <v>0</v>
      </c>
      <c r="U326" s="31">
        <v>34.133152173913047</v>
      </c>
      <c r="V326" s="31">
        <v>0</v>
      </c>
      <c r="W326" s="36">
        <v>0</v>
      </c>
      <c r="X326" s="31">
        <v>3.4293478260869565</v>
      </c>
      <c r="Y326" s="31">
        <v>0</v>
      </c>
      <c r="Z326" s="36">
        <v>0</v>
      </c>
      <c r="AA326" s="31">
        <v>78.432065217391298</v>
      </c>
      <c r="AB326" s="31">
        <v>0</v>
      </c>
      <c r="AC326" s="36">
        <v>0</v>
      </c>
      <c r="AD326" s="31">
        <v>0</v>
      </c>
      <c r="AE326" s="31">
        <v>0</v>
      </c>
      <c r="AF326" s="36" t="s">
        <v>1483</v>
      </c>
      <c r="AG326" s="31">
        <v>5.0706521739130439</v>
      </c>
      <c r="AH326" s="31">
        <v>0</v>
      </c>
      <c r="AI326" s="36">
        <v>0</v>
      </c>
      <c r="AJ326" t="s">
        <v>171</v>
      </c>
      <c r="AK326" s="37">
        <v>5</v>
      </c>
      <c r="AT326"/>
    </row>
    <row r="327" spans="1:46" x14ac:dyDescent="0.25">
      <c r="A327" t="s">
        <v>1304</v>
      </c>
      <c r="B327" t="s">
        <v>801</v>
      </c>
      <c r="C327" t="s">
        <v>1169</v>
      </c>
      <c r="D327" t="s">
        <v>1246</v>
      </c>
      <c r="E327" s="31">
        <v>126.83695652173913</v>
      </c>
      <c r="F327" s="31">
        <v>425.23304347826075</v>
      </c>
      <c r="G327" s="31">
        <v>0</v>
      </c>
      <c r="H327" s="36">
        <v>0</v>
      </c>
      <c r="I327" s="31">
        <v>78.165760869565219</v>
      </c>
      <c r="J327" s="31">
        <v>0</v>
      </c>
      <c r="K327" s="36">
        <v>0</v>
      </c>
      <c r="L327" s="31">
        <v>72.600543478260875</v>
      </c>
      <c r="M327" s="31">
        <v>0</v>
      </c>
      <c r="N327" s="36">
        <v>0</v>
      </c>
      <c r="O327" s="31">
        <v>0</v>
      </c>
      <c r="P327" s="31">
        <v>0</v>
      </c>
      <c r="Q327" s="36" t="s">
        <v>1483</v>
      </c>
      <c r="R327" s="31">
        <v>5.5652173913043477</v>
      </c>
      <c r="S327" s="31">
        <v>0</v>
      </c>
      <c r="T327" s="36">
        <v>0</v>
      </c>
      <c r="U327" s="31">
        <v>109.01902173913048</v>
      </c>
      <c r="V327" s="31">
        <v>0</v>
      </c>
      <c r="W327" s="36">
        <v>0</v>
      </c>
      <c r="X327" s="31">
        <v>8.255108695652174</v>
      </c>
      <c r="Y327" s="31">
        <v>0</v>
      </c>
      <c r="Z327" s="36">
        <v>0</v>
      </c>
      <c r="AA327" s="31">
        <v>229.79315217391289</v>
      </c>
      <c r="AB327" s="31">
        <v>0</v>
      </c>
      <c r="AC327" s="36">
        <v>0</v>
      </c>
      <c r="AD327" s="31">
        <v>0</v>
      </c>
      <c r="AE327" s="31">
        <v>0</v>
      </c>
      <c r="AF327" s="36" t="s">
        <v>1483</v>
      </c>
      <c r="AG327" s="31">
        <v>0</v>
      </c>
      <c r="AH327" s="31">
        <v>0</v>
      </c>
      <c r="AI327" s="36" t="s">
        <v>1483</v>
      </c>
      <c r="AJ327" t="s">
        <v>309</v>
      </c>
      <c r="AK327" s="37">
        <v>5</v>
      </c>
      <c r="AT327"/>
    </row>
    <row r="328" spans="1:46" x14ac:dyDescent="0.25">
      <c r="A328" t="s">
        <v>1304</v>
      </c>
      <c r="B328" t="s">
        <v>558</v>
      </c>
      <c r="C328" t="s">
        <v>1083</v>
      </c>
      <c r="D328" t="s">
        <v>1234</v>
      </c>
      <c r="E328" s="31">
        <v>177.52173913043478</v>
      </c>
      <c r="F328" s="31">
        <v>587.30706521739125</v>
      </c>
      <c r="G328" s="31">
        <v>99.78478260869565</v>
      </c>
      <c r="H328" s="36">
        <v>0.16990223431376633</v>
      </c>
      <c r="I328" s="31">
        <v>45.412500000000001</v>
      </c>
      <c r="J328" s="31">
        <v>2.2907608695652173</v>
      </c>
      <c r="K328" s="36">
        <v>5.0443399274763934E-2</v>
      </c>
      <c r="L328" s="31">
        <v>21.0554347826087</v>
      </c>
      <c r="M328" s="31">
        <v>0</v>
      </c>
      <c r="N328" s="36">
        <v>0</v>
      </c>
      <c r="O328" s="31">
        <v>18.704891304347822</v>
      </c>
      <c r="P328" s="31">
        <v>2.2907608695652173</v>
      </c>
      <c r="Q328" s="36">
        <v>0.1224685475201209</v>
      </c>
      <c r="R328" s="31">
        <v>5.6521739130434785</v>
      </c>
      <c r="S328" s="31">
        <v>0</v>
      </c>
      <c r="T328" s="36">
        <v>0</v>
      </c>
      <c r="U328" s="31">
        <v>114.43141304347823</v>
      </c>
      <c r="V328" s="31">
        <v>30.106413043478266</v>
      </c>
      <c r="W328" s="36">
        <v>0.26309570285599226</v>
      </c>
      <c r="X328" s="31">
        <v>50.716304347826096</v>
      </c>
      <c r="Y328" s="31">
        <v>0</v>
      </c>
      <c r="Z328" s="36">
        <v>0</v>
      </c>
      <c r="AA328" s="31">
        <v>349.99271739130438</v>
      </c>
      <c r="AB328" s="31">
        <v>67.387608695652176</v>
      </c>
      <c r="AC328" s="36">
        <v>0.19254003111244861</v>
      </c>
      <c r="AD328" s="31">
        <v>0</v>
      </c>
      <c r="AE328" s="31">
        <v>0</v>
      </c>
      <c r="AF328" s="36" t="s">
        <v>1483</v>
      </c>
      <c r="AG328" s="31">
        <v>26.754130434782599</v>
      </c>
      <c r="AH328" s="31">
        <v>0</v>
      </c>
      <c r="AI328" s="36">
        <v>0</v>
      </c>
      <c r="AJ328" t="s">
        <v>40</v>
      </c>
      <c r="AK328" s="37">
        <v>5</v>
      </c>
      <c r="AT328"/>
    </row>
    <row r="329" spans="1:46" x14ac:dyDescent="0.25">
      <c r="A329" t="s">
        <v>1304</v>
      </c>
      <c r="B329" t="s">
        <v>685</v>
      </c>
      <c r="C329" t="s">
        <v>1105</v>
      </c>
      <c r="D329" t="s">
        <v>1272</v>
      </c>
      <c r="E329" s="31">
        <v>67.75</v>
      </c>
      <c r="F329" s="31">
        <v>301.40543478260872</v>
      </c>
      <c r="G329" s="31">
        <v>0</v>
      </c>
      <c r="H329" s="36">
        <v>0</v>
      </c>
      <c r="I329" s="31">
        <v>61.792282608695643</v>
      </c>
      <c r="J329" s="31">
        <v>0</v>
      </c>
      <c r="K329" s="36">
        <v>0</v>
      </c>
      <c r="L329" s="31">
        <v>47.179347826086953</v>
      </c>
      <c r="M329" s="31">
        <v>0</v>
      </c>
      <c r="N329" s="36">
        <v>0</v>
      </c>
      <c r="O329" s="31">
        <v>9.2010869565217384</v>
      </c>
      <c r="P329" s="31">
        <v>0</v>
      </c>
      <c r="Q329" s="36">
        <v>0</v>
      </c>
      <c r="R329" s="31">
        <v>5.411847826086956</v>
      </c>
      <c r="S329" s="31">
        <v>0</v>
      </c>
      <c r="T329" s="36">
        <v>0</v>
      </c>
      <c r="U329" s="31">
        <v>70.254565217391303</v>
      </c>
      <c r="V329" s="31">
        <v>0</v>
      </c>
      <c r="W329" s="36">
        <v>0</v>
      </c>
      <c r="X329" s="31">
        <v>5.8179347826086953</v>
      </c>
      <c r="Y329" s="31">
        <v>0</v>
      </c>
      <c r="Z329" s="36">
        <v>0</v>
      </c>
      <c r="AA329" s="31">
        <v>136.42380434782609</v>
      </c>
      <c r="AB329" s="31">
        <v>0</v>
      </c>
      <c r="AC329" s="36">
        <v>0</v>
      </c>
      <c r="AD329" s="31">
        <v>4.1521739130434785</v>
      </c>
      <c r="AE329" s="31">
        <v>0</v>
      </c>
      <c r="AF329" s="36">
        <v>0</v>
      </c>
      <c r="AG329" s="31">
        <v>22.964673913043477</v>
      </c>
      <c r="AH329" s="31">
        <v>0</v>
      </c>
      <c r="AI329" s="36">
        <v>0</v>
      </c>
      <c r="AJ329" t="s">
        <v>178</v>
      </c>
      <c r="AK329" s="37">
        <v>5</v>
      </c>
      <c r="AT329"/>
    </row>
    <row r="330" spans="1:46" x14ac:dyDescent="0.25">
      <c r="A330" t="s">
        <v>1304</v>
      </c>
      <c r="B330" t="s">
        <v>616</v>
      </c>
      <c r="C330" t="s">
        <v>1061</v>
      </c>
      <c r="D330" t="s">
        <v>1210</v>
      </c>
      <c r="E330" s="31">
        <v>60.032608695652172</v>
      </c>
      <c r="F330" s="31">
        <v>217.19021739130434</v>
      </c>
      <c r="G330" s="31">
        <v>13.538043478260869</v>
      </c>
      <c r="H330" s="36">
        <v>6.233265770838025E-2</v>
      </c>
      <c r="I330" s="31">
        <v>40.576086956521742</v>
      </c>
      <c r="J330" s="31">
        <v>4.1929347826086953</v>
      </c>
      <c r="K330" s="36">
        <v>0.10333511920707204</v>
      </c>
      <c r="L330" s="31">
        <v>19.929347826086957</v>
      </c>
      <c r="M330" s="31">
        <v>3.8858695652173911</v>
      </c>
      <c r="N330" s="36">
        <v>0.19498227433869647</v>
      </c>
      <c r="O330" s="31">
        <v>16.078804347826086</v>
      </c>
      <c r="P330" s="31">
        <v>0</v>
      </c>
      <c r="Q330" s="36">
        <v>0</v>
      </c>
      <c r="R330" s="31">
        <v>4.5679347826086953</v>
      </c>
      <c r="S330" s="31">
        <v>0.30706521739130432</v>
      </c>
      <c r="T330" s="36">
        <v>6.7221891731112426E-2</v>
      </c>
      <c r="U330" s="31">
        <v>43.138586956521742</v>
      </c>
      <c r="V330" s="31">
        <v>9.3451086956521738</v>
      </c>
      <c r="W330" s="36">
        <v>0.21662992125984251</v>
      </c>
      <c r="X330" s="31">
        <v>0</v>
      </c>
      <c r="Y330" s="31">
        <v>0</v>
      </c>
      <c r="Z330" s="36" t="s">
        <v>1483</v>
      </c>
      <c r="AA330" s="31">
        <v>108.45380434782609</v>
      </c>
      <c r="AB330" s="31">
        <v>0</v>
      </c>
      <c r="AC330" s="36">
        <v>0</v>
      </c>
      <c r="AD330" s="31">
        <v>6.6847826086956523</v>
      </c>
      <c r="AE330" s="31">
        <v>0</v>
      </c>
      <c r="AF330" s="36">
        <v>0</v>
      </c>
      <c r="AG330" s="31">
        <v>18.336956521739129</v>
      </c>
      <c r="AH330" s="31">
        <v>0</v>
      </c>
      <c r="AI330" s="36">
        <v>0</v>
      </c>
      <c r="AJ330" t="s">
        <v>100</v>
      </c>
      <c r="AK330" s="37">
        <v>5</v>
      </c>
      <c r="AT330"/>
    </row>
    <row r="331" spans="1:46" x14ac:dyDescent="0.25">
      <c r="A331" t="s">
        <v>1304</v>
      </c>
      <c r="B331" t="s">
        <v>568</v>
      </c>
      <c r="C331" t="s">
        <v>1077</v>
      </c>
      <c r="D331" t="s">
        <v>1260</v>
      </c>
      <c r="E331" s="31">
        <v>83.163043478260875</v>
      </c>
      <c r="F331" s="31">
        <v>249.56521739130434</v>
      </c>
      <c r="G331" s="31">
        <v>0</v>
      </c>
      <c r="H331" s="36">
        <v>0</v>
      </c>
      <c r="I331" s="31">
        <v>46.986413043478258</v>
      </c>
      <c r="J331" s="31">
        <v>0</v>
      </c>
      <c r="K331" s="36">
        <v>0</v>
      </c>
      <c r="L331" s="31">
        <v>32.114130434782609</v>
      </c>
      <c r="M331" s="31">
        <v>0</v>
      </c>
      <c r="N331" s="36">
        <v>0</v>
      </c>
      <c r="O331" s="31">
        <v>9.741847826086957</v>
      </c>
      <c r="P331" s="31">
        <v>0</v>
      </c>
      <c r="Q331" s="36">
        <v>0</v>
      </c>
      <c r="R331" s="31">
        <v>5.1304347826086953</v>
      </c>
      <c r="S331" s="31">
        <v>0</v>
      </c>
      <c r="T331" s="36">
        <v>0</v>
      </c>
      <c r="U331" s="31">
        <v>56.722826086956523</v>
      </c>
      <c r="V331" s="31">
        <v>0</v>
      </c>
      <c r="W331" s="36">
        <v>0</v>
      </c>
      <c r="X331" s="31">
        <v>15.010869565217391</v>
      </c>
      <c r="Y331" s="31">
        <v>0</v>
      </c>
      <c r="Z331" s="36">
        <v>0</v>
      </c>
      <c r="AA331" s="31">
        <v>93.282608695652172</v>
      </c>
      <c r="AB331" s="31">
        <v>0</v>
      </c>
      <c r="AC331" s="36">
        <v>0</v>
      </c>
      <c r="AD331" s="31">
        <v>1.0788043478260869</v>
      </c>
      <c r="AE331" s="31">
        <v>0</v>
      </c>
      <c r="AF331" s="36">
        <v>0</v>
      </c>
      <c r="AG331" s="31">
        <v>36.483695652173914</v>
      </c>
      <c r="AH331" s="31">
        <v>0</v>
      </c>
      <c r="AI331" s="36">
        <v>0</v>
      </c>
      <c r="AJ331" t="s">
        <v>50</v>
      </c>
      <c r="AK331" s="37">
        <v>5</v>
      </c>
      <c r="AT331"/>
    </row>
    <row r="332" spans="1:46" x14ac:dyDescent="0.25">
      <c r="A332" t="s">
        <v>1304</v>
      </c>
      <c r="B332" t="s">
        <v>997</v>
      </c>
      <c r="C332" t="s">
        <v>1077</v>
      </c>
      <c r="D332" t="s">
        <v>1260</v>
      </c>
      <c r="E332" s="31">
        <v>39.217391304347828</v>
      </c>
      <c r="F332" s="31">
        <v>153.17021739130436</v>
      </c>
      <c r="G332" s="31">
        <v>0</v>
      </c>
      <c r="H332" s="36">
        <v>0</v>
      </c>
      <c r="I332" s="31">
        <v>48.901413043478257</v>
      </c>
      <c r="J332" s="31">
        <v>0</v>
      </c>
      <c r="K332" s="36">
        <v>0</v>
      </c>
      <c r="L332" s="31">
        <v>31.833913043478255</v>
      </c>
      <c r="M332" s="31">
        <v>0</v>
      </c>
      <c r="N332" s="36">
        <v>0</v>
      </c>
      <c r="O332" s="31">
        <v>11.850108695652175</v>
      </c>
      <c r="P332" s="31">
        <v>0</v>
      </c>
      <c r="Q332" s="36">
        <v>0</v>
      </c>
      <c r="R332" s="31">
        <v>5.2173913043478262</v>
      </c>
      <c r="S332" s="31">
        <v>0</v>
      </c>
      <c r="T332" s="36">
        <v>0</v>
      </c>
      <c r="U332" s="31">
        <v>13.686630434782607</v>
      </c>
      <c r="V332" s="31">
        <v>0</v>
      </c>
      <c r="W332" s="36">
        <v>0</v>
      </c>
      <c r="X332" s="31">
        <v>5.4721739130434779</v>
      </c>
      <c r="Y332" s="31">
        <v>0</v>
      </c>
      <c r="Z332" s="36">
        <v>0</v>
      </c>
      <c r="AA332" s="31">
        <v>54.615108695652197</v>
      </c>
      <c r="AB332" s="31">
        <v>0</v>
      </c>
      <c r="AC332" s="36">
        <v>0</v>
      </c>
      <c r="AD332" s="31">
        <v>11.187065217391305</v>
      </c>
      <c r="AE332" s="31">
        <v>0</v>
      </c>
      <c r="AF332" s="36">
        <v>0</v>
      </c>
      <c r="AG332" s="31">
        <v>19.307826086956517</v>
      </c>
      <c r="AH332" s="31">
        <v>0</v>
      </c>
      <c r="AI332" s="36">
        <v>0</v>
      </c>
      <c r="AJ332" t="s">
        <v>509</v>
      </c>
      <c r="AK332" s="37">
        <v>5</v>
      </c>
      <c r="AT332"/>
    </row>
    <row r="333" spans="1:46" x14ac:dyDescent="0.25">
      <c r="A333" t="s">
        <v>1304</v>
      </c>
      <c r="B333" t="s">
        <v>565</v>
      </c>
      <c r="C333" t="s">
        <v>1070</v>
      </c>
      <c r="D333" t="s">
        <v>1222</v>
      </c>
      <c r="E333" s="31">
        <v>111.04347826086956</v>
      </c>
      <c r="F333" s="31">
        <v>359.1521739130435</v>
      </c>
      <c r="G333" s="31">
        <v>10.864130434782609</v>
      </c>
      <c r="H333" s="36">
        <v>3.0249379577507413E-2</v>
      </c>
      <c r="I333" s="31">
        <v>66.78804347826086</v>
      </c>
      <c r="J333" s="31">
        <v>3.4891304347826089</v>
      </c>
      <c r="K333" s="36">
        <v>5.2241842297990081E-2</v>
      </c>
      <c r="L333" s="31">
        <v>41.241847826086953</v>
      </c>
      <c r="M333" s="31">
        <v>3.4891304347826089</v>
      </c>
      <c r="N333" s="36">
        <v>8.4601699940699757E-2</v>
      </c>
      <c r="O333" s="31">
        <v>20.763586956521738</v>
      </c>
      <c r="P333" s="31">
        <v>0</v>
      </c>
      <c r="Q333" s="36">
        <v>0</v>
      </c>
      <c r="R333" s="31">
        <v>4.7826086956521738</v>
      </c>
      <c r="S333" s="31">
        <v>0</v>
      </c>
      <c r="T333" s="36">
        <v>0</v>
      </c>
      <c r="U333" s="31">
        <v>53.111413043478258</v>
      </c>
      <c r="V333" s="31">
        <v>7.375</v>
      </c>
      <c r="W333" s="36">
        <v>0.13885904323356357</v>
      </c>
      <c r="X333" s="31">
        <v>14.828804347826088</v>
      </c>
      <c r="Y333" s="31">
        <v>0</v>
      </c>
      <c r="Z333" s="36">
        <v>0</v>
      </c>
      <c r="AA333" s="31">
        <v>168.2608695652174</v>
      </c>
      <c r="AB333" s="31">
        <v>0</v>
      </c>
      <c r="AC333" s="36">
        <v>0</v>
      </c>
      <c r="AD333" s="31">
        <v>17.323369565217391</v>
      </c>
      <c r="AE333" s="31">
        <v>0</v>
      </c>
      <c r="AF333" s="36">
        <v>0</v>
      </c>
      <c r="AG333" s="31">
        <v>38.839673913043477</v>
      </c>
      <c r="AH333" s="31">
        <v>0</v>
      </c>
      <c r="AI333" s="36">
        <v>0</v>
      </c>
      <c r="AJ333" t="s">
        <v>47</v>
      </c>
      <c r="AK333" s="37">
        <v>5</v>
      </c>
      <c r="AT333"/>
    </row>
    <row r="334" spans="1:46" x14ac:dyDescent="0.25">
      <c r="A334" t="s">
        <v>1304</v>
      </c>
      <c r="B334" t="s">
        <v>734</v>
      </c>
      <c r="C334" t="s">
        <v>1132</v>
      </c>
      <c r="D334" t="s">
        <v>1281</v>
      </c>
      <c r="E334" s="31">
        <v>64.989130434782609</v>
      </c>
      <c r="F334" s="31">
        <v>214.17000000000002</v>
      </c>
      <c r="G334" s="31">
        <v>2.9661956521739135</v>
      </c>
      <c r="H334" s="36">
        <v>1.384972522843495E-2</v>
      </c>
      <c r="I334" s="31">
        <v>24.125</v>
      </c>
      <c r="J334" s="31">
        <v>0.55706521739130432</v>
      </c>
      <c r="K334" s="36">
        <v>2.3090786213111059E-2</v>
      </c>
      <c r="L334" s="31">
        <v>18.078804347826086</v>
      </c>
      <c r="M334" s="31">
        <v>0</v>
      </c>
      <c r="N334" s="36">
        <v>0</v>
      </c>
      <c r="O334" s="31">
        <v>0.55706521739130432</v>
      </c>
      <c r="P334" s="31">
        <v>0.55706521739130432</v>
      </c>
      <c r="Q334" s="36">
        <v>1</v>
      </c>
      <c r="R334" s="31">
        <v>5.4891304347826084</v>
      </c>
      <c r="S334" s="31">
        <v>0</v>
      </c>
      <c r="T334" s="36">
        <v>0</v>
      </c>
      <c r="U334" s="31">
        <v>45.983695652173914</v>
      </c>
      <c r="V334" s="31">
        <v>0</v>
      </c>
      <c r="W334" s="36">
        <v>0</v>
      </c>
      <c r="X334" s="31">
        <v>7.8004347826086944</v>
      </c>
      <c r="Y334" s="31">
        <v>2.4091304347826092</v>
      </c>
      <c r="Z334" s="36">
        <v>0.30884566077699138</v>
      </c>
      <c r="AA334" s="31">
        <v>92.759239130434793</v>
      </c>
      <c r="AB334" s="31">
        <v>0</v>
      </c>
      <c r="AC334" s="36">
        <v>0</v>
      </c>
      <c r="AD334" s="31">
        <v>29.8125</v>
      </c>
      <c r="AE334" s="31">
        <v>0</v>
      </c>
      <c r="AF334" s="36">
        <v>0</v>
      </c>
      <c r="AG334" s="31">
        <v>13.68913043478261</v>
      </c>
      <c r="AH334" s="31">
        <v>0</v>
      </c>
      <c r="AI334" s="36">
        <v>0</v>
      </c>
      <c r="AJ334" t="s">
        <v>227</v>
      </c>
      <c r="AK334" s="37">
        <v>5</v>
      </c>
      <c r="AT334"/>
    </row>
    <row r="335" spans="1:46" x14ac:dyDescent="0.25">
      <c r="A335" t="s">
        <v>1304</v>
      </c>
      <c r="B335" t="s">
        <v>878</v>
      </c>
      <c r="C335" t="s">
        <v>1063</v>
      </c>
      <c r="D335" t="s">
        <v>1204</v>
      </c>
      <c r="E335" s="31">
        <v>68.163043478260875</v>
      </c>
      <c r="F335" s="31">
        <v>302.63576086956522</v>
      </c>
      <c r="G335" s="31">
        <v>81.62065217391303</v>
      </c>
      <c r="H335" s="36">
        <v>0.2696992977280408</v>
      </c>
      <c r="I335" s="31">
        <v>36.299239130434785</v>
      </c>
      <c r="J335" s="31">
        <v>3.5336956521739133</v>
      </c>
      <c r="K335" s="36">
        <v>9.7349028156656775E-2</v>
      </c>
      <c r="L335" s="31">
        <v>20.653043478260866</v>
      </c>
      <c r="M335" s="31">
        <v>3.0010869565217395</v>
      </c>
      <c r="N335" s="36">
        <v>0.14530967117174018</v>
      </c>
      <c r="O335" s="31">
        <v>12.288260869565224</v>
      </c>
      <c r="P335" s="31">
        <v>0.53260869565217395</v>
      </c>
      <c r="Q335" s="36">
        <v>4.3342886459328427E-2</v>
      </c>
      <c r="R335" s="31">
        <v>3.3579347826086949</v>
      </c>
      <c r="S335" s="31">
        <v>0</v>
      </c>
      <c r="T335" s="36">
        <v>0</v>
      </c>
      <c r="U335" s="31">
        <v>82.076739130434774</v>
      </c>
      <c r="V335" s="31">
        <v>18.868043478260866</v>
      </c>
      <c r="W335" s="36">
        <v>0.22988295682990201</v>
      </c>
      <c r="X335" s="31">
        <v>25.646521739130439</v>
      </c>
      <c r="Y335" s="31">
        <v>0</v>
      </c>
      <c r="Z335" s="36">
        <v>0</v>
      </c>
      <c r="AA335" s="31">
        <v>139.12152173913043</v>
      </c>
      <c r="AB335" s="31">
        <v>56.632065217391293</v>
      </c>
      <c r="AC335" s="36">
        <v>0.40706904661079846</v>
      </c>
      <c r="AD335" s="31">
        <v>6.4881521739130434</v>
      </c>
      <c r="AE335" s="31">
        <v>0</v>
      </c>
      <c r="AF335" s="36">
        <v>0</v>
      </c>
      <c r="AG335" s="31">
        <v>13.003586956521739</v>
      </c>
      <c r="AH335" s="31">
        <v>2.5868478260869567</v>
      </c>
      <c r="AI335" s="36">
        <v>0.19893340466259313</v>
      </c>
      <c r="AJ335" t="s">
        <v>388</v>
      </c>
      <c r="AK335" s="37">
        <v>5</v>
      </c>
      <c r="AT335"/>
    </row>
    <row r="336" spans="1:46" x14ac:dyDescent="0.25">
      <c r="A336" t="s">
        <v>1304</v>
      </c>
      <c r="B336" t="s">
        <v>533</v>
      </c>
      <c r="C336" t="s">
        <v>1061</v>
      </c>
      <c r="D336" t="s">
        <v>1210</v>
      </c>
      <c r="E336" s="31">
        <v>87.021739130434781</v>
      </c>
      <c r="F336" s="31">
        <v>377.29326086956513</v>
      </c>
      <c r="G336" s="31">
        <v>0</v>
      </c>
      <c r="H336" s="36">
        <v>0</v>
      </c>
      <c r="I336" s="31">
        <v>68.911521739130421</v>
      </c>
      <c r="J336" s="31">
        <v>0</v>
      </c>
      <c r="K336" s="36">
        <v>0</v>
      </c>
      <c r="L336" s="31">
        <v>46.043260869565209</v>
      </c>
      <c r="M336" s="31">
        <v>0</v>
      </c>
      <c r="N336" s="36">
        <v>0</v>
      </c>
      <c r="O336" s="31">
        <v>17.389999999999993</v>
      </c>
      <c r="P336" s="31">
        <v>0</v>
      </c>
      <c r="Q336" s="36">
        <v>0</v>
      </c>
      <c r="R336" s="31">
        <v>5.4782608695652177</v>
      </c>
      <c r="S336" s="31">
        <v>0</v>
      </c>
      <c r="T336" s="36">
        <v>0</v>
      </c>
      <c r="U336" s="31">
        <v>81.836739130434793</v>
      </c>
      <c r="V336" s="31">
        <v>0</v>
      </c>
      <c r="W336" s="36">
        <v>0</v>
      </c>
      <c r="X336" s="31">
        <v>17.233152173913041</v>
      </c>
      <c r="Y336" s="31">
        <v>0</v>
      </c>
      <c r="Z336" s="36">
        <v>0</v>
      </c>
      <c r="AA336" s="31">
        <v>192.53565217391298</v>
      </c>
      <c r="AB336" s="31">
        <v>0</v>
      </c>
      <c r="AC336" s="36">
        <v>0</v>
      </c>
      <c r="AD336" s="31">
        <v>0</v>
      </c>
      <c r="AE336" s="31">
        <v>0</v>
      </c>
      <c r="AF336" s="36" t="s">
        <v>1483</v>
      </c>
      <c r="AG336" s="31">
        <v>16.776195652173922</v>
      </c>
      <c r="AH336" s="31">
        <v>0</v>
      </c>
      <c r="AI336" s="36">
        <v>0</v>
      </c>
      <c r="AJ336" t="s">
        <v>9</v>
      </c>
      <c r="AK336" s="37">
        <v>5</v>
      </c>
      <c r="AT336"/>
    </row>
    <row r="337" spans="1:46" x14ac:dyDescent="0.25">
      <c r="A337" t="s">
        <v>1304</v>
      </c>
      <c r="B337" t="s">
        <v>834</v>
      </c>
      <c r="C337" t="s">
        <v>1161</v>
      </c>
      <c r="D337" t="s">
        <v>1243</v>
      </c>
      <c r="E337" s="31">
        <v>48.402173913043477</v>
      </c>
      <c r="F337" s="31">
        <v>202.20956521739132</v>
      </c>
      <c r="G337" s="31">
        <v>1.3586956521739129</v>
      </c>
      <c r="H337" s="36">
        <v>6.7192452083718558E-3</v>
      </c>
      <c r="I337" s="31">
        <v>64.556413043478244</v>
      </c>
      <c r="J337" s="31">
        <v>3.2608695652173912E-2</v>
      </c>
      <c r="K337" s="36">
        <v>5.0511938496663696E-4</v>
      </c>
      <c r="L337" s="31">
        <v>53.858913043478246</v>
      </c>
      <c r="M337" s="31">
        <v>3.2608695652173912E-2</v>
      </c>
      <c r="N337" s="36">
        <v>6.0544659759193724E-4</v>
      </c>
      <c r="O337" s="31">
        <v>5.905760869565218</v>
      </c>
      <c r="P337" s="31">
        <v>0</v>
      </c>
      <c r="Q337" s="36">
        <v>0</v>
      </c>
      <c r="R337" s="31">
        <v>4.7917391304347818</v>
      </c>
      <c r="S337" s="31">
        <v>0</v>
      </c>
      <c r="T337" s="36">
        <v>0</v>
      </c>
      <c r="U337" s="31">
        <v>22.793478260869566</v>
      </c>
      <c r="V337" s="31">
        <v>0</v>
      </c>
      <c r="W337" s="36">
        <v>0</v>
      </c>
      <c r="X337" s="31">
        <v>1.326086956521739</v>
      </c>
      <c r="Y337" s="31">
        <v>1.326086956521739</v>
      </c>
      <c r="Z337" s="36">
        <v>1</v>
      </c>
      <c r="AA337" s="31">
        <v>102.37652173913048</v>
      </c>
      <c r="AB337" s="31">
        <v>0</v>
      </c>
      <c r="AC337" s="36">
        <v>0</v>
      </c>
      <c r="AD337" s="31">
        <v>0</v>
      </c>
      <c r="AE337" s="31">
        <v>0</v>
      </c>
      <c r="AF337" s="36" t="s">
        <v>1483</v>
      </c>
      <c r="AG337" s="31">
        <v>11.157065217391303</v>
      </c>
      <c r="AH337" s="31">
        <v>0</v>
      </c>
      <c r="AI337" s="36">
        <v>0</v>
      </c>
      <c r="AJ337" t="s">
        <v>344</v>
      </c>
      <c r="AK337" s="37">
        <v>5</v>
      </c>
      <c r="AT337"/>
    </row>
    <row r="338" spans="1:46" x14ac:dyDescent="0.25">
      <c r="A338" t="s">
        <v>1304</v>
      </c>
      <c r="B338" t="s">
        <v>874</v>
      </c>
      <c r="C338" t="s">
        <v>1184</v>
      </c>
      <c r="D338" t="s">
        <v>1244</v>
      </c>
      <c r="E338" s="31">
        <v>29.141304347826086</v>
      </c>
      <c r="F338" s="31">
        <v>104.4429347826087</v>
      </c>
      <c r="G338" s="31">
        <v>7.2853260869565215</v>
      </c>
      <c r="H338" s="36">
        <v>6.9754130349941448E-2</v>
      </c>
      <c r="I338" s="31">
        <v>18.182065217391305</v>
      </c>
      <c r="J338" s="31">
        <v>0</v>
      </c>
      <c r="K338" s="36">
        <v>0</v>
      </c>
      <c r="L338" s="31">
        <v>13.043478260869565</v>
      </c>
      <c r="M338" s="31">
        <v>0</v>
      </c>
      <c r="N338" s="36">
        <v>0</v>
      </c>
      <c r="O338" s="31">
        <v>0</v>
      </c>
      <c r="P338" s="31">
        <v>0</v>
      </c>
      <c r="Q338" s="36" t="s">
        <v>1483</v>
      </c>
      <c r="R338" s="31">
        <v>5.1385869565217392</v>
      </c>
      <c r="S338" s="31">
        <v>0</v>
      </c>
      <c r="T338" s="36">
        <v>0</v>
      </c>
      <c r="U338" s="31">
        <v>20.396739130434781</v>
      </c>
      <c r="V338" s="31">
        <v>3.4864130434782608</v>
      </c>
      <c r="W338" s="36">
        <v>0.1709299227284839</v>
      </c>
      <c r="X338" s="31">
        <v>4.8288043478260869</v>
      </c>
      <c r="Y338" s="31">
        <v>0</v>
      </c>
      <c r="Z338" s="36">
        <v>0</v>
      </c>
      <c r="AA338" s="31">
        <v>60.967391304347828</v>
      </c>
      <c r="AB338" s="31">
        <v>3.7989130434782608</v>
      </c>
      <c r="AC338" s="36">
        <v>6.2310572294526648E-2</v>
      </c>
      <c r="AD338" s="31">
        <v>6.7934782608695649E-2</v>
      </c>
      <c r="AE338" s="31">
        <v>0</v>
      </c>
      <c r="AF338" s="36">
        <v>0</v>
      </c>
      <c r="AG338" s="31">
        <v>0</v>
      </c>
      <c r="AH338" s="31">
        <v>0</v>
      </c>
      <c r="AI338" s="36" t="s">
        <v>1483</v>
      </c>
      <c r="AJ338" t="s">
        <v>384</v>
      </c>
      <c r="AK338" s="37">
        <v>5</v>
      </c>
      <c r="AT338"/>
    </row>
    <row r="339" spans="1:46" x14ac:dyDescent="0.25">
      <c r="A339" t="s">
        <v>1304</v>
      </c>
      <c r="B339" t="s">
        <v>781</v>
      </c>
      <c r="C339" t="s">
        <v>1067</v>
      </c>
      <c r="D339" t="s">
        <v>1253</v>
      </c>
      <c r="E339" s="31">
        <v>26.967391304347824</v>
      </c>
      <c r="F339" s="31">
        <v>82.570978260869552</v>
      </c>
      <c r="G339" s="31">
        <v>3.9163043478260868</v>
      </c>
      <c r="H339" s="36">
        <v>4.7429550070887637E-2</v>
      </c>
      <c r="I339" s="31">
        <v>7.5736956521739129</v>
      </c>
      <c r="J339" s="31">
        <v>0.21630434782608693</v>
      </c>
      <c r="K339" s="36">
        <v>2.8559947185625302E-2</v>
      </c>
      <c r="L339" s="31">
        <v>0.91717391304347817</v>
      </c>
      <c r="M339" s="31">
        <v>0.21630434782608693</v>
      </c>
      <c r="N339" s="36">
        <v>0.23583787627399858</v>
      </c>
      <c r="O339" s="31">
        <v>0.6035869565217391</v>
      </c>
      <c r="P339" s="31">
        <v>0</v>
      </c>
      <c r="Q339" s="36">
        <v>0</v>
      </c>
      <c r="R339" s="31">
        <v>6.0529347826086957</v>
      </c>
      <c r="S339" s="31">
        <v>0</v>
      </c>
      <c r="T339" s="36">
        <v>0</v>
      </c>
      <c r="U339" s="31">
        <v>31.026739130434777</v>
      </c>
      <c r="V339" s="31">
        <v>0.80869565217391293</v>
      </c>
      <c r="W339" s="36">
        <v>2.6064474541594558E-2</v>
      </c>
      <c r="X339" s="31">
        <v>0</v>
      </c>
      <c r="Y339" s="31">
        <v>0</v>
      </c>
      <c r="Z339" s="36" t="s">
        <v>1483</v>
      </c>
      <c r="AA339" s="31">
        <v>40.555326086956512</v>
      </c>
      <c r="AB339" s="31">
        <v>2.8913043478260869</v>
      </c>
      <c r="AC339" s="36">
        <v>7.1292839357935636E-2</v>
      </c>
      <c r="AD339" s="31">
        <v>0.75869565217391288</v>
      </c>
      <c r="AE339" s="31">
        <v>0</v>
      </c>
      <c r="AF339" s="36">
        <v>0</v>
      </c>
      <c r="AG339" s="31">
        <v>2.6565217391304357</v>
      </c>
      <c r="AH339" s="31">
        <v>0</v>
      </c>
      <c r="AI339" s="36">
        <v>0</v>
      </c>
      <c r="AJ339" t="s">
        <v>275</v>
      </c>
      <c r="AK339" s="37">
        <v>5</v>
      </c>
      <c r="AT339"/>
    </row>
    <row r="340" spans="1:46" x14ac:dyDescent="0.25">
      <c r="A340" t="s">
        <v>1304</v>
      </c>
      <c r="B340" t="s">
        <v>837</v>
      </c>
      <c r="C340" t="s">
        <v>1126</v>
      </c>
      <c r="D340" t="s">
        <v>1203</v>
      </c>
      <c r="E340" s="31">
        <v>59.217391304347828</v>
      </c>
      <c r="F340" s="31">
        <v>201.84967391304352</v>
      </c>
      <c r="G340" s="31">
        <v>0</v>
      </c>
      <c r="H340" s="36">
        <v>0</v>
      </c>
      <c r="I340" s="31">
        <v>44.893913043478271</v>
      </c>
      <c r="J340" s="31">
        <v>0</v>
      </c>
      <c r="K340" s="36">
        <v>0</v>
      </c>
      <c r="L340" s="31">
        <v>34.239347826086963</v>
      </c>
      <c r="M340" s="31">
        <v>0</v>
      </c>
      <c r="N340" s="36">
        <v>0</v>
      </c>
      <c r="O340" s="31">
        <v>5.9263043478260871</v>
      </c>
      <c r="P340" s="31">
        <v>0</v>
      </c>
      <c r="Q340" s="36">
        <v>0</v>
      </c>
      <c r="R340" s="31">
        <v>4.7282608695652177</v>
      </c>
      <c r="S340" s="31">
        <v>0</v>
      </c>
      <c r="T340" s="36">
        <v>0</v>
      </c>
      <c r="U340" s="31">
        <v>31.237608695652181</v>
      </c>
      <c r="V340" s="31">
        <v>0</v>
      </c>
      <c r="W340" s="36">
        <v>0</v>
      </c>
      <c r="X340" s="31">
        <v>6.8388043478260894</v>
      </c>
      <c r="Y340" s="31">
        <v>0</v>
      </c>
      <c r="Z340" s="36">
        <v>0</v>
      </c>
      <c r="AA340" s="31">
        <v>76.059347826086992</v>
      </c>
      <c r="AB340" s="31">
        <v>0</v>
      </c>
      <c r="AC340" s="36">
        <v>0</v>
      </c>
      <c r="AD340" s="31">
        <v>13.971739130434784</v>
      </c>
      <c r="AE340" s="31">
        <v>0</v>
      </c>
      <c r="AF340" s="36">
        <v>0</v>
      </c>
      <c r="AG340" s="31">
        <v>28.848260869565223</v>
      </c>
      <c r="AH340" s="31">
        <v>0</v>
      </c>
      <c r="AI340" s="36">
        <v>0</v>
      </c>
      <c r="AJ340" t="s">
        <v>347</v>
      </c>
      <c r="AK340" s="37">
        <v>5</v>
      </c>
      <c r="AT340"/>
    </row>
    <row r="341" spans="1:46" x14ac:dyDescent="0.25">
      <c r="A341" t="s">
        <v>1304</v>
      </c>
      <c r="B341" t="s">
        <v>994</v>
      </c>
      <c r="C341" t="s">
        <v>1127</v>
      </c>
      <c r="D341" t="s">
        <v>1277</v>
      </c>
      <c r="E341" s="31">
        <v>47.945652173913047</v>
      </c>
      <c r="F341" s="31">
        <v>141.25413043478264</v>
      </c>
      <c r="G341" s="31">
        <v>0</v>
      </c>
      <c r="H341" s="36">
        <v>0</v>
      </c>
      <c r="I341" s="31">
        <v>26.188913043478262</v>
      </c>
      <c r="J341" s="31">
        <v>0</v>
      </c>
      <c r="K341" s="36">
        <v>0</v>
      </c>
      <c r="L341" s="31">
        <v>14.894565217391307</v>
      </c>
      <c r="M341" s="31">
        <v>0</v>
      </c>
      <c r="N341" s="36">
        <v>0</v>
      </c>
      <c r="O341" s="31">
        <v>6.24</v>
      </c>
      <c r="P341" s="31">
        <v>0</v>
      </c>
      <c r="Q341" s="36">
        <v>0</v>
      </c>
      <c r="R341" s="31">
        <v>5.0543478260869561</v>
      </c>
      <c r="S341" s="31">
        <v>0</v>
      </c>
      <c r="T341" s="36">
        <v>0</v>
      </c>
      <c r="U341" s="31">
        <v>38.431847826086958</v>
      </c>
      <c r="V341" s="31">
        <v>0</v>
      </c>
      <c r="W341" s="36">
        <v>0</v>
      </c>
      <c r="X341" s="31">
        <v>5.3676086956521729</v>
      </c>
      <c r="Y341" s="31">
        <v>0</v>
      </c>
      <c r="Z341" s="36">
        <v>0</v>
      </c>
      <c r="AA341" s="31">
        <v>52.480652173913057</v>
      </c>
      <c r="AB341" s="31">
        <v>0</v>
      </c>
      <c r="AC341" s="36">
        <v>0</v>
      </c>
      <c r="AD341" s="31">
        <v>0</v>
      </c>
      <c r="AE341" s="31">
        <v>0</v>
      </c>
      <c r="AF341" s="36" t="s">
        <v>1483</v>
      </c>
      <c r="AG341" s="31">
        <v>18.785108695652173</v>
      </c>
      <c r="AH341" s="31">
        <v>0</v>
      </c>
      <c r="AI341" s="36">
        <v>0</v>
      </c>
      <c r="AJ341" t="s">
        <v>506</v>
      </c>
      <c r="AK341" s="37">
        <v>5</v>
      </c>
      <c r="AT341"/>
    </row>
    <row r="342" spans="1:46" x14ac:dyDescent="0.25">
      <c r="A342" t="s">
        <v>1304</v>
      </c>
      <c r="B342" t="s">
        <v>675</v>
      </c>
      <c r="C342" t="s">
        <v>1120</v>
      </c>
      <c r="D342" t="s">
        <v>1279</v>
      </c>
      <c r="E342" s="31">
        <v>85.967391304347828</v>
      </c>
      <c r="F342" s="31">
        <v>337.87554347826085</v>
      </c>
      <c r="G342" s="31">
        <v>68.467934782608694</v>
      </c>
      <c r="H342" s="36">
        <v>0.20264247029472843</v>
      </c>
      <c r="I342" s="31">
        <v>36.111413043478258</v>
      </c>
      <c r="J342" s="31">
        <v>1.1657608695652173</v>
      </c>
      <c r="K342" s="36">
        <v>3.2282338776431635E-2</v>
      </c>
      <c r="L342" s="31">
        <v>29.426630434782609</v>
      </c>
      <c r="M342" s="31">
        <v>1.1657608695652173</v>
      </c>
      <c r="N342" s="36">
        <v>3.9615846338535411E-2</v>
      </c>
      <c r="O342" s="31">
        <v>1.0326086956521738</v>
      </c>
      <c r="P342" s="31">
        <v>0</v>
      </c>
      <c r="Q342" s="36">
        <v>0</v>
      </c>
      <c r="R342" s="31">
        <v>5.6521739130434785</v>
      </c>
      <c r="S342" s="31">
        <v>0</v>
      </c>
      <c r="T342" s="36">
        <v>0</v>
      </c>
      <c r="U342" s="31">
        <v>59.685869565217388</v>
      </c>
      <c r="V342" s="31">
        <v>5.6288043478260885</v>
      </c>
      <c r="W342" s="36">
        <v>9.4307151572544698E-2</v>
      </c>
      <c r="X342" s="31">
        <v>1.8994565217391304</v>
      </c>
      <c r="Y342" s="31">
        <v>0</v>
      </c>
      <c r="Z342" s="36">
        <v>0</v>
      </c>
      <c r="AA342" s="31">
        <v>209.59021739130435</v>
      </c>
      <c r="AB342" s="31">
        <v>48.177173913043468</v>
      </c>
      <c r="AC342" s="36">
        <v>0.22986365734378156</v>
      </c>
      <c r="AD342" s="31">
        <v>17.092391304347824</v>
      </c>
      <c r="AE342" s="31">
        <v>0</v>
      </c>
      <c r="AF342" s="36">
        <v>0</v>
      </c>
      <c r="AG342" s="31">
        <v>13.496195652173917</v>
      </c>
      <c r="AH342" s="31">
        <v>13.496195652173917</v>
      </c>
      <c r="AI342" s="36">
        <v>1</v>
      </c>
      <c r="AJ342" t="s">
        <v>167</v>
      </c>
      <c r="AK342" s="37">
        <v>5</v>
      </c>
      <c r="AT342"/>
    </row>
    <row r="343" spans="1:46" x14ac:dyDescent="0.25">
      <c r="A343" t="s">
        <v>1304</v>
      </c>
      <c r="B343" t="s">
        <v>920</v>
      </c>
      <c r="C343" t="s">
        <v>1047</v>
      </c>
      <c r="D343" t="s">
        <v>1220</v>
      </c>
      <c r="E343" s="31">
        <v>134.7391304347826</v>
      </c>
      <c r="F343" s="31">
        <v>434.03184782608696</v>
      </c>
      <c r="G343" s="31">
        <v>22.755978260869565</v>
      </c>
      <c r="H343" s="36">
        <v>5.2429282263147886E-2</v>
      </c>
      <c r="I343" s="31">
        <v>71.268369565217412</v>
      </c>
      <c r="J343" s="31">
        <v>3.5848913043478263</v>
      </c>
      <c r="K343" s="36">
        <v>5.0301295318216956E-2</v>
      </c>
      <c r="L343" s="31">
        <v>55.800978260869577</v>
      </c>
      <c r="M343" s="31">
        <v>3.5848913043478263</v>
      </c>
      <c r="N343" s="36">
        <v>6.4244237575700899E-2</v>
      </c>
      <c r="O343" s="31">
        <v>11.032608695652174</v>
      </c>
      <c r="P343" s="31">
        <v>0</v>
      </c>
      <c r="Q343" s="36">
        <v>0</v>
      </c>
      <c r="R343" s="31">
        <v>4.4347826086956523</v>
      </c>
      <c r="S343" s="31">
        <v>0</v>
      </c>
      <c r="T343" s="36">
        <v>0</v>
      </c>
      <c r="U343" s="31">
        <v>89.953369565217386</v>
      </c>
      <c r="V343" s="31">
        <v>6.7034782608695647</v>
      </c>
      <c r="W343" s="36">
        <v>7.4521702669619883E-2</v>
      </c>
      <c r="X343" s="31">
        <v>15.595108695652174</v>
      </c>
      <c r="Y343" s="31">
        <v>0</v>
      </c>
      <c r="Z343" s="36">
        <v>0</v>
      </c>
      <c r="AA343" s="31">
        <v>192.53684782608696</v>
      </c>
      <c r="AB343" s="31">
        <v>12.467608695652174</v>
      </c>
      <c r="AC343" s="36">
        <v>6.4754403307328526E-2</v>
      </c>
      <c r="AD343" s="31">
        <v>0</v>
      </c>
      <c r="AE343" s="31">
        <v>0</v>
      </c>
      <c r="AF343" s="36" t="s">
        <v>1483</v>
      </c>
      <c r="AG343" s="31">
        <v>64.678152173913048</v>
      </c>
      <c r="AH343" s="31">
        <v>0</v>
      </c>
      <c r="AI343" s="36">
        <v>0</v>
      </c>
      <c r="AJ343" t="s">
        <v>431</v>
      </c>
      <c r="AK343" s="37">
        <v>5</v>
      </c>
      <c r="AT343"/>
    </row>
    <row r="344" spans="1:46" x14ac:dyDescent="0.25">
      <c r="A344" t="s">
        <v>1304</v>
      </c>
      <c r="B344" t="s">
        <v>830</v>
      </c>
      <c r="C344" t="s">
        <v>1174</v>
      </c>
      <c r="D344" t="s">
        <v>1287</v>
      </c>
      <c r="E344" s="31">
        <v>77.510869565217391</v>
      </c>
      <c r="F344" s="31">
        <v>196.37565217391301</v>
      </c>
      <c r="G344" s="31">
        <v>0</v>
      </c>
      <c r="H344" s="36">
        <v>0</v>
      </c>
      <c r="I344" s="31">
        <v>53.838586956521738</v>
      </c>
      <c r="J344" s="31">
        <v>0</v>
      </c>
      <c r="K344" s="36">
        <v>0</v>
      </c>
      <c r="L344" s="31">
        <v>31.564347826086962</v>
      </c>
      <c r="M344" s="31">
        <v>0</v>
      </c>
      <c r="N344" s="36">
        <v>0</v>
      </c>
      <c r="O344" s="31">
        <v>17.480760869565213</v>
      </c>
      <c r="P344" s="31">
        <v>0</v>
      </c>
      <c r="Q344" s="36">
        <v>0</v>
      </c>
      <c r="R344" s="31">
        <v>4.7934782608695654</v>
      </c>
      <c r="S344" s="31">
        <v>0</v>
      </c>
      <c r="T344" s="36">
        <v>0</v>
      </c>
      <c r="U344" s="31">
        <v>42.517391304347832</v>
      </c>
      <c r="V344" s="31">
        <v>0</v>
      </c>
      <c r="W344" s="36">
        <v>0</v>
      </c>
      <c r="X344" s="31">
        <v>0</v>
      </c>
      <c r="Y344" s="31">
        <v>0</v>
      </c>
      <c r="Z344" s="36" t="s">
        <v>1483</v>
      </c>
      <c r="AA344" s="31">
        <v>78.861847826086958</v>
      </c>
      <c r="AB344" s="31">
        <v>0</v>
      </c>
      <c r="AC344" s="36">
        <v>0</v>
      </c>
      <c r="AD344" s="31">
        <v>5.0904347826086953</v>
      </c>
      <c r="AE344" s="31">
        <v>0</v>
      </c>
      <c r="AF344" s="36">
        <v>0</v>
      </c>
      <c r="AG344" s="31">
        <v>16.067391304347815</v>
      </c>
      <c r="AH344" s="31">
        <v>0</v>
      </c>
      <c r="AI344" s="36">
        <v>0</v>
      </c>
      <c r="AJ344" t="s">
        <v>340</v>
      </c>
      <c r="AK344" s="37">
        <v>5</v>
      </c>
      <c r="AT344"/>
    </row>
    <row r="345" spans="1:46" x14ac:dyDescent="0.25">
      <c r="A345" t="s">
        <v>1304</v>
      </c>
      <c r="B345" t="s">
        <v>762</v>
      </c>
      <c r="C345" t="s">
        <v>1062</v>
      </c>
      <c r="D345" t="s">
        <v>1249</v>
      </c>
      <c r="E345" s="31">
        <v>53.010869565217391</v>
      </c>
      <c r="F345" s="31">
        <v>187.4066304347827</v>
      </c>
      <c r="G345" s="31">
        <v>0</v>
      </c>
      <c r="H345" s="36">
        <v>0</v>
      </c>
      <c r="I345" s="31">
        <v>32.251195652173912</v>
      </c>
      <c r="J345" s="31">
        <v>0</v>
      </c>
      <c r="K345" s="36">
        <v>0</v>
      </c>
      <c r="L345" s="31">
        <v>16.199347826086957</v>
      </c>
      <c r="M345" s="31">
        <v>0</v>
      </c>
      <c r="N345" s="36">
        <v>0</v>
      </c>
      <c r="O345" s="31">
        <v>10.915978260869565</v>
      </c>
      <c r="P345" s="31">
        <v>0</v>
      </c>
      <c r="Q345" s="36">
        <v>0</v>
      </c>
      <c r="R345" s="31">
        <v>5.1358695652173916</v>
      </c>
      <c r="S345" s="31">
        <v>0</v>
      </c>
      <c r="T345" s="36">
        <v>0</v>
      </c>
      <c r="U345" s="31">
        <v>52.159021739130445</v>
      </c>
      <c r="V345" s="31">
        <v>0</v>
      </c>
      <c r="W345" s="36">
        <v>0</v>
      </c>
      <c r="X345" s="31">
        <v>4.2515217391304354</v>
      </c>
      <c r="Y345" s="31">
        <v>0</v>
      </c>
      <c r="Z345" s="36">
        <v>0</v>
      </c>
      <c r="AA345" s="31">
        <v>68.622065217391352</v>
      </c>
      <c r="AB345" s="31">
        <v>0</v>
      </c>
      <c r="AC345" s="36">
        <v>0</v>
      </c>
      <c r="AD345" s="31">
        <v>0</v>
      </c>
      <c r="AE345" s="31">
        <v>0</v>
      </c>
      <c r="AF345" s="36" t="s">
        <v>1483</v>
      </c>
      <c r="AG345" s="31">
        <v>30.122826086956529</v>
      </c>
      <c r="AH345" s="31">
        <v>0</v>
      </c>
      <c r="AI345" s="36">
        <v>0</v>
      </c>
      <c r="AJ345" t="s">
        <v>255</v>
      </c>
      <c r="AK345" s="37">
        <v>5</v>
      </c>
      <c r="AT345"/>
    </row>
    <row r="346" spans="1:46" x14ac:dyDescent="0.25">
      <c r="A346" t="s">
        <v>1304</v>
      </c>
      <c r="B346" t="s">
        <v>673</v>
      </c>
      <c r="C346" t="s">
        <v>1119</v>
      </c>
      <c r="D346" t="s">
        <v>1232</v>
      </c>
      <c r="E346" s="31">
        <v>87.413043478260875</v>
      </c>
      <c r="F346" s="31">
        <v>255.25097826086949</v>
      </c>
      <c r="G346" s="31">
        <v>0</v>
      </c>
      <c r="H346" s="36">
        <v>0</v>
      </c>
      <c r="I346" s="31">
        <v>36.520760869565216</v>
      </c>
      <c r="J346" s="31">
        <v>0</v>
      </c>
      <c r="K346" s="36">
        <v>0</v>
      </c>
      <c r="L346" s="31">
        <v>27.695652173913043</v>
      </c>
      <c r="M346" s="31">
        <v>0</v>
      </c>
      <c r="N346" s="36">
        <v>0</v>
      </c>
      <c r="O346" s="31">
        <v>2.8033695652173916</v>
      </c>
      <c r="P346" s="31">
        <v>0</v>
      </c>
      <c r="Q346" s="36">
        <v>0</v>
      </c>
      <c r="R346" s="31">
        <v>6.0217391304347823</v>
      </c>
      <c r="S346" s="31">
        <v>0</v>
      </c>
      <c r="T346" s="36">
        <v>0</v>
      </c>
      <c r="U346" s="31">
        <v>64.280978260869574</v>
      </c>
      <c r="V346" s="31">
        <v>0</v>
      </c>
      <c r="W346" s="36">
        <v>0</v>
      </c>
      <c r="X346" s="31">
        <v>6.4701086956521738</v>
      </c>
      <c r="Y346" s="31">
        <v>0</v>
      </c>
      <c r="Z346" s="36">
        <v>0</v>
      </c>
      <c r="AA346" s="31">
        <v>126.9321739130434</v>
      </c>
      <c r="AB346" s="31">
        <v>0</v>
      </c>
      <c r="AC346" s="36">
        <v>0</v>
      </c>
      <c r="AD346" s="31">
        <v>0</v>
      </c>
      <c r="AE346" s="31">
        <v>0</v>
      </c>
      <c r="AF346" s="36" t="s">
        <v>1483</v>
      </c>
      <c r="AG346" s="31">
        <v>21.046956521739133</v>
      </c>
      <c r="AH346" s="31">
        <v>0</v>
      </c>
      <c r="AI346" s="36">
        <v>0</v>
      </c>
      <c r="AJ346" t="s">
        <v>165</v>
      </c>
      <c r="AK346" s="37">
        <v>5</v>
      </c>
      <c r="AT346"/>
    </row>
    <row r="347" spans="1:46" x14ac:dyDescent="0.25">
      <c r="A347" t="s">
        <v>1304</v>
      </c>
      <c r="B347" t="s">
        <v>996</v>
      </c>
      <c r="C347" t="s">
        <v>1195</v>
      </c>
      <c r="D347" t="s">
        <v>1234</v>
      </c>
      <c r="E347" s="31">
        <v>47.271739130434781</v>
      </c>
      <c r="F347" s="31">
        <v>237.75576086956519</v>
      </c>
      <c r="G347" s="31">
        <v>0</v>
      </c>
      <c r="H347" s="36">
        <v>0</v>
      </c>
      <c r="I347" s="31">
        <v>49.668913043478256</v>
      </c>
      <c r="J347" s="31">
        <v>0</v>
      </c>
      <c r="K347" s="36">
        <v>0</v>
      </c>
      <c r="L347" s="31">
        <v>36.103695652173911</v>
      </c>
      <c r="M347" s="31">
        <v>0</v>
      </c>
      <c r="N347" s="36">
        <v>0</v>
      </c>
      <c r="O347" s="31">
        <v>8</v>
      </c>
      <c r="P347" s="31">
        <v>0</v>
      </c>
      <c r="Q347" s="36">
        <v>0</v>
      </c>
      <c r="R347" s="31">
        <v>5.5652173913043477</v>
      </c>
      <c r="S347" s="31">
        <v>0</v>
      </c>
      <c r="T347" s="36">
        <v>0</v>
      </c>
      <c r="U347" s="31">
        <v>41.312499999999993</v>
      </c>
      <c r="V347" s="31">
        <v>0</v>
      </c>
      <c r="W347" s="36">
        <v>0</v>
      </c>
      <c r="X347" s="31">
        <v>0</v>
      </c>
      <c r="Y347" s="31">
        <v>0</v>
      </c>
      <c r="Z347" s="36" t="s">
        <v>1483</v>
      </c>
      <c r="AA347" s="31">
        <v>146.77434782608694</v>
      </c>
      <c r="AB347" s="31">
        <v>0</v>
      </c>
      <c r="AC347" s="36">
        <v>0</v>
      </c>
      <c r="AD347" s="31">
        <v>0</v>
      </c>
      <c r="AE347" s="31">
        <v>0</v>
      </c>
      <c r="AF347" s="36" t="s">
        <v>1483</v>
      </c>
      <c r="AG347" s="31">
        <v>0</v>
      </c>
      <c r="AH347" s="31">
        <v>0</v>
      </c>
      <c r="AI347" s="36" t="s">
        <v>1483</v>
      </c>
      <c r="AJ347" t="s">
        <v>508</v>
      </c>
      <c r="AK347" s="37">
        <v>5</v>
      </c>
      <c r="AT347"/>
    </row>
    <row r="348" spans="1:46" x14ac:dyDescent="0.25">
      <c r="A348" t="s">
        <v>1304</v>
      </c>
      <c r="B348" t="s">
        <v>668</v>
      </c>
      <c r="C348" t="s">
        <v>1077</v>
      </c>
      <c r="D348" t="s">
        <v>1260</v>
      </c>
      <c r="E348" s="31">
        <v>56.195652173913047</v>
      </c>
      <c r="F348" s="31">
        <v>184.35869565217394</v>
      </c>
      <c r="G348" s="31">
        <v>0</v>
      </c>
      <c r="H348" s="36">
        <v>0</v>
      </c>
      <c r="I348" s="31">
        <v>42.220108695652179</v>
      </c>
      <c r="J348" s="31">
        <v>0</v>
      </c>
      <c r="K348" s="36">
        <v>0</v>
      </c>
      <c r="L348" s="31">
        <v>24.168478260869566</v>
      </c>
      <c r="M348" s="31">
        <v>0</v>
      </c>
      <c r="N348" s="36">
        <v>0</v>
      </c>
      <c r="O348" s="31">
        <v>12.964673913043478</v>
      </c>
      <c r="P348" s="31">
        <v>0</v>
      </c>
      <c r="Q348" s="36">
        <v>0</v>
      </c>
      <c r="R348" s="31">
        <v>5.0869565217391308</v>
      </c>
      <c r="S348" s="31">
        <v>0</v>
      </c>
      <c r="T348" s="36">
        <v>0</v>
      </c>
      <c r="U348" s="31">
        <v>26.899456521739129</v>
      </c>
      <c r="V348" s="31">
        <v>0</v>
      </c>
      <c r="W348" s="36">
        <v>0</v>
      </c>
      <c r="X348" s="31">
        <v>4.9483695652173916</v>
      </c>
      <c r="Y348" s="31">
        <v>0</v>
      </c>
      <c r="Z348" s="36">
        <v>0</v>
      </c>
      <c r="AA348" s="31">
        <v>74.885869565217391</v>
      </c>
      <c r="AB348" s="31">
        <v>0</v>
      </c>
      <c r="AC348" s="36">
        <v>0</v>
      </c>
      <c r="AD348" s="31">
        <v>0.36956521739130432</v>
      </c>
      <c r="AE348" s="31">
        <v>0</v>
      </c>
      <c r="AF348" s="36">
        <v>0</v>
      </c>
      <c r="AG348" s="31">
        <v>35.035326086956523</v>
      </c>
      <c r="AH348" s="31">
        <v>0</v>
      </c>
      <c r="AI348" s="36">
        <v>0</v>
      </c>
      <c r="AJ348" t="s">
        <v>160</v>
      </c>
      <c r="AK348" s="37">
        <v>5</v>
      </c>
      <c r="AT348"/>
    </row>
    <row r="349" spans="1:46" x14ac:dyDescent="0.25">
      <c r="A349" t="s">
        <v>1304</v>
      </c>
      <c r="B349" t="s">
        <v>757</v>
      </c>
      <c r="C349" t="s">
        <v>1138</v>
      </c>
      <c r="D349" t="s">
        <v>1207</v>
      </c>
      <c r="E349" s="31">
        <v>63.847826086956523</v>
      </c>
      <c r="F349" s="31">
        <v>263.85923913043484</v>
      </c>
      <c r="G349" s="31">
        <v>72.117391304347834</v>
      </c>
      <c r="H349" s="36">
        <v>0.27331766566907173</v>
      </c>
      <c r="I349" s="31">
        <v>42.658152173913052</v>
      </c>
      <c r="J349" s="31">
        <v>13.264130434782608</v>
      </c>
      <c r="K349" s="36">
        <v>0.31094010778305786</v>
      </c>
      <c r="L349" s="31">
        <v>35.549456521739138</v>
      </c>
      <c r="M349" s="31">
        <v>13.264130434782608</v>
      </c>
      <c r="N349" s="36">
        <v>0.37311767133968282</v>
      </c>
      <c r="O349" s="31">
        <v>1.9130434782608696</v>
      </c>
      <c r="P349" s="31">
        <v>0</v>
      </c>
      <c r="Q349" s="36">
        <v>0</v>
      </c>
      <c r="R349" s="31">
        <v>5.1956521739130439</v>
      </c>
      <c r="S349" s="31">
        <v>0</v>
      </c>
      <c r="T349" s="36">
        <v>0</v>
      </c>
      <c r="U349" s="31">
        <v>51.200543478260897</v>
      </c>
      <c r="V349" s="31">
        <v>10.366304347826084</v>
      </c>
      <c r="W349" s="36">
        <v>0.20246473266885312</v>
      </c>
      <c r="X349" s="31">
        <v>5.2228260869565215</v>
      </c>
      <c r="Y349" s="31">
        <v>0</v>
      </c>
      <c r="Z349" s="36">
        <v>0</v>
      </c>
      <c r="AA349" s="31">
        <v>105.84021739130436</v>
      </c>
      <c r="AB349" s="31">
        <v>48.486956521739145</v>
      </c>
      <c r="AC349" s="36">
        <v>0.45811467244513371</v>
      </c>
      <c r="AD349" s="31">
        <v>10.410326086956522</v>
      </c>
      <c r="AE349" s="31">
        <v>0</v>
      </c>
      <c r="AF349" s="36">
        <v>0</v>
      </c>
      <c r="AG349" s="31">
        <v>48.527173913043477</v>
      </c>
      <c r="AH349" s="31">
        <v>0</v>
      </c>
      <c r="AI349" s="36">
        <v>0</v>
      </c>
      <c r="AJ349" t="s">
        <v>250</v>
      </c>
      <c r="AK349" s="37">
        <v>5</v>
      </c>
      <c r="AT349"/>
    </row>
    <row r="350" spans="1:46" x14ac:dyDescent="0.25">
      <c r="A350" t="s">
        <v>1304</v>
      </c>
      <c r="B350" t="s">
        <v>522</v>
      </c>
      <c r="C350" t="s">
        <v>1077</v>
      </c>
      <c r="D350" t="s">
        <v>1260</v>
      </c>
      <c r="E350" s="31">
        <v>56</v>
      </c>
      <c r="F350" s="31">
        <v>201.47315217391304</v>
      </c>
      <c r="G350" s="31">
        <v>16.724456521739135</v>
      </c>
      <c r="H350" s="36">
        <v>8.3010844577953824E-2</v>
      </c>
      <c r="I350" s="31">
        <v>23.781413043478256</v>
      </c>
      <c r="J350" s="31">
        <v>1.3635869565217391</v>
      </c>
      <c r="K350" s="36">
        <v>5.7338348820096086E-2</v>
      </c>
      <c r="L350" s="31">
        <v>15.702934782608692</v>
      </c>
      <c r="M350" s="31">
        <v>1.3635869565217391</v>
      </c>
      <c r="N350" s="36">
        <v>8.6836440155883377E-2</v>
      </c>
      <c r="O350" s="31">
        <v>3.3828260869565212</v>
      </c>
      <c r="P350" s="31">
        <v>0</v>
      </c>
      <c r="Q350" s="36">
        <v>0</v>
      </c>
      <c r="R350" s="31">
        <v>4.6956521739130439</v>
      </c>
      <c r="S350" s="31">
        <v>0</v>
      </c>
      <c r="T350" s="36">
        <v>0</v>
      </c>
      <c r="U350" s="31">
        <v>43.291413043478244</v>
      </c>
      <c r="V350" s="31">
        <v>13.423478260869569</v>
      </c>
      <c r="W350" s="36">
        <v>0.31007253672658269</v>
      </c>
      <c r="X350" s="31">
        <v>12.32</v>
      </c>
      <c r="Y350" s="31">
        <v>0</v>
      </c>
      <c r="Z350" s="36">
        <v>0</v>
      </c>
      <c r="AA350" s="31">
        <v>119.86456521739132</v>
      </c>
      <c r="AB350" s="31">
        <v>1.9373913043478259</v>
      </c>
      <c r="AC350" s="36">
        <v>1.6163169664313162E-2</v>
      </c>
      <c r="AD350" s="31">
        <v>0</v>
      </c>
      <c r="AE350" s="31">
        <v>0</v>
      </c>
      <c r="AF350" s="36" t="s">
        <v>1483</v>
      </c>
      <c r="AG350" s="31">
        <v>2.2157608695652171</v>
      </c>
      <c r="AH350" s="31">
        <v>0</v>
      </c>
      <c r="AI350" s="36">
        <v>0</v>
      </c>
      <c r="AJ350" t="s">
        <v>174</v>
      </c>
      <c r="AK350" s="37">
        <v>5</v>
      </c>
      <c r="AT350"/>
    </row>
    <row r="351" spans="1:46" x14ac:dyDescent="0.25">
      <c r="A351" t="s">
        <v>1304</v>
      </c>
      <c r="B351" t="s">
        <v>900</v>
      </c>
      <c r="C351" t="s">
        <v>1189</v>
      </c>
      <c r="D351" t="s">
        <v>1225</v>
      </c>
      <c r="E351" s="31">
        <v>29.423913043478262</v>
      </c>
      <c r="F351" s="31">
        <v>82.171413043478239</v>
      </c>
      <c r="G351" s="31">
        <v>0.29347826086956524</v>
      </c>
      <c r="H351" s="36">
        <v>3.5715372293072421E-3</v>
      </c>
      <c r="I351" s="31">
        <v>11.99217391304348</v>
      </c>
      <c r="J351" s="31">
        <v>0</v>
      </c>
      <c r="K351" s="36">
        <v>0</v>
      </c>
      <c r="L351" s="31">
        <v>6.4269565217391316</v>
      </c>
      <c r="M351" s="31">
        <v>0</v>
      </c>
      <c r="N351" s="36">
        <v>0</v>
      </c>
      <c r="O351" s="31">
        <v>5.5652173913043477</v>
      </c>
      <c r="P351" s="31">
        <v>0</v>
      </c>
      <c r="Q351" s="36">
        <v>0</v>
      </c>
      <c r="R351" s="31">
        <v>0</v>
      </c>
      <c r="S351" s="31">
        <v>0</v>
      </c>
      <c r="T351" s="36" t="s">
        <v>1483</v>
      </c>
      <c r="U351" s="31">
        <v>16.739673913043479</v>
      </c>
      <c r="V351" s="31">
        <v>0</v>
      </c>
      <c r="W351" s="36">
        <v>0</v>
      </c>
      <c r="X351" s="31">
        <v>2.0471739130434781</v>
      </c>
      <c r="Y351" s="31">
        <v>0</v>
      </c>
      <c r="Z351" s="36">
        <v>0</v>
      </c>
      <c r="AA351" s="31">
        <v>42.169130434782581</v>
      </c>
      <c r="AB351" s="31">
        <v>0.29347826086956524</v>
      </c>
      <c r="AC351" s="36">
        <v>6.9595521141572808E-3</v>
      </c>
      <c r="AD351" s="31">
        <v>0</v>
      </c>
      <c r="AE351" s="31">
        <v>0</v>
      </c>
      <c r="AF351" s="36" t="s">
        <v>1483</v>
      </c>
      <c r="AG351" s="31">
        <v>9.2232608695652178</v>
      </c>
      <c r="AH351" s="31">
        <v>0</v>
      </c>
      <c r="AI351" s="36">
        <v>0</v>
      </c>
      <c r="AJ351" t="s">
        <v>411</v>
      </c>
      <c r="AK351" s="37">
        <v>5</v>
      </c>
      <c r="AT351"/>
    </row>
    <row r="352" spans="1:46" x14ac:dyDescent="0.25">
      <c r="A352" t="s">
        <v>1304</v>
      </c>
      <c r="B352" t="s">
        <v>824</v>
      </c>
      <c r="C352" t="s">
        <v>1176</v>
      </c>
      <c r="D352" t="s">
        <v>1245</v>
      </c>
      <c r="E352" s="31">
        <v>144.69565217391303</v>
      </c>
      <c r="F352" s="31">
        <v>502.73097826086956</v>
      </c>
      <c r="G352" s="31">
        <v>10.695652173913043</v>
      </c>
      <c r="H352" s="36">
        <v>2.1275100672954784E-2</v>
      </c>
      <c r="I352" s="31">
        <v>51.747282608695649</v>
      </c>
      <c r="J352" s="31">
        <v>0.82336956521739135</v>
      </c>
      <c r="K352" s="36">
        <v>1.5911358504437329E-2</v>
      </c>
      <c r="L352" s="31">
        <v>42.078804347826086</v>
      </c>
      <c r="M352" s="31">
        <v>0.82336956521739135</v>
      </c>
      <c r="N352" s="36">
        <v>1.9567323216015502E-2</v>
      </c>
      <c r="O352" s="31">
        <v>4.7989130434782608</v>
      </c>
      <c r="P352" s="31">
        <v>0</v>
      </c>
      <c r="Q352" s="36">
        <v>0</v>
      </c>
      <c r="R352" s="31">
        <v>4.8695652173913047</v>
      </c>
      <c r="S352" s="31">
        <v>0</v>
      </c>
      <c r="T352" s="36">
        <v>0</v>
      </c>
      <c r="U352" s="31">
        <v>73.290760869565219</v>
      </c>
      <c r="V352" s="31">
        <v>3.4619565217391304</v>
      </c>
      <c r="W352" s="36">
        <v>4.7235920062289126E-2</v>
      </c>
      <c r="X352" s="31">
        <v>28.407608695652176</v>
      </c>
      <c r="Y352" s="31">
        <v>0</v>
      </c>
      <c r="Z352" s="36">
        <v>0</v>
      </c>
      <c r="AA352" s="31">
        <v>274.54891304347825</v>
      </c>
      <c r="AB352" s="31">
        <v>1.0679347826086956</v>
      </c>
      <c r="AC352" s="36">
        <v>3.8897796781281547E-3</v>
      </c>
      <c r="AD352" s="31">
        <v>0</v>
      </c>
      <c r="AE352" s="31">
        <v>0</v>
      </c>
      <c r="AF352" s="36" t="s">
        <v>1483</v>
      </c>
      <c r="AG352" s="31">
        <v>74.736413043478265</v>
      </c>
      <c r="AH352" s="31">
        <v>5.3423913043478262</v>
      </c>
      <c r="AI352" s="36">
        <v>7.1483110933352717E-2</v>
      </c>
      <c r="AJ352" t="s">
        <v>334</v>
      </c>
      <c r="AK352" s="37">
        <v>5</v>
      </c>
      <c r="AT352"/>
    </row>
    <row r="353" spans="1:46" x14ac:dyDescent="0.25">
      <c r="A353" t="s">
        <v>1304</v>
      </c>
      <c r="B353" t="s">
        <v>778</v>
      </c>
      <c r="C353" t="s">
        <v>1034</v>
      </c>
      <c r="D353" t="s">
        <v>1284</v>
      </c>
      <c r="E353" s="31">
        <v>61.489130434782609</v>
      </c>
      <c r="F353" s="31">
        <v>179.48858695652174</v>
      </c>
      <c r="G353" s="31">
        <v>4.6728260869565226</v>
      </c>
      <c r="H353" s="36">
        <v>2.6034112620700725E-2</v>
      </c>
      <c r="I353" s="31">
        <v>32.423913043478272</v>
      </c>
      <c r="J353" s="31">
        <v>0.15543478260869567</v>
      </c>
      <c r="K353" s="36">
        <v>4.7938317130405625E-3</v>
      </c>
      <c r="L353" s="31">
        <v>27.119565217391319</v>
      </c>
      <c r="M353" s="31">
        <v>0.15543478260869567</v>
      </c>
      <c r="N353" s="36">
        <v>5.7314629258517014E-3</v>
      </c>
      <c r="O353" s="31">
        <v>0</v>
      </c>
      <c r="P353" s="31">
        <v>0</v>
      </c>
      <c r="Q353" s="36" t="s">
        <v>1483</v>
      </c>
      <c r="R353" s="31">
        <v>5.3043478260869561</v>
      </c>
      <c r="S353" s="31">
        <v>0</v>
      </c>
      <c r="T353" s="36">
        <v>0</v>
      </c>
      <c r="U353" s="31">
        <v>49.838043478260865</v>
      </c>
      <c r="V353" s="31">
        <v>0</v>
      </c>
      <c r="W353" s="36">
        <v>0</v>
      </c>
      <c r="X353" s="31">
        <v>0</v>
      </c>
      <c r="Y353" s="31">
        <v>0</v>
      </c>
      <c r="Z353" s="36" t="s">
        <v>1483</v>
      </c>
      <c r="AA353" s="31">
        <v>78.152717391304336</v>
      </c>
      <c r="AB353" s="31">
        <v>4.4347826086956532</v>
      </c>
      <c r="AC353" s="36">
        <v>5.6745085221938676E-2</v>
      </c>
      <c r="AD353" s="31">
        <v>11.721739130434781</v>
      </c>
      <c r="AE353" s="31">
        <v>0</v>
      </c>
      <c r="AF353" s="36">
        <v>0</v>
      </c>
      <c r="AG353" s="31">
        <v>7.3521739130434778</v>
      </c>
      <c r="AH353" s="31">
        <v>8.2608695652173908E-2</v>
      </c>
      <c r="AI353" s="36">
        <v>1.1235955056179775E-2</v>
      </c>
      <c r="AJ353" t="s">
        <v>272</v>
      </c>
      <c r="AK353" s="37">
        <v>5</v>
      </c>
      <c r="AT353"/>
    </row>
    <row r="354" spans="1:46" x14ac:dyDescent="0.25">
      <c r="A354" t="s">
        <v>1304</v>
      </c>
      <c r="B354" t="s">
        <v>523</v>
      </c>
      <c r="C354" t="s">
        <v>1037</v>
      </c>
      <c r="D354" t="s">
        <v>1233</v>
      </c>
      <c r="E354" s="31">
        <v>50.347826086956523</v>
      </c>
      <c r="F354" s="31">
        <v>191.17934782608697</v>
      </c>
      <c r="G354" s="31">
        <v>3.5896739130434785</v>
      </c>
      <c r="H354" s="36">
        <v>1.8776473263780312E-2</v>
      </c>
      <c r="I354" s="31">
        <v>46.611413043478258</v>
      </c>
      <c r="J354" s="31">
        <v>0.16576086956521738</v>
      </c>
      <c r="K354" s="36">
        <v>3.5562292310383024E-3</v>
      </c>
      <c r="L354" s="31">
        <v>36.4375</v>
      </c>
      <c r="M354" s="31">
        <v>0.16576086956521738</v>
      </c>
      <c r="N354" s="36">
        <v>4.5491833842941304E-3</v>
      </c>
      <c r="O354" s="31">
        <v>5.1304347826086953</v>
      </c>
      <c r="P354" s="31">
        <v>0</v>
      </c>
      <c r="Q354" s="36">
        <v>0</v>
      </c>
      <c r="R354" s="31">
        <v>5.0434782608695654</v>
      </c>
      <c r="S354" s="31">
        <v>0</v>
      </c>
      <c r="T354" s="36">
        <v>0</v>
      </c>
      <c r="U354" s="31">
        <v>47.442934782608695</v>
      </c>
      <c r="V354" s="31">
        <v>0.69836956521739135</v>
      </c>
      <c r="W354" s="36">
        <v>1.4720201615212786E-2</v>
      </c>
      <c r="X354" s="31">
        <v>0</v>
      </c>
      <c r="Y354" s="31">
        <v>0</v>
      </c>
      <c r="Z354" s="36" t="s">
        <v>1483</v>
      </c>
      <c r="AA354" s="31">
        <v>66.301630434782609</v>
      </c>
      <c r="AB354" s="31">
        <v>1.8532608695652173</v>
      </c>
      <c r="AC354" s="36">
        <v>2.7951965244477232E-2</v>
      </c>
      <c r="AD354" s="31">
        <v>6.4483695652173916</v>
      </c>
      <c r="AE354" s="31">
        <v>0</v>
      </c>
      <c r="AF354" s="36">
        <v>0</v>
      </c>
      <c r="AG354" s="31">
        <v>24.375</v>
      </c>
      <c r="AH354" s="31">
        <v>0.87228260869565222</v>
      </c>
      <c r="AI354" s="36">
        <v>3.5785953177257523E-2</v>
      </c>
      <c r="AJ354" t="s">
        <v>20</v>
      </c>
      <c r="AK354" s="37">
        <v>5</v>
      </c>
      <c r="AT354"/>
    </row>
    <row r="355" spans="1:46" x14ac:dyDescent="0.25">
      <c r="A355" t="s">
        <v>1304</v>
      </c>
      <c r="B355" t="s">
        <v>779</v>
      </c>
      <c r="C355" t="s">
        <v>1059</v>
      </c>
      <c r="D355" t="s">
        <v>1207</v>
      </c>
      <c r="E355" s="31">
        <v>44.260869565217391</v>
      </c>
      <c r="F355" s="31">
        <v>148.68043478260867</v>
      </c>
      <c r="G355" s="31">
        <v>0.14239130434782607</v>
      </c>
      <c r="H355" s="36">
        <v>9.5770034945096721E-4</v>
      </c>
      <c r="I355" s="31">
        <v>19.826086956521728</v>
      </c>
      <c r="J355" s="31">
        <v>0.14239130434782607</v>
      </c>
      <c r="K355" s="36">
        <v>7.1820175438596524E-3</v>
      </c>
      <c r="L355" s="31">
        <v>14.256521739130424</v>
      </c>
      <c r="M355" s="31">
        <v>0.14239130434782607</v>
      </c>
      <c r="N355" s="36">
        <v>9.9878011588899127E-3</v>
      </c>
      <c r="O355" s="31">
        <v>0</v>
      </c>
      <c r="P355" s="31">
        <v>0</v>
      </c>
      <c r="Q355" s="36" t="s">
        <v>1483</v>
      </c>
      <c r="R355" s="31">
        <v>5.5695652173913057</v>
      </c>
      <c r="S355" s="31">
        <v>0</v>
      </c>
      <c r="T355" s="36">
        <v>0</v>
      </c>
      <c r="U355" s="31">
        <v>34.169565217391316</v>
      </c>
      <c r="V355" s="31">
        <v>0</v>
      </c>
      <c r="W355" s="36">
        <v>0</v>
      </c>
      <c r="X355" s="31">
        <v>0</v>
      </c>
      <c r="Y355" s="31">
        <v>0</v>
      </c>
      <c r="Z355" s="36" t="s">
        <v>1483</v>
      </c>
      <c r="AA355" s="31">
        <v>79.941304347826076</v>
      </c>
      <c r="AB355" s="31">
        <v>0</v>
      </c>
      <c r="AC355" s="36">
        <v>0</v>
      </c>
      <c r="AD355" s="31">
        <v>14.743478260869557</v>
      </c>
      <c r="AE355" s="31">
        <v>0</v>
      </c>
      <c r="AF355" s="36">
        <v>0</v>
      </c>
      <c r="AG355" s="31">
        <v>0</v>
      </c>
      <c r="AH355" s="31">
        <v>0</v>
      </c>
      <c r="AI355" s="36" t="s">
        <v>1483</v>
      </c>
      <c r="AJ355" t="s">
        <v>273</v>
      </c>
      <c r="AK355" s="37">
        <v>5</v>
      </c>
      <c r="AT355"/>
    </row>
    <row r="356" spans="1:46" x14ac:dyDescent="0.25">
      <c r="A356" t="s">
        <v>1304</v>
      </c>
      <c r="B356" t="s">
        <v>607</v>
      </c>
      <c r="C356" t="s">
        <v>1032</v>
      </c>
      <c r="D356" t="s">
        <v>1264</v>
      </c>
      <c r="E356" s="31">
        <v>82.956521739130437</v>
      </c>
      <c r="F356" s="31">
        <v>269.52184782608697</v>
      </c>
      <c r="G356" s="31">
        <v>24.231086956521743</v>
      </c>
      <c r="H356" s="36">
        <v>8.990398051944648E-2</v>
      </c>
      <c r="I356" s="31">
        <v>35.785326086956523</v>
      </c>
      <c r="J356" s="31">
        <v>0</v>
      </c>
      <c r="K356" s="36">
        <v>0</v>
      </c>
      <c r="L356" s="31">
        <v>25.872282608695652</v>
      </c>
      <c r="M356" s="31">
        <v>0</v>
      </c>
      <c r="N356" s="36">
        <v>0</v>
      </c>
      <c r="O356" s="31">
        <v>3.3913043478260869</v>
      </c>
      <c r="P356" s="31">
        <v>0</v>
      </c>
      <c r="Q356" s="36">
        <v>0</v>
      </c>
      <c r="R356" s="31">
        <v>6.5217391304347823</v>
      </c>
      <c r="S356" s="31">
        <v>0</v>
      </c>
      <c r="T356" s="36">
        <v>0</v>
      </c>
      <c r="U356" s="31">
        <v>74.885978260869564</v>
      </c>
      <c r="V356" s="31">
        <v>24.231086956521743</v>
      </c>
      <c r="W356" s="36">
        <v>0.32357308429772225</v>
      </c>
      <c r="X356" s="31">
        <v>6.3369565217391308</v>
      </c>
      <c r="Y356" s="31">
        <v>0</v>
      </c>
      <c r="Z356" s="36">
        <v>0</v>
      </c>
      <c r="AA356" s="31">
        <v>146.02445652173913</v>
      </c>
      <c r="AB356" s="31">
        <v>0</v>
      </c>
      <c r="AC356" s="36">
        <v>0</v>
      </c>
      <c r="AD356" s="31">
        <v>6.4891304347826084</v>
      </c>
      <c r="AE356" s="31">
        <v>0</v>
      </c>
      <c r="AF356" s="36">
        <v>0</v>
      </c>
      <c r="AG356" s="31">
        <v>0</v>
      </c>
      <c r="AH356" s="31">
        <v>0</v>
      </c>
      <c r="AI356" s="36" t="s">
        <v>1483</v>
      </c>
      <c r="AJ356" t="s">
        <v>91</v>
      </c>
      <c r="AK356" s="37">
        <v>5</v>
      </c>
      <c r="AT356"/>
    </row>
    <row r="357" spans="1:46" x14ac:dyDescent="0.25">
      <c r="A357" t="s">
        <v>1304</v>
      </c>
      <c r="B357" t="s">
        <v>795</v>
      </c>
      <c r="C357" t="s">
        <v>1159</v>
      </c>
      <c r="D357" t="s">
        <v>1241</v>
      </c>
      <c r="E357" s="31">
        <v>18.217391304347824</v>
      </c>
      <c r="F357" s="31">
        <v>99.729021739130445</v>
      </c>
      <c r="G357" s="31">
        <v>0</v>
      </c>
      <c r="H357" s="36">
        <v>0</v>
      </c>
      <c r="I357" s="31">
        <v>12.716304347826089</v>
      </c>
      <c r="J357" s="31">
        <v>0</v>
      </c>
      <c r="K357" s="36">
        <v>0</v>
      </c>
      <c r="L357" s="31">
        <v>10.007608695652177</v>
      </c>
      <c r="M357" s="31">
        <v>0</v>
      </c>
      <c r="N357" s="36">
        <v>0</v>
      </c>
      <c r="O357" s="31">
        <v>0</v>
      </c>
      <c r="P357" s="31">
        <v>0</v>
      </c>
      <c r="Q357" s="36" t="s">
        <v>1483</v>
      </c>
      <c r="R357" s="31">
        <v>2.7086956521739127</v>
      </c>
      <c r="S357" s="31">
        <v>0</v>
      </c>
      <c r="T357" s="36">
        <v>0</v>
      </c>
      <c r="U357" s="31">
        <v>19.486956521739131</v>
      </c>
      <c r="V357" s="31">
        <v>0</v>
      </c>
      <c r="W357" s="36">
        <v>0</v>
      </c>
      <c r="X357" s="31">
        <v>2.9032608695652176</v>
      </c>
      <c r="Y357" s="31">
        <v>0</v>
      </c>
      <c r="Z357" s="36">
        <v>0</v>
      </c>
      <c r="AA357" s="31">
        <v>60.185543478260875</v>
      </c>
      <c r="AB357" s="31">
        <v>0</v>
      </c>
      <c r="AC357" s="36">
        <v>0</v>
      </c>
      <c r="AD357" s="31">
        <v>0</v>
      </c>
      <c r="AE357" s="31">
        <v>0</v>
      </c>
      <c r="AF357" s="36" t="s">
        <v>1483</v>
      </c>
      <c r="AG357" s="31">
        <v>4.4369565217391305</v>
      </c>
      <c r="AH357" s="31">
        <v>0</v>
      </c>
      <c r="AI357" s="36">
        <v>0</v>
      </c>
      <c r="AJ357" t="s">
        <v>292</v>
      </c>
      <c r="AK357" s="37">
        <v>5</v>
      </c>
      <c r="AT357"/>
    </row>
    <row r="358" spans="1:46" x14ac:dyDescent="0.25">
      <c r="A358" t="s">
        <v>1304</v>
      </c>
      <c r="B358" t="s">
        <v>926</v>
      </c>
      <c r="C358" t="s">
        <v>1078</v>
      </c>
      <c r="D358" t="s">
        <v>1237</v>
      </c>
      <c r="E358" s="31">
        <v>56.815217391304351</v>
      </c>
      <c r="F358" s="31">
        <v>164.54391304347826</v>
      </c>
      <c r="G358" s="31">
        <v>0</v>
      </c>
      <c r="H358" s="36">
        <v>0</v>
      </c>
      <c r="I358" s="31">
        <v>32.25771739130434</v>
      </c>
      <c r="J358" s="31">
        <v>0</v>
      </c>
      <c r="K358" s="36">
        <v>0</v>
      </c>
      <c r="L358" s="31">
        <v>21.305543478260866</v>
      </c>
      <c r="M358" s="31">
        <v>0</v>
      </c>
      <c r="N358" s="36">
        <v>0</v>
      </c>
      <c r="O358" s="31">
        <v>6.9576086956521728</v>
      </c>
      <c r="P358" s="31">
        <v>0</v>
      </c>
      <c r="Q358" s="36">
        <v>0</v>
      </c>
      <c r="R358" s="31">
        <v>3.9945652173913042</v>
      </c>
      <c r="S358" s="31">
        <v>0</v>
      </c>
      <c r="T358" s="36">
        <v>0</v>
      </c>
      <c r="U358" s="31">
        <v>38.44902173913043</v>
      </c>
      <c r="V358" s="31">
        <v>0</v>
      </c>
      <c r="W358" s="36">
        <v>0</v>
      </c>
      <c r="X358" s="31">
        <v>3.7661956521739133</v>
      </c>
      <c r="Y358" s="31">
        <v>0</v>
      </c>
      <c r="Z358" s="36">
        <v>0</v>
      </c>
      <c r="AA358" s="31">
        <v>65.423695652173919</v>
      </c>
      <c r="AB358" s="31">
        <v>0</v>
      </c>
      <c r="AC358" s="36">
        <v>0</v>
      </c>
      <c r="AD358" s="31">
        <v>0</v>
      </c>
      <c r="AE358" s="31">
        <v>0</v>
      </c>
      <c r="AF358" s="36" t="s">
        <v>1483</v>
      </c>
      <c r="AG358" s="31">
        <v>24.647282608695651</v>
      </c>
      <c r="AH358" s="31">
        <v>0</v>
      </c>
      <c r="AI358" s="36">
        <v>0</v>
      </c>
      <c r="AJ358" t="s">
        <v>437</v>
      </c>
      <c r="AK358" s="37">
        <v>5</v>
      </c>
      <c r="AT358"/>
    </row>
    <row r="359" spans="1:46" x14ac:dyDescent="0.25">
      <c r="A359" t="s">
        <v>1304</v>
      </c>
      <c r="B359" t="s">
        <v>737</v>
      </c>
      <c r="C359" t="s">
        <v>1041</v>
      </c>
      <c r="D359" t="s">
        <v>1268</v>
      </c>
      <c r="E359" s="31">
        <v>43.5</v>
      </c>
      <c r="F359" s="31">
        <v>182.61413043478262</v>
      </c>
      <c r="G359" s="31">
        <v>0.32880434782608697</v>
      </c>
      <c r="H359" s="36">
        <v>1.8005416505461147E-3</v>
      </c>
      <c r="I359" s="31">
        <v>36.236413043478265</v>
      </c>
      <c r="J359" s="31">
        <v>0.32880434782608697</v>
      </c>
      <c r="K359" s="36">
        <v>9.0738657667791527E-3</v>
      </c>
      <c r="L359" s="31">
        <v>19.415760869565219</v>
      </c>
      <c r="M359" s="31">
        <v>0</v>
      </c>
      <c r="N359" s="36">
        <v>0</v>
      </c>
      <c r="O359" s="31">
        <v>11.385869565217391</v>
      </c>
      <c r="P359" s="31">
        <v>0.32880434782608697</v>
      </c>
      <c r="Q359" s="36">
        <v>2.8878281622911697E-2</v>
      </c>
      <c r="R359" s="31">
        <v>5.4347826086956523</v>
      </c>
      <c r="S359" s="31">
        <v>0</v>
      </c>
      <c r="T359" s="36">
        <v>0</v>
      </c>
      <c r="U359" s="31">
        <v>35.948369565217391</v>
      </c>
      <c r="V359" s="31">
        <v>0</v>
      </c>
      <c r="W359" s="36">
        <v>0</v>
      </c>
      <c r="X359" s="31">
        <v>15.347826086956522</v>
      </c>
      <c r="Y359" s="31">
        <v>0</v>
      </c>
      <c r="Z359" s="36">
        <v>0</v>
      </c>
      <c r="AA359" s="31">
        <v>94.913043478260875</v>
      </c>
      <c r="AB359" s="31">
        <v>0</v>
      </c>
      <c r="AC359" s="36">
        <v>0</v>
      </c>
      <c r="AD359" s="31">
        <v>0.16847826086956522</v>
      </c>
      <c r="AE359" s="31">
        <v>0</v>
      </c>
      <c r="AF359" s="36">
        <v>0</v>
      </c>
      <c r="AG359" s="31">
        <v>0</v>
      </c>
      <c r="AH359" s="31">
        <v>0</v>
      </c>
      <c r="AI359" s="36" t="s">
        <v>1483</v>
      </c>
      <c r="AJ359" t="s">
        <v>230</v>
      </c>
      <c r="AK359" s="37">
        <v>5</v>
      </c>
      <c r="AT359"/>
    </row>
    <row r="360" spans="1:46" x14ac:dyDescent="0.25">
      <c r="A360" t="s">
        <v>1304</v>
      </c>
      <c r="B360" t="s">
        <v>696</v>
      </c>
      <c r="C360" t="s">
        <v>1124</v>
      </c>
      <c r="D360" t="s">
        <v>1280</v>
      </c>
      <c r="E360" s="31">
        <v>41.793478260869563</v>
      </c>
      <c r="F360" s="31">
        <v>140.88315217391303</v>
      </c>
      <c r="G360" s="31">
        <v>0</v>
      </c>
      <c r="H360" s="36">
        <v>0</v>
      </c>
      <c r="I360" s="31">
        <v>13.910326086956522</v>
      </c>
      <c r="J360" s="31">
        <v>0</v>
      </c>
      <c r="K360" s="36">
        <v>0</v>
      </c>
      <c r="L360" s="31">
        <v>10.970108695652174</v>
      </c>
      <c r="M360" s="31">
        <v>0</v>
      </c>
      <c r="N360" s="36">
        <v>0</v>
      </c>
      <c r="O360" s="31">
        <v>0</v>
      </c>
      <c r="P360" s="31">
        <v>0</v>
      </c>
      <c r="Q360" s="36" t="s">
        <v>1483</v>
      </c>
      <c r="R360" s="31">
        <v>2.9402173913043477</v>
      </c>
      <c r="S360" s="31">
        <v>0</v>
      </c>
      <c r="T360" s="36">
        <v>0</v>
      </c>
      <c r="U360" s="31">
        <v>35.537282608695655</v>
      </c>
      <c r="V360" s="31">
        <v>0</v>
      </c>
      <c r="W360" s="36">
        <v>0</v>
      </c>
      <c r="X360" s="31">
        <v>6.9165217391304354</v>
      </c>
      <c r="Y360" s="31">
        <v>0</v>
      </c>
      <c r="Z360" s="36">
        <v>0</v>
      </c>
      <c r="AA360" s="31">
        <v>74.864130434782595</v>
      </c>
      <c r="AB360" s="31">
        <v>0</v>
      </c>
      <c r="AC360" s="36">
        <v>0</v>
      </c>
      <c r="AD360" s="31">
        <v>0</v>
      </c>
      <c r="AE360" s="31">
        <v>0</v>
      </c>
      <c r="AF360" s="36" t="s">
        <v>1483</v>
      </c>
      <c r="AG360" s="31">
        <v>9.6548913043478262</v>
      </c>
      <c r="AH360" s="31">
        <v>0</v>
      </c>
      <c r="AI360" s="36">
        <v>0</v>
      </c>
      <c r="AJ360" t="s">
        <v>189</v>
      </c>
      <c r="AK360" s="37">
        <v>5</v>
      </c>
      <c r="AT360"/>
    </row>
    <row r="361" spans="1:46" x14ac:dyDescent="0.25">
      <c r="A361" t="s">
        <v>1304</v>
      </c>
      <c r="B361" t="s">
        <v>946</v>
      </c>
      <c r="C361" t="s">
        <v>1007</v>
      </c>
      <c r="D361" t="s">
        <v>1267</v>
      </c>
      <c r="E361" s="31">
        <v>61.826086956521742</v>
      </c>
      <c r="F361" s="31">
        <v>287.15293478260872</v>
      </c>
      <c r="G361" s="31">
        <v>0</v>
      </c>
      <c r="H361" s="36">
        <v>0</v>
      </c>
      <c r="I361" s="31">
        <v>80.445869565217393</v>
      </c>
      <c r="J361" s="31">
        <v>0</v>
      </c>
      <c r="K361" s="36">
        <v>0</v>
      </c>
      <c r="L361" s="31">
        <v>58.162826086956528</v>
      </c>
      <c r="M361" s="31">
        <v>0</v>
      </c>
      <c r="N361" s="36">
        <v>0</v>
      </c>
      <c r="O361" s="31">
        <v>22.283043478260868</v>
      </c>
      <c r="P361" s="31">
        <v>0</v>
      </c>
      <c r="Q361" s="36">
        <v>0</v>
      </c>
      <c r="R361" s="31">
        <v>0</v>
      </c>
      <c r="S361" s="31">
        <v>0</v>
      </c>
      <c r="T361" s="36" t="s">
        <v>1483</v>
      </c>
      <c r="U361" s="31">
        <v>36.024565217391313</v>
      </c>
      <c r="V361" s="31">
        <v>0</v>
      </c>
      <c r="W361" s="36">
        <v>0</v>
      </c>
      <c r="X361" s="31">
        <v>6.5188043478260882</v>
      </c>
      <c r="Y361" s="31">
        <v>0</v>
      </c>
      <c r="Z361" s="36">
        <v>0</v>
      </c>
      <c r="AA361" s="31">
        <v>164.16369565217391</v>
      </c>
      <c r="AB361" s="31">
        <v>0</v>
      </c>
      <c r="AC361" s="36">
        <v>0</v>
      </c>
      <c r="AD361" s="31">
        <v>0</v>
      </c>
      <c r="AE361" s="31">
        <v>0</v>
      </c>
      <c r="AF361" s="36" t="s">
        <v>1483</v>
      </c>
      <c r="AG361" s="31">
        <v>0</v>
      </c>
      <c r="AH361" s="31">
        <v>0</v>
      </c>
      <c r="AI361" s="36" t="s">
        <v>1483</v>
      </c>
      <c r="AJ361" t="s">
        <v>458</v>
      </c>
      <c r="AK361" s="37">
        <v>5</v>
      </c>
      <c r="AT361"/>
    </row>
    <row r="362" spans="1:46" x14ac:dyDescent="0.25">
      <c r="A362" t="s">
        <v>1304</v>
      </c>
      <c r="B362" t="s">
        <v>829</v>
      </c>
      <c r="C362" t="s">
        <v>1130</v>
      </c>
      <c r="D362" t="s">
        <v>1225</v>
      </c>
      <c r="E362" s="31">
        <v>38.043478260869563</v>
      </c>
      <c r="F362" s="31">
        <v>147.13054347826088</v>
      </c>
      <c r="G362" s="31">
        <v>0</v>
      </c>
      <c r="H362" s="36">
        <v>0</v>
      </c>
      <c r="I362" s="31">
        <v>34.50847826086958</v>
      </c>
      <c r="J362" s="31">
        <v>0</v>
      </c>
      <c r="K362" s="36">
        <v>0</v>
      </c>
      <c r="L362" s="31">
        <v>29.551956521739147</v>
      </c>
      <c r="M362" s="31">
        <v>0</v>
      </c>
      <c r="N362" s="36">
        <v>0</v>
      </c>
      <c r="O362" s="31">
        <v>0</v>
      </c>
      <c r="P362" s="31">
        <v>0</v>
      </c>
      <c r="Q362" s="36" t="s">
        <v>1483</v>
      </c>
      <c r="R362" s="31">
        <v>4.9565217391304346</v>
      </c>
      <c r="S362" s="31">
        <v>0</v>
      </c>
      <c r="T362" s="36">
        <v>0</v>
      </c>
      <c r="U362" s="31">
        <v>20.4725</v>
      </c>
      <c r="V362" s="31">
        <v>0</v>
      </c>
      <c r="W362" s="36">
        <v>0</v>
      </c>
      <c r="X362" s="31">
        <v>6.2156521739130426</v>
      </c>
      <c r="Y362" s="31">
        <v>0</v>
      </c>
      <c r="Z362" s="36">
        <v>0</v>
      </c>
      <c r="AA362" s="31">
        <v>72.566195652173917</v>
      </c>
      <c r="AB362" s="31">
        <v>0</v>
      </c>
      <c r="AC362" s="36">
        <v>0</v>
      </c>
      <c r="AD362" s="31">
        <v>0</v>
      </c>
      <c r="AE362" s="31">
        <v>0</v>
      </c>
      <c r="AF362" s="36" t="s">
        <v>1483</v>
      </c>
      <c r="AG362" s="31">
        <v>13.367717391304344</v>
      </c>
      <c r="AH362" s="31">
        <v>0</v>
      </c>
      <c r="AI362" s="36">
        <v>0</v>
      </c>
      <c r="AJ362" t="s">
        <v>339</v>
      </c>
      <c r="AK362" s="37">
        <v>5</v>
      </c>
      <c r="AT362"/>
    </row>
    <row r="363" spans="1:46" x14ac:dyDescent="0.25">
      <c r="A363" t="s">
        <v>1304</v>
      </c>
      <c r="B363" t="s">
        <v>620</v>
      </c>
      <c r="C363" t="s">
        <v>1059</v>
      </c>
      <c r="D363" t="s">
        <v>1207</v>
      </c>
      <c r="E363" s="31">
        <v>47.554347826086953</v>
      </c>
      <c r="F363" s="31">
        <v>156.63043478260869</v>
      </c>
      <c r="G363" s="31">
        <v>0</v>
      </c>
      <c r="H363" s="36">
        <v>0</v>
      </c>
      <c r="I363" s="31">
        <v>57.586956521739133</v>
      </c>
      <c r="J363" s="31">
        <v>0</v>
      </c>
      <c r="K363" s="36">
        <v>0</v>
      </c>
      <c r="L363" s="31">
        <v>42.682065217391305</v>
      </c>
      <c r="M363" s="31">
        <v>0</v>
      </c>
      <c r="N363" s="36">
        <v>0</v>
      </c>
      <c r="O363" s="31">
        <v>10.078804347826088</v>
      </c>
      <c r="P363" s="31">
        <v>0</v>
      </c>
      <c r="Q363" s="36">
        <v>0</v>
      </c>
      <c r="R363" s="31">
        <v>4.8260869565217392</v>
      </c>
      <c r="S363" s="31">
        <v>0</v>
      </c>
      <c r="T363" s="36">
        <v>0</v>
      </c>
      <c r="U363" s="31">
        <v>44.769021739130437</v>
      </c>
      <c r="V363" s="31">
        <v>0</v>
      </c>
      <c r="W363" s="36">
        <v>0</v>
      </c>
      <c r="X363" s="31">
        <v>0</v>
      </c>
      <c r="Y363" s="31">
        <v>0</v>
      </c>
      <c r="Z363" s="36" t="s">
        <v>1483</v>
      </c>
      <c r="AA363" s="31">
        <v>45.546195652173914</v>
      </c>
      <c r="AB363" s="31">
        <v>0</v>
      </c>
      <c r="AC363" s="36">
        <v>0</v>
      </c>
      <c r="AD363" s="31">
        <v>8.7282608695652169</v>
      </c>
      <c r="AE363" s="31">
        <v>0</v>
      </c>
      <c r="AF363" s="36">
        <v>0</v>
      </c>
      <c r="AG363" s="31">
        <v>0</v>
      </c>
      <c r="AH363" s="31">
        <v>0</v>
      </c>
      <c r="AI363" s="36" t="s">
        <v>1483</v>
      </c>
      <c r="AJ363" t="s">
        <v>104</v>
      </c>
      <c r="AK363" s="37">
        <v>5</v>
      </c>
      <c r="AT363"/>
    </row>
    <row r="364" spans="1:46" x14ac:dyDescent="0.25">
      <c r="A364" t="s">
        <v>1304</v>
      </c>
      <c r="B364" t="s">
        <v>687</v>
      </c>
      <c r="C364" t="s">
        <v>1121</v>
      </c>
      <c r="D364" t="s">
        <v>1204</v>
      </c>
      <c r="E364" s="31">
        <v>85.423913043478265</v>
      </c>
      <c r="F364" s="31">
        <v>280.82326086956516</v>
      </c>
      <c r="G364" s="31">
        <v>0</v>
      </c>
      <c r="H364" s="36">
        <v>0</v>
      </c>
      <c r="I364" s="31">
        <v>76.707934782608703</v>
      </c>
      <c r="J364" s="31">
        <v>0</v>
      </c>
      <c r="K364" s="36">
        <v>0</v>
      </c>
      <c r="L364" s="31">
        <v>62.412934782608694</v>
      </c>
      <c r="M364" s="31">
        <v>0</v>
      </c>
      <c r="N364" s="36">
        <v>0</v>
      </c>
      <c r="O364" s="31">
        <v>8.8167391304347831</v>
      </c>
      <c r="P364" s="31">
        <v>0</v>
      </c>
      <c r="Q364" s="36">
        <v>0</v>
      </c>
      <c r="R364" s="31">
        <v>5.4782608695652177</v>
      </c>
      <c r="S364" s="31">
        <v>0</v>
      </c>
      <c r="T364" s="36">
        <v>0</v>
      </c>
      <c r="U364" s="31">
        <v>56.15086956521737</v>
      </c>
      <c r="V364" s="31">
        <v>0</v>
      </c>
      <c r="W364" s="36">
        <v>0</v>
      </c>
      <c r="X364" s="31">
        <v>4.3478260869565216E-2</v>
      </c>
      <c r="Y364" s="31">
        <v>0</v>
      </c>
      <c r="Z364" s="36">
        <v>0</v>
      </c>
      <c r="AA364" s="31">
        <v>102.40413043478256</v>
      </c>
      <c r="AB364" s="31">
        <v>0</v>
      </c>
      <c r="AC364" s="36">
        <v>0</v>
      </c>
      <c r="AD364" s="31">
        <v>0</v>
      </c>
      <c r="AE364" s="31">
        <v>0</v>
      </c>
      <c r="AF364" s="36" t="s">
        <v>1483</v>
      </c>
      <c r="AG364" s="31">
        <v>45.516847826086959</v>
      </c>
      <c r="AH364" s="31">
        <v>0</v>
      </c>
      <c r="AI364" s="36">
        <v>0</v>
      </c>
      <c r="AJ364" t="s">
        <v>180</v>
      </c>
      <c r="AK364" s="37">
        <v>5</v>
      </c>
      <c r="AT364"/>
    </row>
    <row r="365" spans="1:46" x14ac:dyDescent="0.25">
      <c r="A365" t="s">
        <v>1304</v>
      </c>
      <c r="B365" t="s">
        <v>831</v>
      </c>
      <c r="C365" t="s">
        <v>1083</v>
      </c>
      <c r="D365" t="s">
        <v>1234</v>
      </c>
      <c r="E365" s="31">
        <v>93.043478260869563</v>
      </c>
      <c r="F365" s="31">
        <v>397.06663043478261</v>
      </c>
      <c r="G365" s="31">
        <v>137.01673913043476</v>
      </c>
      <c r="H365" s="36">
        <v>0.34507241008997225</v>
      </c>
      <c r="I365" s="31">
        <v>88.05184782608697</v>
      </c>
      <c r="J365" s="31">
        <v>9.0165217391304342</v>
      </c>
      <c r="K365" s="36">
        <v>0.1024001422087036</v>
      </c>
      <c r="L365" s="31">
        <v>48.538260869565235</v>
      </c>
      <c r="M365" s="31">
        <v>9.0165217391304342</v>
      </c>
      <c r="N365" s="36">
        <v>0.18576112076533072</v>
      </c>
      <c r="O365" s="31">
        <v>34.209239130434781</v>
      </c>
      <c r="P365" s="31">
        <v>0</v>
      </c>
      <c r="Q365" s="36">
        <v>0</v>
      </c>
      <c r="R365" s="31">
        <v>5.3043478260869561</v>
      </c>
      <c r="S365" s="31">
        <v>0</v>
      </c>
      <c r="T365" s="36">
        <v>0</v>
      </c>
      <c r="U365" s="31">
        <v>106.29815217391302</v>
      </c>
      <c r="V365" s="31">
        <v>11.438478260869564</v>
      </c>
      <c r="W365" s="36">
        <v>0.10760749859654398</v>
      </c>
      <c r="X365" s="31">
        <v>0</v>
      </c>
      <c r="Y365" s="31">
        <v>0</v>
      </c>
      <c r="Z365" s="36" t="s">
        <v>1483</v>
      </c>
      <c r="AA365" s="31">
        <v>202.71663043478264</v>
      </c>
      <c r="AB365" s="31">
        <v>116.56173913043474</v>
      </c>
      <c r="AC365" s="36">
        <v>0.57499840481974973</v>
      </c>
      <c r="AD365" s="31">
        <v>0</v>
      </c>
      <c r="AE365" s="31">
        <v>0</v>
      </c>
      <c r="AF365" s="36" t="s">
        <v>1483</v>
      </c>
      <c r="AG365" s="31">
        <v>0</v>
      </c>
      <c r="AH365" s="31">
        <v>0</v>
      </c>
      <c r="AI365" s="36" t="s">
        <v>1483</v>
      </c>
      <c r="AJ365" t="s">
        <v>341</v>
      </c>
      <c r="AK365" s="37">
        <v>5</v>
      </c>
      <c r="AT365"/>
    </row>
    <row r="366" spans="1:46" x14ac:dyDescent="0.25">
      <c r="A366" t="s">
        <v>1304</v>
      </c>
      <c r="B366" t="s">
        <v>653</v>
      </c>
      <c r="C366" t="s">
        <v>1113</v>
      </c>
      <c r="D366" t="s">
        <v>1243</v>
      </c>
      <c r="E366" s="31">
        <v>68.619565217391298</v>
      </c>
      <c r="F366" s="31">
        <v>231.12271739130438</v>
      </c>
      <c r="G366" s="31">
        <v>21.553913043478261</v>
      </c>
      <c r="H366" s="36">
        <v>9.3257440405506375E-2</v>
      </c>
      <c r="I366" s="31">
        <v>31.875217391304353</v>
      </c>
      <c r="J366" s="31">
        <v>10.646304347826087</v>
      </c>
      <c r="K366" s="36">
        <v>0.33399942711388153</v>
      </c>
      <c r="L366" s="31">
        <v>21.124782608695654</v>
      </c>
      <c r="M366" s="31">
        <v>10.646304347826087</v>
      </c>
      <c r="N366" s="36">
        <v>0.50397225595323847</v>
      </c>
      <c r="O366" s="31">
        <v>5.0535869565217393</v>
      </c>
      <c r="P366" s="31">
        <v>0</v>
      </c>
      <c r="Q366" s="36">
        <v>0</v>
      </c>
      <c r="R366" s="31">
        <v>5.6968478260869571</v>
      </c>
      <c r="S366" s="31">
        <v>0</v>
      </c>
      <c r="T366" s="36">
        <v>0</v>
      </c>
      <c r="U366" s="31">
        <v>51.011086956521737</v>
      </c>
      <c r="V366" s="31">
        <v>1.6331521739130435</v>
      </c>
      <c r="W366" s="36">
        <v>3.2015631725413489E-2</v>
      </c>
      <c r="X366" s="31">
        <v>13.031847826086958</v>
      </c>
      <c r="Y366" s="31">
        <v>0</v>
      </c>
      <c r="Z366" s="36">
        <v>0</v>
      </c>
      <c r="AA366" s="31">
        <v>88.105326086956552</v>
      </c>
      <c r="AB366" s="31">
        <v>9.2744565217391308</v>
      </c>
      <c r="AC366" s="36">
        <v>0.10526556036561968</v>
      </c>
      <c r="AD366" s="31">
        <v>27.278043478260869</v>
      </c>
      <c r="AE366" s="31">
        <v>0</v>
      </c>
      <c r="AF366" s="36">
        <v>0</v>
      </c>
      <c r="AG366" s="31">
        <v>19.821195652173905</v>
      </c>
      <c r="AH366" s="31">
        <v>0</v>
      </c>
      <c r="AI366" s="36">
        <v>0</v>
      </c>
      <c r="AJ366" t="s">
        <v>142</v>
      </c>
      <c r="AK366" s="37">
        <v>5</v>
      </c>
      <c r="AT366"/>
    </row>
    <row r="367" spans="1:46" x14ac:dyDescent="0.25">
      <c r="A367" t="s">
        <v>1304</v>
      </c>
      <c r="B367" t="s">
        <v>1001</v>
      </c>
      <c r="C367" t="s">
        <v>1196</v>
      </c>
      <c r="D367" t="s">
        <v>1224</v>
      </c>
      <c r="E367" s="31">
        <v>64.945652173913047</v>
      </c>
      <c r="F367" s="31">
        <v>283.69630434782613</v>
      </c>
      <c r="G367" s="31">
        <v>0</v>
      </c>
      <c r="H367" s="36">
        <v>0</v>
      </c>
      <c r="I367" s="31">
        <v>22.635978260869571</v>
      </c>
      <c r="J367" s="31">
        <v>0</v>
      </c>
      <c r="K367" s="36">
        <v>0</v>
      </c>
      <c r="L367" s="31">
        <v>9.0707608695652215</v>
      </c>
      <c r="M367" s="31">
        <v>0</v>
      </c>
      <c r="N367" s="36">
        <v>0</v>
      </c>
      <c r="O367" s="31">
        <v>8.4347826086956523</v>
      </c>
      <c r="P367" s="31">
        <v>0</v>
      </c>
      <c r="Q367" s="36">
        <v>0</v>
      </c>
      <c r="R367" s="31">
        <v>5.1304347826086953</v>
      </c>
      <c r="S367" s="31">
        <v>0</v>
      </c>
      <c r="T367" s="36">
        <v>0</v>
      </c>
      <c r="U367" s="31">
        <v>69.556847826086923</v>
      </c>
      <c r="V367" s="31">
        <v>0</v>
      </c>
      <c r="W367" s="36">
        <v>0</v>
      </c>
      <c r="X367" s="31">
        <v>3.3913043478260869</v>
      </c>
      <c r="Y367" s="31">
        <v>0</v>
      </c>
      <c r="Z367" s="36">
        <v>0</v>
      </c>
      <c r="AA367" s="31">
        <v>185.84597826086963</v>
      </c>
      <c r="AB367" s="31">
        <v>0</v>
      </c>
      <c r="AC367" s="36">
        <v>0</v>
      </c>
      <c r="AD367" s="31">
        <v>0.82543478260869563</v>
      </c>
      <c r="AE367" s="31">
        <v>0</v>
      </c>
      <c r="AF367" s="36">
        <v>0</v>
      </c>
      <c r="AG367" s="31">
        <v>1.4407608695652172</v>
      </c>
      <c r="AH367" s="31">
        <v>0</v>
      </c>
      <c r="AI367" s="36">
        <v>0</v>
      </c>
      <c r="AJ367" t="s">
        <v>513</v>
      </c>
      <c r="AK367" s="37">
        <v>5</v>
      </c>
      <c r="AT367"/>
    </row>
    <row r="368" spans="1:46" x14ac:dyDescent="0.25">
      <c r="A368" t="s">
        <v>1304</v>
      </c>
      <c r="B368" t="s">
        <v>775</v>
      </c>
      <c r="C368" t="s">
        <v>1149</v>
      </c>
      <c r="D368" t="s">
        <v>1215</v>
      </c>
      <c r="E368" s="31">
        <v>41.543478260869563</v>
      </c>
      <c r="F368" s="31">
        <v>125.53804347826087</v>
      </c>
      <c r="G368" s="31">
        <v>0</v>
      </c>
      <c r="H368" s="36">
        <v>0</v>
      </c>
      <c r="I368" s="31">
        <v>28.872282608695656</v>
      </c>
      <c r="J368" s="31">
        <v>0</v>
      </c>
      <c r="K368" s="36">
        <v>0</v>
      </c>
      <c r="L368" s="31">
        <v>17.915760869565219</v>
      </c>
      <c r="M368" s="31">
        <v>0</v>
      </c>
      <c r="N368" s="36">
        <v>0</v>
      </c>
      <c r="O368" s="31">
        <v>5.7391304347826084</v>
      </c>
      <c r="P368" s="31">
        <v>0</v>
      </c>
      <c r="Q368" s="36">
        <v>0</v>
      </c>
      <c r="R368" s="31">
        <v>5.2173913043478262</v>
      </c>
      <c r="S368" s="31">
        <v>0</v>
      </c>
      <c r="T368" s="36">
        <v>0</v>
      </c>
      <c r="U368" s="31">
        <v>36.815217391304351</v>
      </c>
      <c r="V368" s="31">
        <v>0</v>
      </c>
      <c r="W368" s="36">
        <v>0</v>
      </c>
      <c r="X368" s="31">
        <v>0</v>
      </c>
      <c r="Y368" s="31">
        <v>0</v>
      </c>
      <c r="Z368" s="36" t="s">
        <v>1483</v>
      </c>
      <c r="AA368" s="31">
        <v>43.869565217391305</v>
      </c>
      <c r="AB368" s="31">
        <v>0</v>
      </c>
      <c r="AC368" s="36">
        <v>0</v>
      </c>
      <c r="AD368" s="31">
        <v>6.25E-2</v>
      </c>
      <c r="AE368" s="31">
        <v>0</v>
      </c>
      <c r="AF368" s="36">
        <v>0</v>
      </c>
      <c r="AG368" s="31">
        <v>15.918478260869565</v>
      </c>
      <c r="AH368" s="31">
        <v>0</v>
      </c>
      <c r="AI368" s="36">
        <v>0</v>
      </c>
      <c r="AJ368" t="s">
        <v>269</v>
      </c>
      <c r="AK368" s="37">
        <v>5</v>
      </c>
      <c r="AT368"/>
    </row>
    <row r="369" spans="1:46" x14ac:dyDescent="0.25">
      <c r="A369" t="s">
        <v>1304</v>
      </c>
      <c r="B369" t="s">
        <v>935</v>
      </c>
      <c r="C369" t="s">
        <v>1068</v>
      </c>
      <c r="D369" t="s">
        <v>1254</v>
      </c>
      <c r="E369" s="31">
        <v>66.336956521739125</v>
      </c>
      <c r="F369" s="31">
        <v>214.40217391304353</v>
      </c>
      <c r="G369" s="31">
        <v>0</v>
      </c>
      <c r="H369" s="36">
        <v>0</v>
      </c>
      <c r="I369" s="31">
        <v>55.025652173913059</v>
      </c>
      <c r="J369" s="31">
        <v>0</v>
      </c>
      <c r="K369" s="36">
        <v>0</v>
      </c>
      <c r="L369" s="31">
        <v>41.029782608695676</v>
      </c>
      <c r="M369" s="31">
        <v>0</v>
      </c>
      <c r="N369" s="36">
        <v>0</v>
      </c>
      <c r="O369" s="31">
        <v>9.2604347826086943</v>
      </c>
      <c r="P369" s="31">
        <v>0</v>
      </c>
      <c r="Q369" s="36">
        <v>0</v>
      </c>
      <c r="R369" s="31">
        <v>4.7354347826086949</v>
      </c>
      <c r="S369" s="31">
        <v>0</v>
      </c>
      <c r="T369" s="36">
        <v>0</v>
      </c>
      <c r="U369" s="31">
        <v>43.33869565217389</v>
      </c>
      <c r="V369" s="31">
        <v>0</v>
      </c>
      <c r="W369" s="36">
        <v>0</v>
      </c>
      <c r="X369" s="31">
        <v>6.8620652173913035</v>
      </c>
      <c r="Y369" s="31">
        <v>0</v>
      </c>
      <c r="Z369" s="36">
        <v>0</v>
      </c>
      <c r="AA369" s="31">
        <v>86.011847826087021</v>
      </c>
      <c r="AB369" s="31">
        <v>0</v>
      </c>
      <c r="AC369" s="36">
        <v>0</v>
      </c>
      <c r="AD369" s="31">
        <v>10.385652173913037</v>
      </c>
      <c r="AE369" s="31">
        <v>0</v>
      </c>
      <c r="AF369" s="36">
        <v>0</v>
      </c>
      <c r="AG369" s="31">
        <v>12.778260869565221</v>
      </c>
      <c r="AH369" s="31">
        <v>0</v>
      </c>
      <c r="AI369" s="36">
        <v>0</v>
      </c>
      <c r="AJ369" t="s">
        <v>446</v>
      </c>
      <c r="AK369" s="37">
        <v>5</v>
      </c>
      <c r="AT369"/>
    </row>
    <row r="370" spans="1:46" x14ac:dyDescent="0.25">
      <c r="A370" t="s">
        <v>1304</v>
      </c>
      <c r="B370" t="s">
        <v>888</v>
      </c>
      <c r="C370" t="s">
        <v>1187</v>
      </c>
      <c r="D370" t="s">
        <v>1271</v>
      </c>
      <c r="E370" s="31">
        <v>79.347826086956516</v>
      </c>
      <c r="F370" s="31">
        <v>312.68597826086955</v>
      </c>
      <c r="G370" s="31">
        <v>0</v>
      </c>
      <c r="H370" s="36">
        <v>0</v>
      </c>
      <c r="I370" s="31">
        <v>47.797608695652173</v>
      </c>
      <c r="J370" s="31">
        <v>0</v>
      </c>
      <c r="K370" s="36">
        <v>0</v>
      </c>
      <c r="L370" s="31">
        <v>33.808478260869563</v>
      </c>
      <c r="M370" s="31">
        <v>0</v>
      </c>
      <c r="N370" s="36">
        <v>0</v>
      </c>
      <c r="O370" s="31">
        <v>9.3804347826086953</v>
      </c>
      <c r="P370" s="31">
        <v>0</v>
      </c>
      <c r="Q370" s="36">
        <v>0</v>
      </c>
      <c r="R370" s="31">
        <v>4.6086956521739131</v>
      </c>
      <c r="S370" s="31">
        <v>0</v>
      </c>
      <c r="T370" s="36">
        <v>0</v>
      </c>
      <c r="U370" s="31">
        <v>70.233695652173907</v>
      </c>
      <c r="V370" s="31">
        <v>0</v>
      </c>
      <c r="W370" s="36">
        <v>0</v>
      </c>
      <c r="X370" s="31">
        <v>4.9456521739130439</v>
      </c>
      <c r="Y370" s="31">
        <v>0</v>
      </c>
      <c r="Z370" s="36">
        <v>0</v>
      </c>
      <c r="AA370" s="31">
        <v>151.55847826086955</v>
      </c>
      <c r="AB370" s="31">
        <v>0</v>
      </c>
      <c r="AC370" s="36">
        <v>0</v>
      </c>
      <c r="AD370" s="31">
        <v>7.2527173913043477</v>
      </c>
      <c r="AE370" s="31">
        <v>0</v>
      </c>
      <c r="AF370" s="36">
        <v>0</v>
      </c>
      <c r="AG370" s="31">
        <v>30.89782608695652</v>
      </c>
      <c r="AH370" s="31">
        <v>0</v>
      </c>
      <c r="AI370" s="36">
        <v>0</v>
      </c>
      <c r="AJ370" t="s">
        <v>398</v>
      </c>
      <c r="AK370" s="37">
        <v>5</v>
      </c>
      <c r="AT370"/>
    </row>
    <row r="371" spans="1:46" x14ac:dyDescent="0.25">
      <c r="A371" t="s">
        <v>1304</v>
      </c>
      <c r="B371" t="s">
        <v>810</v>
      </c>
      <c r="C371" t="s">
        <v>1077</v>
      </c>
      <c r="D371" t="s">
        <v>1260</v>
      </c>
      <c r="E371" s="31">
        <v>72.065217391304344</v>
      </c>
      <c r="F371" s="31">
        <v>241.64945652173913</v>
      </c>
      <c r="G371" s="31">
        <v>34.195652173913047</v>
      </c>
      <c r="H371" s="36">
        <v>0.14150932787567333</v>
      </c>
      <c r="I371" s="31">
        <v>44.913043478260867</v>
      </c>
      <c r="J371" s="31">
        <v>1.9945652173913044</v>
      </c>
      <c r="K371" s="36">
        <v>4.4409486931268158E-2</v>
      </c>
      <c r="L371" s="31">
        <v>33.470108695652172</v>
      </c>
      <c r="M371" s="31">
        <v>1.9945652173913044</v>
      </c>
      <c r="N371" s="36">
        <v>5.9592433222375583E-2</v>
      </c>
      <c r="O371" s="31">
        <v>7.2853260869565215</v>
      </c>
      <c r="P371" s="31">
        <v>0</v>
      </c>
      <c r="Q371" s="36">
        <v>0</v>
      </c>
      <c r="R371" s="31">
        <v>4.1576086956521738</v>
      </c>
      <c r="S371" s="31">
        <v>0</v>
      </c>
      <c r="T371" s="36">
        <v>0</v>
      </c>
      <c r="U371" s="31">
        <v>41.486413043478258</v>
      </c>
      <c r="V371" s="31">
        <v>4.2336956521739131</v>
      </c>
      <c r="W371" s="36">
        <v>0.10205017357699614</v>
      </c>
      <c r="X371" s="31">
        <v>0.20923913043478262</v>
      </c>
      <c r="Y371" s="31">
        <v>0</v>
      </c>
      <c r="Z371" s="36">
        <v>0</v>
      </c>
      <c r="AA371" s="31">
        <v>136.98369565217391</v>
      </c>
      <c r="AB371" s="31">
        <v>25.035326086956523</v>
      </c>
      <c r="AC371" s="36">
        <v>0.1827613568736362</v>
      </c>
      <c r="AD371" s="31">
        <v>3.9782608695652173</v>
      </c>
      <c r="AE371" s="31">
        <v>0</v>
      </c>
      <c r="AF371" s="36">
        <v>0</v>
      </c>
      <c r="AG371" s="31">
        <v>14.078804347826088</v>
      </c>
      <c r="AH371" s="31">
        <v>2.9320652173913042</v>
      </c>
      <c r="AI371" s="36">
        <v>0.2082609534838834</v>
      </c>
      <c r="AJ371" t="s">
        <v>319</v>
      </c>
      <c r="AK371" s="37">
        <v>5</v>
      </c>
      <c r="AT371"/>
    </row>
    <row r="372" spans="1:46" x14ac:dyDescent="0.25">
      <c r="A372" t="s">
        <v>1304</v>
      </c>
      <c r="B372" t="s">
        <v>881</v>
      </c>
      <c r="C372" t="s">
        <v>1077</v>
      </c>
      <c r="D372" t="s">
        <v>1260</v>
      </c>
      <c r="E372" s="31">
        <v>44.804347826086953</v>
      </c>
      <c r="F372" s="31">
        <v>216.39423913043478</v>
      </c>
      <c r="G372" s="31">
        <v>0</v>
      </c>
      <c r="H372" s="36">
        <v>0</v>
      </c>
      <c r="I372" s="31">
        <v>65.748804347826081</v>
      </c>
      <c r="J372" s="31">
        <v>0</v>
      </c>
      <c r="K372" s="36">
        <v>0</v>
      </c>
      <c r="L372" s="31">
        <v>46.514673913043474</v>
      </c>
      <c r="M372" s="31">
        <v>0</v>
      </c>
      <c r="N372" s="36">
        <v>0</v>
      </c>
      <c r="O372" s="31">
        <v>16.625434782608696</v>
      </c>
      <c r="P372" s="31">
        <v>0</v>
      </c>
      <c r="Q372" s="36">
        <v>0</v>
      </c>
      <c r="R372" s="31">
        <v>2.6086956521739131</v>
      </c>
      <c r="S372" s="31">
        <v>0</v>
      </c>
      <c r="T372" s="36">
        <v>0</v>
      </c>
      <c r="U372" s="31">
        <v>39.485326086956519</v>
      </c>
      <c r="V372" s="31">
        <v>0</v>
      </c>
      <c r="W372" s="36">
        <v>0</v>
      </c>
      <c r="X372" s="31">
        <v>0</v>
      </c>
      <c r="Y372" s="31">
        <v>0</v>
      </c>
      <c r="Z372" s="36" t="s">
        <v>1483</v>
      </c>
      <c r="AA372" s="31">
        <v>78.905978260869574</v>
      </c>
      <c r="AB372" s="31">
        <v>0</v>
      </c>
      <c r="AC372" s="36">
        <v>0</v>
      </c>
      <c r="AD372" s="31">
        <v>14.285869565217396</v>
      </c>
      <c r="AE372" s="31">
        <v>0</v>
      </c>
      <c r="AF372" s="36">
        <v>0</v>
      </c>
      <c r="AG372" s="31">
        <v>17.968260869565224</v>
      </c>
      <c r="AH372" s="31">
        <v>0</v>
      </c>
      <c r="AI372" s="36">
        <v>0</v>
      </c>
      <c r="AJ372" t="s">
        <v>391</v>
      </c>
      <c r="AK372" s="37">
        <v>5</v>
      </c>
      <c r="AT372"/>
    </row>
    <row r="373" spans="1:46" x14ac:dyDescent="0.25">
      <c r="A373" t="s">
        <v>1304</v>
      </c>
      <c r="B373" t="s">
        <v>992</v>
      </c>
      <c r="C373" t="s">
        <v>1013</v>
      </c>
      <c r="D373" t="s">
        <v>1198</v>
      </c>
      <c r="E373" s="31">
        <v>35.652173913043477</v>
      </c>
      <c r="F373" s="31">
        <v>119.12054347826088</v>
      </c>
      <c r="G373" s="31">
        <v>0</v>
      </c>
      <c r="H373" s="36">
        <v>0</v>
      </c>
      <c r="I373" s="31">
        <v>34.899347826086967</v>
      </c>
      <c r="J373" s="31">
        <v>0</v>
      </c>
      <c r="K373" s="36">
        <v>0</v>
      </c>
      <c r="L373" s="31">
        <v>21.228369565217399</v>
      </c>
      <c r="M373" s="31">
        <v>0</v>
      </c>
      <c r="N373" s="36">
        <v>0</v>
      </c>
      <c r="O373" s="31">
        <v>9.2525000000000031</v>
      </c>
      <c r="P373" s="31">
        <v>0</v>
      </c>
      <c r="Q373" s="36">
        <v>0</v>
      </c>
      <c r="R373" s="31">
        <v>4.4184782608695654</v>
      </c>
      <c r="S373" s="31">
        <v>0</v>
      </c>
      <c r="T373" s="36">
        <v>0</v>
      </c>
      <c r="U373" s="31">
        <v>22.969239130434783</v>
      </c>
      <c r="V373" s="31">
        <v>0</v>
      </c>
      <c r="W373" s="36">
        <v>0</v>
      </c>
      <c r="X373" s="31">
        <v>4.7975000000000003</v>
      </c>
      <c r="Y373" s="31">
        <v>0</v>
      </c>
      <c r="Z373" s="36">
        <v>0</v>
      </c>
      <c r="AA373" s="31">
        <v>52.966304347826082</v>
      </c>
      <c r="AB373" s="31">
        <v>0</v>
      </c>
      <c r="AC373" s="36">
        <v>0</v>
      </c>
      <c r="AD373" s="31">
        <v>3.3577173913043477</v>
      </c>
      <c r="AE373" s="31">
        <v>0</v>
      </c>
      <c r="AF373" s="36">
        <v>0</v>
      </c>
      <c r="AG373" s="31">
        <v>0.13043478260869565</v>
      </c>
      <c r="AH373" s="31">
        <v>0</v>
      </c>
      <c r="AI373" s="36">
        <v>0</v>
      </c>
      <c r="AJ373" t="s">
        <v>504</v>
      </c>
      <c r="AK373" s="37">
        <v>5</v>
      </c>
      <c r="AT373"/>
    </row>
    <row r="374" spans="1:46" x14ac:dyDescent="0.25">
      <c r="A374" t="s">
        <v>1304</v>
      </c>
      <c r="B374" t="s">
        <v>884</v>
      </c>
      <c r="C374" t="s">
        <v>1183</v>
      </c>
      <c r="D374" t="s">
        <v>1279</v>
      </c>
      <c r="E374" s="31">
        <v>26.141304347826086</v>
      </c>
      <c r="F374" s="31">
        <v>91.124782608695654</v>
      </c>
      <c r="G374" s="31">
        <v>24.081521739130434</v>
      </c>
      <c r="H374" s="36">
        <v>0.26426973046992419</v>
      </c>
      <c r="I374" s="31">
        <v>17.181847826086958</v>
      </c>
      <c r="J374" s="31">
        <v>7.3858695652173916</v>
      </c>
      <c r="K374" s="36">
        <v>0.4298646827731491</v>
      </c>
      <c r="L374" s="31">
        <v>8.3693478260869565</v>
      </c>
      <c r="M374" s="31">
        <v>7.3858695652173916</v>
      </c>
      <c r="N374" s="36">
        <v>0.88249045429751427</v>
      </c>
      <c r="O374" s="31">
        <v>3.6820652173913042</v>
      </c>
      <c r="P374" s="31">
        <v>0</v>
      </c>
      <c r="Q374" s="36">
        <v>0</v>
      </c>
      <c r="R374" s="31">
        <v>5.1304347826086953</v>
      </c>
      <c r="S374" s="31">
        <v>0</v>
      </c>
      <c r="T374" s="36">
        <v>0</v>
      </c>
      <c r="U374" s="31">
        <v>21.105978260869566</v>
      </c>
      <c r="V374" s="31">
        <v>3.214673913043478</v>
      </c>
      <c r="W374" s="36">
        <v>0.15231105961117547</v>
      </c>
      <c r="X374" s="31">
        <v>0</v>
      </c>
      <c r="Y374" s="31">
        <v>0</v>
      </c>
      <c r="Z374" s="36" t="s">
        <v>1483</v>
      </c>
      <c r="AA374" s="31">
        <v>42.953804347826086</v>
      </c>
      <c r="AB374" s="31">
        <v>11.478260869565217</v>
      </c>
      <c r="AC374" s="36">
        <v>0.26722338204592899</v>
      </c>
      <c r="AD374" s="31">
        <v>4.619565217391304E-2</v>
      </c>
      <c r="AE374" s="31">
        <v>0</v>
      </c>
      <c r="AF374" s="36">
        <v>0</v>
      </c>
      <c r="AG374" s="31">
        <v>9.8369565217391308</v>
      </c>
      <c r="AH374" s="31">
        <v>2.0027173913043477</v>
      </c>
      <c r="AI374" s="36">
        <v>0.20359116022099444</v>
      </c>
      <c r="AJ374" t="s">
        <v>394</v>
      </c>
      <c r="AK374" s="37">
        <v>5</v>
      </c>
      <c r="AT374"/>
    </row>
    <row r="375" spans="1:46" x14ac:dyDescent="0.25">
      <c r="A375" t="s">
        <v>1304</v>
      </c>
      <c r="B375" t="s">
        <v>889</v>
      </c>
      <c r="C375" t="s">
        <v>1053</v>
      </c>
      <c r="D375" t="s">
        <v>1275</v>
      </c>
      <c r="E375" s="31">
        <v>47.847826086956523</v>
      </c>
      <c r="F375" s="31">
        <v>144.15293478260872</v>
      </c>
      <c r="G375" s="31">
        <v>0</v>
      </c>
      <c r="H375" s="36">
        <v>0</v>
      </c>
      <c r="I375" s="31">
        <v>55.634891304347832</v>
      </c>
      <c r="J375" s="31">
        <v>0</v>
      </c>
      <c r="K375" s="36">
        <v>0</v>
      </c>
      <c r="L375" s="31">
        <v>36.08576086956522</v>
      </c>
      <c r="M375" s="31">
        <v>0</v>
      </c>
      <c r="N375" s="36">
        <v>0</v>
      </c>
      <c r="O375" s="31">
        <v>14.925978260869567</v>
      </c>
      <c r="P375" s="31">
        <v>0</v>
      </c>
      <c r="Q375" s="36">
        <v>0</v>
      </c>
      <c r="R375" s="31">
        <v>4.6231521739130441</v>
      </c>
      <c r="S375" s="31">
        <v>0</v>
      </c>
      <c r="T375" s="36">
        <v>0</v>
      </c>
      <c r="U375" s="31">
        <v>33.024999999999999</v>
      </c>
      <c r="V375" s="31">
        <v>0</v>
      </c>
      <c r="W375" s="36">
        <v>0</v>
      </c>
      <c r="X375" s="31">
        <v>0</v>
      </c>
      <c r="Y375" s="31">
        <v>0</v>
      </c>
      <c r="Z375" s="36" t="s">
        <v>1483</v>
      </c>
      <c r="AA375" s="31">
        <v>44.70500000000002</v>
      </c>
      <c r="AB375" s="31">
        <v>0</v>
      </c>
      <c r="AC375" s="36">
        <v>0</v>
      </c>
      <c r="AD375" s="31">
        <v>3.8896739130434765</v>
      </c>
      <c r="AE375" s="31">
        <v>0</v>
      </c>
      <c r="AF375" s="36">
        <v>0</v>
      </c>
      <c r="AG375" s="31">
        <v>6.8983695652173909</v>
      </c>
      <c r="AH375" s="31">
        <v>0</v>
      </c>
      <c r="AI375" s="36">
        <v>0</v>
      </c>
      <c r="AJ375" t="s">
        <v>399</v>
      </c>
      <c r="AK375" s="37">
        <v>5</v>
      </c>
      <c r="AT375"/>
    </row>
    <row r="376" spans="1:46" x14ac:dyDescent="0.25">
      <c r="A376" t="s">
        <v>1304</v>
      </c>
      <c r="B376" t="s">
        <v>860</v>
      </c>
      <c r="C376" t="s">
        <v>1073</v>
      </c>
      <c r="D376" t="s">
        <v>1256</v>
      </c>
      <c r="E376" s="31">
        <v>69.315217391304344</v>
      </c>
      <c r="F376" s="31">
        <v>234.97826086956519</v>
      </c>
      <c r="G376" s="31">
        <v>0</v>
      </c>
      <c r="H376" s="36">
        <v>0</v>
      </c>
      <c r="I376" s="31">
        <v>46.679347826086953</v>
      </c>
      <c r="J376" s="31">
        <v>0</v>
      </c>
      <c r="K376" s="36">
        <v>0</v>
      </c>
      <c r="L376" s="31">
        <v>28.130434782608695</v>
      </c>
      <c r="M376" s="31">
        <v>0</v>
      </c>
      <c r="N376" s="36">
        <v>0</v>
      </c>
      <c r="O376" s="31">
        <v>12.983695652173912</v>
      </c>
      <c r="P376" s="31">
        <v>0</v>
      </c>
      <c r="Q376" s="36">
        <v>0</v>
      </c>
      <c r="R376" s="31">
        <v>5.5652173913043477</v>
      </c>
      <c r="S376" s="31">
        <v>0</v>
      </c>
      <c r="T376" s="36">
        <v>0</v>
      </c>
      <c r="U376" s="31">
        <v>46.326086956521742</v>
      </c>
      <c r="V376" s="31">
        <v>0</v>
      </c>
      <c r="W376" s="36">
        <v>0</v>
      </c>
      <c r="X376" s="31">
        <v>11.383152173913043</v>
      </c>
      <c r="Y376" s="31">
        <v>0</v>
      </c>
      <c r="Z376" s="36">
        <v>0</v>
      </c>
      <c r="AA376" s="31">
        <v>97.527173913043484</v>
      </c>
      <c r="AB376" s="31">
        <v>0</v>
      </c>
      <c r="AC376" s="36">
        <v>0</v>
      </c>
      <c r="AD376" s="31">
        <v>12.739130434782609</v>
      </c>
      <c r="AE376" s="31">
        <v>0</v>
      </c>
      <c r="AF376" s="36">
        <v>0</v>
      </c>
      <c r="AG376" s="31">
        <v>20.323369565217391</v>
      </c>
      <c r="AH376" s="31">
        <v>0</v>
      </c>
      <c r="AI376" s="36">
        <v>0</v>
      </c>
      <c r="AJ376" t="s">
        <v>370</v>
      </c>
      <c r="AK376" s="37">
        <v>5</v>
      </c>
      <c r="AT376"/>
    </row>
    <row r="377" spans="1:46" x14ac:dyDescent="0.25">
      <c r="A377" t="s">
        <v>1304</v>
      </c>
      <c r="B377" t="s">
        <v>579</v>
      </c>
      <c r="C377" t="s">
        <v>1016</v>
      </c>
      <c r="D377" t="s">
        <v>1226</v>
      </c>
      <c r="E377" s="31">
        <v>76.902173913043484</v>
      </c>
      <c r="F377" s="31">
        <v>242.87771739130437</v>
      </c>
      <c r="G377" s="31">
        <v>0.35054347826086957</v>
      </c>
      <c r="H377" s="36">
        <v>1.4432920484677607E-3</v>
      </c>
      <c r="I377" s="31">
        <v>23.179347826086957</v>
      </c>
      <c r="J377" s="31">
        <v>0.35054347826086957</v>
      </c>
      <c r="K377" s="36">
        <v>1.5123094958968348E-2</v>
      </c>
      <c r="L377" s="31">
        <v>13.067934782608695</v>
      </c>
      <c r="M377" s="31">
        <v>0</v>
      </c>
      <c r="N377" s="36">
        <v>0</v>
      </c>
      <c r="O377" s="31">
        <v>5.0679347826086953</v>
      </c>
      <c r="P377" s="31">
        <v>0.35054347826086957</v>
      </c>
      <c r="Q377" s="36">
        <v>6.9168900804289543E-2</v>
      </c>
      <c r="R377" s="31">
        <v>5.0434782608695654</v>
      </c>
      <c r="S377" s="31">
        <v>0</v>
      </c>
      <c r="T377" s="36">
        <v>0</v>
      </c>
      <c r="U377" s="31">
        <v>84.252717391304344</v>
      </c>
      <c r="V377" s="31">
        <v>0</v>
      </c>
      <c r="W377" s="36">
        <v>0</v>
      </c>
      <c r="X377" s="31">
        <v>12.027173913043478</v>
      </c>
      <c r="Y377" s="31">
        <v>0</v>
      </c>
      <c r="Z377" s="36">
        <v>0</v>
      </c>
      <c r="AA377" s="31">
        <v>113.46739130434783</v>
      </c>
      <c r="AB377" s="31">
        <v>0</v>
      </c>
      <c r="AC377" s="36">
        <v>0</v>
      </c>
      <c r="AD377" s="31">
        <v>0</v>
      </c>
      <c r="AE377" s="31">
        <v>0</v>
      </c>
      <c r="AF377" s="36" t="s">
        <v>1483</v>
      </c>
      <c r="AG377" s="31">
        <v>9.9510869565217384</v>
      </c>
      <c r="AH377" s="31">
        <v>0</v>
      </c>
      <c r="AI377" s="36">
        <v>0</v>
      </c>
      <c r="AJ377" t="s">
        <v>62</v>
      </c>
      <c r="AK377" s="37">
        <v>5</v>
      </c>
      <c r="AT377"/>
    </row>
    <row r="378" spans="1:46" x14ac:dyDescent="0.25">
      <c r="A378" t="s">
        <v>1304</v>
      </c>
      <c r="B378" t="s">
        <v>550</v>
      </c>
      <c r="C378" t="s">
        <v>1078</v>
      </c>
      <c r="D378" t="s">
        <v>1237</v>
      </c>
      <c r="E378" s="31">
        <v>133.89130434782609</v>
      </c>
      <c r="F378" s="31">
        <v>408.53804347826087</v>
      </c>
      <c r="G378" s="31">
        <v>11.513586956521738</v>
      </c>
      <c r="H378" s="36">
        <v>2.8182410770110813E-2</v>
      </c>
      <c r="I378" s="31">
        <v>62.119565217391298</v>
      </c>
      <c r="J378" s="31">
        <v>0</v>
      </c>
      <c r="K378" s="36">
        <v>0</v>
      </c>
      <c r="L378" s="31">
        <v>36.597826086956523</v>
      </c>
      <c r="M378" s="31">
        <v>0</v>
      </c>
      <c r="N378" s="36">
        <v>0</v>
      </c>
      <c r="O378" s="31">
        <v>21.081521739130434</v>
      </c>
      <c r="P378" s="31">
        <v>0</v>
      </c>
      <c r="Q378" s="36">
        <v>0</v>
      </c>
      <c r="R378" s="31">
        <v>4.4402173913043477</v>
      </c>
      <c r="S378" s="31">
        <v>0</v>
      </c>
      <c r="T378" s="36">
        <v>0</v>
      </c>
      <c r="U378" s="31">
        <v>120.10054347826087</v>
      </c>
      <c r="V378" s="31">
        <v>5.6983695652173916</v>
      </c>
      <c r="W378" s="36">
        <v>4.7446659275516438E-2</v>
      </c>
      <c r="X378" s="31">
        <v>27.728260869565219</v>
      </c>
      <c r="Y378" s="31">
        <v>0</v>
      </c>
      <c r="Z378" s="36">
        <v>0</v>
      </c>
      <c r="AA378" s="31">
        <v>168.25815217391303</v>
      </c>
      <c r="AB378" s="31">
        <v>5.8152173913043477</v>
      </c>
      <c r="AC378" s="36">
        <v>3.4561281674445651E-2</v>
      </c>
      <c r="AD378" s="31">
        <v>0</v>
      </c>
      <c r="AE378" s="31">
        <v>0</v>
      </c>
      <c r="AF378" s="36" t="s">
        <v>1483</v>
      </c>
      <c r="AG378" s="31">
        <v>30.331521739130434</v>
      </c>
      <c r="AH378" s="31">
        <v>0</v>
      </c>
      <c r="AI378" s="36">
        <v>0</v>
      </c>
      <c r="AJ378" t="s">
        <v>31</v>
      </c>
      <c r="AK378" s="37">
        <v>5</v>
      </c>
      <c r="AT378"/>
    </row>
    <row r="379" spans="1:46" x14ac:dyDescent="0.25">
      <c r="A379" t="s">
        <v>1304</v>
      </c>
      <c r="B379" t="s">
        <v>766</v>
      </c>
      <c r="C379" t="s">
        <v>1061</v>
      </c>
      <c r="D379" t="s">
        <v>1210</v>
      </c>
      <c r="E379" s="31">
        <v>41.391304347826086</v>
      </c>
      <c r="F379" s="31">
        <v>99.652173913043484</v>
      </c>
      <c r="G379" s="31">
        <v>0.16304347826086957</v>
      </c>
      <c r="H379" s="36">
        <v>1.6361256544502618E-3</v>
      </c>
      <c r="I379" s="31">
        <v>17.385869565217391</v>
      </c>
      <c r="J379" s="31">
        <v>0.16304347826086957</v>
      </c>
      <c r="K379" s="36">
        <v>9.3779306033135359E-3</v>
      </c>
      <c r="L379" s="31">
        <v>10.945652173913043</v>
      </c>
      <c r="M379" s="31">
        <v>0.16304347826086957</v>
      </c>
      <c r="N379" s="36">
        <v>1.4895729890764648E-2</v>
      </c>
      <c r="O379" s="31">
        <v>3.1793478260869565</v>
      </c>
      <c r="P379" s="31">
        <v>0</v>
      </c>
      <c r="Q379" s="36">
        <v>0</v>
      </c>
      <c r="R379" s="31">
        <v>3.2608695652173911</v>
      </c>
      <c r="S379" s="31">
        <v>0</v>
      </c>
      <c r="T379" s="36">
        <v>0</v>
      </c>
      <c r="U379" s="31">
        <v>20.307065217391305</v>
      </c>
      <c r="V379" s="31">
        <v>0</v>
      </c>
      <c r="W379" s="36">
        <v>0</v>
      </c>
      <c r="X379" s="31">
        <v>7.2907608695652177</v>
      </c>
      <c r="Y379" s="31">
        <v>0</v>
      </c>
      <c r="Z379" s="36">
        <v>0</v>
      </c>
      <c r="AA379" s="31">
        <v>47.616847826086953</v>
      </c>
      <c r="AB379" s="31">
        <v>0</v>
      </c>
      <c r="AC379" s="36">
        <v>0</v>
      </c>
      <c r="AD379" s="31">
        <v>7.0516304347826084</v>
      </c>
      <c r="AE379" s="31">
        <v>0</v>
      </c>
      <c r="AF379" s="36">
        <v>0</v>
      </c>
      <c r="AG379" s="31">
        <v>0</v>
      </c>
      <c r="AH379" s="31">
        <v>0</v>
      </c>
      <c r="AI379" s="36" t="s">
        <v>1483</v>
      </c>
      <c r="AJ379" t="s">
        <v>259</v>
      </c>
      <c r="AK379" s="37">
        <v>5</v>
      </c>
      <c r="AT379"/>
    </row>
    <row r="380" spans="1:46" x14ac:dyDescent="0.25">
      <c r="A380" t="s">
        <v>1304</v>
      </c>
      <c r="B380" t="s">
        <v>756</v>
      </c>
      <c r="C380" t="s">
        <v>1071</v>
      </c>
      <c r="D380" t="s">
        <v>1238</v>
      </c>
      <c r="E380" s="31">
        <v>105.6304347826087</v>
      </c>
      <c r="F380" s="31">
        <v>319.16554347826087</v>
      </c>
      <c r="G380" s="31">
        <v>0</v>
      </c>
      <c r="H380" s="36">
        <v>0</v>
      </c>
      <c r="I380" s="31">
        <v>36.622500000000002</v>
      </c>
      <c r="J380" s="31">
        <v>0</v>
      </c>
      <c r="K380" s="36">
        <v>0</v>
      </c>
      <c r="L380" s="31">
        <v>25.280108695652174</v>
      </c>
      <c r="M380" s="31">
        <v>0</v>
      </c>
      <c r="N380" s="36">
        <v>0</v>
      </c>
      <c r="O380" s="31">
        <v>3.8043478260869568E-2</v>
      </c>
      <c r="P380" s="31">
        <v>0</v>
      </c>
      <c r="Q380" s="36">
        <v>0</v>
      </c>
      <c r="R380" s="31">
        <v>11.304347826086957</v>
      </c>
      <c r="S380" s="31">
        <v>0</v>
      </c>
      <c r="T380" s="36">
        <v>0</v>
      </c>
      <c r="U380" s="31">
        <v>64.348804347826075</v>
      </c>
      <c r="V380" s="31">
        <v>0</v>
      </c>
      <c r="W380" s="36">
        <v>0</v>
      </c>
      <c r="X380" s="31">
        <v>36.466195652173909</v>
      </c>
      <c r="Y380" s="31">
        <v>0</v>
      </c>
      <c r="Z380" s="36">
        <v>0</v>
      </c>
      <c r="AA380" s="31">
        <v>153.18423913043475</v>
      </c>
      <c r="AB380" s="31">
        <v>0</v>
      </c>
      <c r="AC380" s="36">
        <v>0</v>
      </c>
      <c r="AD380" s="31">
        <v>13.833478260869564</v>
      </c>
      <c r="AE380" s="31">
        <v>0</v>
      </c>
      <c r="AF380" s="36">
        <v>0</v>
      </c>
      <c r="AG380" s="31">
        <v>14.710326086956526</v>
      </c>
      <c r="AH380" s="31">
        <v>0</v>
      </c>
      <c r="AI380" s="36">
        <v>0</v>
      </c>
      <c r="AJ380" t="s">
        <v>249</v>
      </c>
      <c r="AK380" s="37">
        <v>5</v>
      </c>
      <c r="AT380"/>
    </row>
    <row r="381" spans="1:46" x14ac:dyDescent="0.25">
      <c r="A381" t="s">
        <v>1304</v>
      </c>
      <c r="B381" t="s">
        <v>789</v>
      </c>
      <c r="C381" t="s">
        <v>1154</v>
      </c>
      <c r="D381" t="s">
        <v>1245</v>
      </c>
      <c r="E381" s="31">
        <v>78.195652173913047</v>
      </c>
      <c r="F381" s="31">
        <v>265.42989130434785</v>
      </c>
      <c r="G381" s="31">
        <v>4.5793478260869565</v>
      </c>
      <c r="H381" s="36">
        <v>1.725257017430706E-2</v>
      </c>
      <c r="I381" s="31">
        <v>43.671195652173914</v>
      </c>
      <c r="J381" s="31">
        <v>0</v>
      </c>
      <c r="K381" s="36">
        <v>0</v>
      </c>
      <c r="L381" s="31">
        <v>32.133152173913047</v>
      </c>
      <c r="M381" s="31">
        <v>0</v>
      </c>
      <c r="N381" s="36">
        <v>0</v>
      </c>
      <c r="O381" s="31">
        <v>6.2336956521739131</v>
      </c>
      <c r="P381" s="31">
        <v>0</v>
      </c>
      <c r="Q381" s="36">
        <v>0</v>
      </c>
      <c r="R381" s="31">
        <v>5.3043478260869561</v>
      </c>
      <c r="S381" s="31">
        <v>0</v>
      </c>
      <c r="T381" s="36">
        <v>0</v>
      </c>
      <c r="U381" s="31">
        <v>56.888586956521742</v>
      </c>
      <c r="V381" s="31">
        <v>0</v>
      </c>
      <c r="W381" s="36">
        <v>0</v>
      </c>
      <c r="X381" s="31">
        <v>5.2038043478260869</v>
      </c>
      <c r="Y381" s="31">
        <v>0</v>
      </c>
      <c r="Z381" s="36">
        <v>0</v>
      </c>
      <c r="AA381" s="31">
        <v>94.810326086956536</v>
      </c>
      <c r="AB381" s="31">
        <v>4.5793478260869565</v>
      </c>
      <c r="AC381" s="36">
        <v>4.8300095728886612E-2</v>
      </c>
      <c r="AD381" s="31">
        <v>24.942934782608695</v>
      </c>
      <c r="AE381" s="31">
        <v>0</v>
      </c>
      <c r="AF381" s="36">
        <v>0</v>
      </c>
      <c r="AG381" s="31">
        <v>39.913043478260867</v>
      </c>
      <c r="AH381" s="31">
        <v>0</v>
      </c>
      <c r="AI381" s="36">
        <v>0</v>
      </c>
      <c r="AJ381" t="s">
        <v>283</v>
      </c>
      <c r="AK381" s="37">
        <v>5</v>
      </c>
      <c r="AT381"/>
    </row>
    <row r="382" spans="1:46" x14ac:dyDescent="0.25">
      <c r="A382" t="s">
        <v>1304</v>
      </c>
      <c r="B382" t="s">
        <v>619</v>
      </c>
      <c r="C382" t="s">
        <v>1028</v>
      </c>
      <c r="D382" t="s">
        <v>1242</v>
      </c>
      <c r="E382" s="31">
        <v>74.097826086956516</v>
      </c>
      <c r="F382" s="31">
        <v>249.45652173913041</v>
      </c>
      <c r="G382" s="31">
        <v>0</v>
      </c>
      <c r="H382" s="36">
        <v>0</v>
      </c>
      <c r="I382" s="31">
        <v>57.241847826086961</v>
      </c>
      <c r="J382" s="31">
        <v>0</v>
      </c>
      <c r="K382" s="36">
        <v>0</v>
      </c>
      <c r="L382" s="31">
        <v>31.945652173913043</v>
      </c>
      <c r="M382" s="31">
        <v>0</v>
      </c>
      <c r="N382" s="36">
        <v>0</v>
      </c>
      <c r="O382" s="31">
        <v>22.165760869565219</v>
      </c>
      <c r="P382" s="31">
        <v>0</v>
      </c>
      <c r="Q382" s="36">
        <v>0</v>
      </c>
      <c r="R382" s="31">
        <v>3.1304347826086958</v>
      </c>
      <c r="S382" s="31">
        <v>0</v>
      </c>
      <c r="T382" s="36">
        <v>0</v>
      </c>
      <c r="U382" s="31">
        <v>47.551630434782609</v>
      </c>
      <c r="V382" s="31">
        <v>0</v>
      </c>
      <c r="W382" s="36">
        <v>0</v>
      </c>
      <c r="X382" s="31">
        <v>1.5869565217391304</v>
      </c>
      <c r="Y382" s="31">
        <v>0</v>
      </c>
      <c r="Z382" s="36">
        <v>0</v>
      </c>
      <c r="AA382" s="31">
        <v>124.04347826086956</v>
      </c>
      <c r="AB382" s="31">
        <v>0</v>
      </c>
      <c r="AC382" s="36">
        <v>0</v>
      </c>
      <c r="AD382" s="31">
        <v>2.6277173913043477</v>
      </c>
      <c r="AE382" s="31">
        <v>0</v>
      </c>
      <c r="AF382" s="36">
        <v>0</v>
      </c>
      <c r="AG382" s="31">
        <v>16.404891304347824</v>
      </c>
      <c r="AH382" s="31">
        <v>0</v>
      </c>
      <c r="AI382" s="36">
        <v>0</v>
      </c>
      <c r="AJ382" t="s">
        <v>103</v>
      </c>
      <c r="AK382" s="37">
        <v>5</v>
      </c>
      <c r="AT382"/>
    </row>
    <row r="383" spans="1:46" x14ac:dyDescent="0.25">
      <c r="A383" t="s">
        <v>1304</v>
      </c>
      <c r="B383" t="s">
        <v>907</v>
      </c>
      <c r="C383" t="s">
        <v>1061</v>
      </c>
      <c r="D383" t="s">
        <v>1210</v>
      </c>
      <c r="E383" s="31">
        <v>137.40217391304347</v>
      </c>
      <c r="F383" s="31">
        <v>417.82065217391306</v>
      </c>
      <c r="G383" s="31">
        <v>0.1766304347826087</v>
      </c>
      <c r="H383" s="36">
        <v>4.2274223129853408E-4</v>
      </c>
      <c r="I383" s="31">
        <v>78.622282608695656</v>
      </c>
      <c r="J383" s="31">
        <v>0.14945652173913043</v>
      </c>
      <c r="K383" s="36">
        <v>1.9009435592575951E-3</v>
      </c>
      <c r="L383" s="31">
        <v>54.698369565217391</v>
      </c>
      <c r="M383" s="31">
        <v>0</v>
      </c>
      <c r="N383" s="36">
        <v>0</v>
      </c>
      <c r="O383" s="31">
        <v>19.228260869565219</v>
      </c>
      <c r="P383" s="31">
        <v>0.14945652173913043</v>
      </c>
      <c r="Q383" s="36">
        <v>7.7727529677784051E-3</v>
      </c>
      <c r="R383" s="31">
        <v>4.6956521739130439</v>
      </c>
      <c r="S383" s="31">
        <v>0</v>
      </c>
      <c r="T383" s="36">
        <v>0</v>
      </c>
      <c r="U383" s="31">
        <v>81.557065217391298</v>
      </c>
      <c r="V383" s="31">
        <v>0</v>
      </c>
      <c r="W383" s="36">
        <v>0</v>
      </c>
      <c r="X383" s="31">
        <v>20.282608695652176</v>
      </c>
      <c r="Y383" s="31">
        <v>0</v>
      </c>
      <c r="Z383" s="36">
        <v>0</v>
      </c>
      <c r="AA383" s="31">
        <v>193.3858695652174</v>
      </c>
      <c r="AB383" s="31">
        <v>2.717391304347826E-2</v>
      </c>
      <c r="AC383" s="36">
        <v>1.4051653879661635E-4</v>
      </c>
      <c r="AD383" s="31">
        <v>8.7201086956521738</v>
      </c>
      <c r="AE383" s="31">
        <v>0</v>
      </c>
      <c r="AF383" s="36">
        <v>0</v>
      </c>
      <c r="AG383" s="31">
        <v>35.252717391304351</v>
      </c>
      <c r="AH383" s="31">
        <v>0</v>
      </c>
      <c r="AI383" s="36">
        <v>0</v>
      </c>
      <c r="AJ383" t="s">
        <v>418</v>
      </c>
      <c r="AK383" s="37">
        <v>5</v>
      </c>
      <c r="AT383"/>
    </row>
    <row r="384" spans="1:46" x14ac:dyDescent="0.25">
      <c r="A384" t="s">
        <v>1304</v>
      </c>
      <c r="B384" t="s">
        <v>669</v>
      </c>
      <c r="C384" t="s">
        <v>1061</v>
      </c>
      <c r="D384" t="s">
        <v>1210</v>
      </c>
      <c r="E384" s="31">
        <v>95.347826086956516</v>
      </c>
      <c r="F384" s="31">
        <v>339.9021739130435</v>
      </c>
      <c r="G384" s="31">
        <v>16.182065217391305</v>
      </c>
      <c r="H384" s="36">
        <v>4.7608007419014421E-2</v>
      </c>
      <c r="I384" s="31">
        <v>51.217391304347821</v>
      </c>
      <c r="J384" s="31">
        <v>8.383152173913043</v>
      </c>
      <c r="K384" s="36">
        <v>0.16367784380305603</v>
      </c>
      <c r="L384" s="31">
        <v>29.451086956521738</v>
      </c>
      <c r="M384" s="31">
        <v>8.383152173913043</v>
      </c>
      <c r="N384" s="36">
        <v>0.28464661376637757</v>
      </c>
      <c r="O384" s="31">
        <v>16.375</v>
      </c>
      <c r="P384" s="31">
        <v>0</v>
      </c>
      <c r="Q384" s="36">
        <v>0</v>
      </c>
      <c r="R384" s="31">
        <v>5.3913043478260869</v>
      </c>
      <c r="S384" s="31">
        <v>0</v>
      </c>
      <c r="T384" s="36">
        <v>0</v>
      </c>
      <c r="U384" s="31">
        <v>70.548913043478265</v>
      </c>
      <c r="V384" s="31">
        <v>3.6711956521739131</v>
      </c>
      <c r="W384" s="36">
        <v>5.203759340574686E-2</v>
      </c>
      <c r="X384" s="31">
        <v>8</v>
      </c>
      <c r="Y384" s="31">
        <v>0</v>
      </c>
      <c r="Z384" s="36">
        <v>0</v>
      </c>
      <c r="AA384" s="31">
        <v>152.4375</v>
      </c>
      <c r="AB384" s="31">
        <v>4.1277173913043477</v>
      </c>
      <c r="AC384" s="36">
        <v>2.70780968679252E-2</v>
      </c>
      <c r="AD384" s="31">
        <v>26.301630434782609</v>
      </c>
      <c r="AE384" s="31">
        <v>0</v>
      </c>
      <c r="AF384" s="36">
        <v>0</v>
      </c>
      <c r="AG384" s="31">
        <v>31.396739130434781</v>
      </c>
      <c r="AH384" s="31">
        <v>0</v>
      </c>
      <c r="AI384" s="36">
        <v>0</v>
      </c>
      <c r="AJ384" t="s">
        <v>161</v>
      </c>
      <c r="AK384" s="37">
        <v>5</v>
      </c>
      <c r="AT384"/>
    </row>
    <row r="385" spans="1:46" x14ac:dyDescent="0.25">
      <c r="A385" t="s">
        <v>1304</v>
      </c>
      <c r="B385" t="s">
        <v>554</v>
      </c>
      <c r="C385" t="s">
        <v>1012</v>
      </c>
      <c r="D385" t="s">
        <v>1257</v>
      </c>
      <c r="E385" s="31">
        <v>105.92391304347827</v>
      </c>
      <c r="F385" s="31">
        <v>317.32880434782612</v>
      </c>
      <c r="G385" s="31">
        <v>2</v>
      </c>
      <c r="H385" s="36">
        <v>6.3026109593498714E-3</v>
      </c>
      <c r="I385" s="31">
        <v>39.586956521739133</v>
      </c>
      <c r="J385" s="31">
        <v>1.1766304347826086</v>
      </c>
      <c r="K385" s="36">
        <v>2.9722679846238328E-2</v>
      </c>
      <c r="L385" s="31">
        <v>29.201086956521738</v>
      </c>
      <c r="M385" s="31">
        <v>0</v>
      </c>
      <c r="N385" s="36">
        <v>0</v>
      </c>
      <c r="O385" s="31">
        <v>4.9483695652173916</v>
      </c>
      <c r="P385" s="31">
        <v>0</v>
      </c>
      <c r="Q385" s="36">
        <v>0</v>
      </c>
      <c r="R385" s="31">
        <v>5.4375</v>
      </c>
      <c r="S385" s="31">
        <v>1.1766304347826086</v>
      </c>
      <c r="T385" s="36">
        <v>0.21639180409795103</v>
      </c>
      <c r="U385" s="31">
        <v>86.277173913043484</v>
      </c>
      <c r="V385" s="31">
        <v>0</v>
      </c>
      <c r="W385" s="36">
        <v>0</v>
      </c>
      <c r="X385" s="31">
        <v>18.902173913043477</v>
      </c>
      <c r="Y385" s="31">
        <v>0</v>
      </c>
      <c r="Z385" s="36">
        <v>0</v>
      </c>
      <c r="AA385" s="31">
        <v>103.59782608695652</v>
      </c>
      <c r="AB385" s="31">
        <v>0.82336956521739135</v>
      </c>
      <c r="AC385" s="36">
        <v>7.9477494491658803E-3</v>
      </c>
      <c r="AD385" s="31">
        <v>38.230978260869563</v>
      </c>
      <c r="AE385" s="31">
        <v>0</v>
      </c>
      <c r="AF385" s="36">
        <v>0</v>
      </c>
      <c r="AG385" s="31">
        <v>30.733695652173914</v>
      </c>
      <c r="AH385" s="31">
        <v>0</v>
      </c>
      <c r="AI385" s="36">
        <v>0</v>
      </c>
      <c r="AJ385" t="s">
        <v>36</v>
      </c>
      <c r="AK385" s="37">
        <v>5</v>
      </c>
      <c r="AT385"/>
    </row>
    <row r="386" spans="1:46" x14ac:dyDescent="0.25">
      <c r="A386" t="s">
        <v>1304</v>
      </c>
      <c r="B386" t="s">
        <v>951</v>
      </c>
      <c r="C386" t="s">
        <v>1061</v>
      </c>
      <c r="D386" t="s">
        <v>1210</v>
      </c>
      <c r="E386" s="31">
        <v>38.75</v>
      </c>
      <c r="F386" s="31">
        <v>92.259999999999991</v>
      </c>
      <c r="G386" s="31">
        <v>1.0217391304347827</v>
      </c>
      <c r="H386" s="36">
        <v>1.1074562436969249E-2</v>
      </c>
      <c r="I386" s="31">
        <v>11.514347826086954</v>
      </c>
      <c r="J386" s="31">
        <v>1.0217391304347827</v>
      </c>
      <c r="K386" s="36">
        <v>8.8736170373447137E-2</v>
      </c>
      <c r="L386" s="31">
        <v>7.012065217391303</v>
      </c>
      <c r="M386" s="31">
        <v>1.0217391304347827</v>
      </c>
      <c r="N386" s="36">
        <v>0.14571158407093368</v>
      </c>
      <c r="O386" s="31">
        <v>0</v>
      </c>
      <c r="P386" s="31">
        <v>0</v>
      </c>
      <c r="Q386" s="36" t="s">
        <v>1483</v>
      </c>
      <c r="R386" s="31">
        <v>4.5022826086956522</v>
      </c>
      <c r="S386" s="31">
        <v>0</v>
      </c>
      <c r="T386" s="36">
        <v>0</v>
      </c>
      <c r="U386" s="31">
        <v>12.364130434782606</v>
      </c>
      <c r="V386" s="31">
        <v>0</v>
      </c>
      <c r="W386" s="36">
        <v>0</v>
      </c>
      <c r="X386" s="31">
        <v>6.6086956521739131</v>
      </c>
      <c r="Y386" s="31">
        <v>0</v>
      </c>
      <c r="Z386" s="36">
        <v>0</v>
      </c>
      <c r="AA386" s="31">
        <v>61.772826086956513</v>
      </c>
      <c r="AB386" s="31">
        <v>0</v>
      </c>
      <c r="AC386" s="36">
        <v>0</v>
      </c>
      <c r="AD386" s="31">
        <v>0</v>
      </c>
      <c r="AE386" s="31">
        <v>0</v>
      </c>
      <c r="AF386" s="36" t="s">
        <v>1483</v>
      </c>
      <c r="AG386" s="31">
        <v>0</v>
      </c>
      <c r="AH386" s="31">
        <v>0</v>
      </c>
      <c r="AI386" s="36" t="s">
        <v>1483</v>
      </c>
      <c r="AJ386" t="s">
        <v>463</v>
      </c>
      <c r="AK386" s="37">
        <v>5</v>
      </c>
      <c r="AT386"/>
    </row>
    <row r="387" spans="1:46" x14ac:dyDescent="0.25">
      <c r="A387" t="s">
        <v>1304</v>
      </c>
      <c r="B387" t="s">
        <v>771</v>
      </c>
      <c r="C387" t="s">
        <v>1146</v>
      </c>
      <c r="D387" t="s">
        <v>1277</v>
      </c>
      <c r="E387" s="31">
        <v>85.119565217391298</v>
      </c>
      <c r="F387" s="31">
        <v>330.98826086956524</v>
      </c>
      <c r="G387" s="31">
        <v>113.09880434782609</v>
      </c>
      <c r="H387" s="36">
        <v>0.3417003492833714</v>
      </c>
      <c r="I387" s="31">
        <v>77.942391304347822</v>
      </c>
      <c r="J387" s="31">
        <v>13.266304347826088</v>
      </c>
      <c r="K387" s="36">
        <v>0.17020653492685514</v>
      </c>
      <c r="L387" s="31">
        <v>57.507608695652181</v>
      </c>
      <c r="M387" s="31">
        <v>13.266304347826088</v>
      </c>
      <c r="N387" s="36">
        <v>0.2306878106866766</v>
      </c>
      <c r="O387" s="31">
        <v>15.826086956521738</v>
      </c>
      <c r="P387" s="31">
        <v>0</v>
      </c>
      <c r="Q387" s="36">
        <v>0</v>
      </c>
      <c r="R387" s="31">
        <v>4.6086956521739131</v>
      </c>
      <c r="S387" s="31">
        <v>0</v>
      </c>
      <c r="T387" s="36">
        <v>0</v>
      </c>
      <c r="U387" s="31">
        <v>50.027608695652155</v>
      </c>
      <c r="V387" s="31">
        <v>9.0978260869565215</v>
      </c>
      <c r="W387" s="36">
        <v>0.18185610554172268</v>
      </c>
      <c r="X387" s="31">
        <v>0</v>
      </c>
      <c r="Y387" s="31">
        <v>0</v>
      </c>
      <c r="Z387" s="36" t="s">
        <v>1483</v>
      </c>
      <c r="AA387" s="31">
        <v>168.10706521739132</v>
      </c>
      <c r="AB387" s="31">
        <v>90.73467391304348</v>
      </c>
      <c r="AC387" s="36">
        <v>0.5397433700701868</v>
      </c>
      <c r="AD387" s="31">
        <v>0</v>
      </c>
      <c r="AE387" s="31">
        <v>0</v>
      </c>
      <c r="AF387" s="36" t="s">
        <v>1483</v>
      </c>
      <c r="AG387" s="31">
        <v>34.911195652173923</v>
      </c>
      <c r="AH387" s="31">
        <v>0</v>
      </c>
      <c r="AI387" s="36">
        <v>0</v>
      </c>
      <c r="AJ387" t="s">
        <v>264</v>
      </c>
      <c r="AK387" s="37">
        <v>5</v>
      </c>
      <c r="AT387"/>
    </row>
    <row r="388" spans="1:46" x14ac:dyDescent="0.25">
      <c r="A388" t="s">
        <v>1304</v>
      </c>
      <c r="B388" t="s">
        <v>971</v>
      </c>
      <c r="C388" t="s">
        <v>1074</v>
      </c>
      <c r="D388" t="s">
        <v>1258</v>
      </c>
      <c r="E388" s="31">
        <v>54.054347826086953</v>
      </c>
      <c r="F388" s="31">
        <v>195.03652173913042</v>
      </c>
      <c r="G388" s="31">
        <v>44.096304347826084</v>
      </c>
      <c r="H388" s="36">
        <v>0.2260925489986268</v>
      </c>
      <c r="I388" s="31">
        <v>34.070543478260873</v>
      </c>
      <c r="J388" s="31">
        <v>5.6330434782608698</v>
      </c>
      <c r="K388" s="36">
        <v>0.16533471154797111</v>
      </c>
      <c r="L388" s="31">
        <v>17.540652173913045</v>
      </c>
      <c r="M388" s="31">
        <v>5.6330434782608698</v>
      </c>
      <c r="N388" s="36">
        <v>0.32114219143108552</v>
      </c>
      <c r="O388" s="31">
        <v>9.4864130434782616</v>
      </c>
      <c r="P388" s="31">
        <v>0</v>
      </c>
      <c r="Q388" s="36">
        <v>0</v>
      </c>
      <c r="R388" s="31">
        <v>7.0434782608695654</v>
      </c>
      <c r="S388" s="31">
        <v>0</v>
      </c>
      <c r="T388" s="36">
        <v>0</v>
      </c>
      <c r="U388" s="31">
        <v>45.283586956521738</v>
      </c>
      <c r="V388" s="31">
        <v>9.4058695652173903</v>
      </c>
      <c r="W388" s="36">
        <v>0.20771034711204028</v>
      </c>
      <c r="X388" s="31">
        <v>2.2798913043478262</v>
      </c>
      <c r="Y388" s="31">
        <v>0</v>
      </c>
      <c r="Z388" s="36">
        <v>0</v>
      </c>
      <c r="AA388" s="31">
        <v>113.4025</v>
      </c>
      <c r="AB388" s="31">
        <v>29.057391304347824</v>
      </c>
      <c r="AC388" s="36">
        <v>0.25623236969509333</v>
      </c>
      <c r="AD388" s="31">
        <v>0</v>
      </c>
      <c r="AE388" s="31">
        <v>0</v>
      </c>
      <c r="AF388" s="36" t="s">
        <v>1483</v>
      </c>
      <c r="AG388" s="31">
        <v>0</v>
      </c>
      <c r="AH388" s="31">
        <v>0</v>
      </c>
      <c r="AI388" s="36" t="s">
        <v>1483</v>
      </c>
      <c r="AJ388" t="s">
        <v>483</v>
      </c>
      <c r="AK388" s="37">
        <v>5</v>
      </c>
      <c r="AT388"/>
    </row>
    <row r="389" spans="1:46" x14ac:dyDescent="0.25">
      <c r="A389" t="s">
        <v>1304</v>
      </c>
      <c r="B389" t="s">
        <v>682</v>
      </c>
      <c r="C389" t="s">
        <v>1074</v>
      </c>
      <c r="D389" t="s">
        <v>1258</v>
      </c>
      <c r="E389" s="31">
        <v>113.19565217391305</v>
      </c>
      <c r="F389" s="31">
        <v>423.25228260869574</v>
      </c>
      <c r="G389" s="31">
        <v>147.26282608695649</v>
      </c>
      <c r="H389" s="36">
        <v>0.347931557933507</v>
      </c>
      <c r="I389" s="31">
        <v>48.482717391304341</v>
      </c>
      <c r="J389" s="31">
        <v>6.6001086956521728</v>
      </c>
      <c r="K389" s="36">
        <v>0.13613322542098147</v>
      </c>
      <c r="L389" s="31">
        <v>39.528695652173909</v>
      </c>
      <c r="M389" s="31">
        <v>6.6001086956521728</v>
      </c>
      <c r="N389" s="36">
        <v>0.16697006027541905</v>
      </c>
      <c r="O389" s="31">
        <v>4.345326086956522</v>
      </c>
      <c r="P389" s="31">
        <v>0</v>
      </c>
      <c r="Q389" s="36">
        <v>0</v>
      </c>
      <c r="R389" s="31">
        <v>4.6086956521739131</v>
      </c>
      <c r="S389" s="31">
        <v>0</v>
      </c>
      <c r="T389" s="36">
        <v>0</v>
      </c>
      <c r="U389" s="31">
        <v>62.768043478260857</v>
      </c>
      <c r="V389" s="31">
        <v>1.7554347826086956</v>
      </c>
      <c r="W389" s="36">
        <v>2.7967014508213473E-2</v>
      </c>
      <c r="X389" s="31">
        <v>29.565434782608694</v>
      </c>
      <c r="Y389" s="31">
        <v>2.6041304347826086</v>
      </c>
      <c r="Z389" s="36">
        <v>8.8080234704156588E-2</v>
      </c>
      <c r="AA389" s="31">
        <v>211.81228260869577</v>
      </c>
      <c r="AB389" s="31">
        <v>103.79630434782607</v>
      </c>
      <c r="AC389" s="36">
        <v>0.4900391189286244</v>
      </c>
      <c r="AD389" s="31">
        <v>21.551413043478266</v>
      </c>
      <c r="AE389" s="31">
        <v>20.153804347826089</v>
      </c>
      <c r="AF389" s="36">
        <v>0.93515002042638162</v>
      </c>
      <c r="AG389" s="31">
        <v>49.072391304347803</v>
      </c>
      <c r="AH389" s="31">
        <v>12.353043478260867</v>
      </c>
      <c r="AI389" s="36">
        <v>0.25173102736418695</v>
      </c>
      <c r="AJ389" t="s">
        <v>175</v>
      </c>
      <c r="AK389" s="37">
        <v>5</v>
      </c>
      <c r="AT389"/>
    </row>
    <row r="390" spans="1:46" x14ac:dyDescent="0.25">
      <c r="A390" t="s">
        <v>1304</v>
      </c>
      <c r="B390" t="s">
        <v>606</v>
      </c>
      <c r="C390" t="s">
        <v>1097</v>
      </c>
      <c r="D390" t="s">
        <v>1234</v>
      </c>
      <c r="E390" s="31">
        <v>160.5</v>
      </c>
      <c r="F390" s="31">
        <v>513.29510869565229</v>
      </c>
      <c r="G390" s="31">
        <v>138.99913043478267</v>
      </c>
      <c r="H390" s="36">
        <v>0.27079769138653398</v>
      </c>
      <c r="I390" s="31">
        <v>76.743369565217392</v>
      </c>
      <c r="J390" s="31">
        <v>13.513913043478263</v>
      </c>
      <c r="K390" s="36">
        <v>0.17609225552696101</v>
      </c>
      <c r="L390" s="31">
        <v>55.280978260869567</v>
      </c>
      <c r="M390" s="31">
        <v>9.5139130434782633</v>
      </c>
      <c r="N390" s="36">
        <v>0.17210102539398531</v>
      </c>
      <c r="O390" s="31">
        <v>15.636304347826089</v>
      </c>
      <c r="P390" s="31">
        <v>0</v>
      </c>
      <c r="Q390" s="36">
        <v>0</v>
      </c>
      <c r="R390" s="31">
        <v>5.8260869565217392</v>
      </c>
      <c r="S390" s="31">
        <v>4</v>
      </c>
      <c r="T390" s="36">
        <v>0.68656716417910446</v>
      </c>
      <c r="U390" s="31">
        <v>67.265434782608708</v>
      </c>
      <c r="V390" s="31">
        <v>12.836630434782609</v>
      </c>
      <c r="W390" s="36">
        <v>0.1908354636563129</v>
      </c>
      <c r="X390" s="31">
        <v>27.852608695652176</v>
      </c>
      <c r="Y390" s="31">
        <v>0</v>
      </c>
      <c r="Z390" s="36">
        <v>0</v>
      </c>
      <c r="AA390" s="31">
        <v>286.06782608695659</v>
      </c>
      <c r="AB390" s="31">
        <v>86.331847826086999</v>
      </c>
      <c r="AC390" s="36">
        <v>0.30178803749794825</v>
      </c>
      <c r="AD390" s="31">
        <v>0</v>
      </c>
      <c r="AE390" s="31">
        <v>0</v>
      </c>
      <c r="AF390" s="36" t="s">
        <v>1483</v>
      </c>
      <c r="AG390" s="31">
        <v>55.365869565217402</v>
      </c>
      <c r="AH390" s="31">
        <v>26.316739130434787</v>
      </c>
      <c r="AI390" s="36">
        <v>0.47532422658756179</v>
      </c>
      <c r="AJ390" t="s">
        <v>90</v>
      </c>
      <c r="AK390" s="37">
        <v>5</v>
      </c>
      <c r="AT390"/>
    </row>
    <row r="391" spans="1:46" x14ac:dyDescent="0.25">
      <c r="A391" t="s">
        <v>1304</v>
      </c>
      <c r="B391" t="s">
        <v>802</v>
      </c>
      <c r="C391" t="s">
        <v>1012</v>
      </c>
      <c r="D391" t="s">
        <v>1257</v>
      </c>
      <c r="E391" s="31">
        <v>72.315217391304344</v>
      </c>
      <c r="F391" s="31">
        <v>266.49130434782609</v>
      </c>
      <c r="G391" s="31">
        <v>0</v>
      </c>
      <c r="H391" s="36">
        <v>0</v>
      </c>
      <c r="I391" s="31">
        <v>34.777173913043477</v>
      </c>
      <c r="J391" s="31">
        <v>0</v>
      </c>
      <c r="K391" s="36">
        <v>0</v>
      </c>
      <c r="L391" s="31">
        <v>29.766304347826086</v>
      </c>
      <c r="M391" s="31">
        <v>0</v>
      </c>
      <c r="N391" s="36">
        <v>0</v>
      </c>
      <c r="O391" s="31">
        <v>0</v>
      </c>
      <c r="P391" s="31">
        <v>0</v>
      </c>
      <c r="Q391" s="36" t="s">
        <v>1483</v>
      </c>
      <c r="R391" s="31">
        <v>5.0108695652173916</v>
      </c>
      <c r="S391" s="31">
        <v>0</v>
      </c>
      <c r="T391" s="36">
        <v>0</v>
      </c>
      <c r="U391" s="31">
        <v>62.257608695652173</v>
      </c>
      <c r="V391" s="31">
        <v>0</v>
      </c>
      <c r="W391" s="36">
        <v>0</v>
      </c>
      <c r="X391" s="31">
        <v>39.611413043478258</v>
      </c>
      <c r="Y391" s="31">
        <v>0</v>
      </c>
      <c r="Z391" s="36">
        <v>0</v>
      </c>
      <c r="AA391" s="31">
        <v>83.361413043478265</v>
      </c>
      <c r="AB391" s="31">
        <v>0</v>
      </c>
      <c r="AC391" s="36">
        <v>0</v>
      </c>
      <c r="AD391" s="31">
        <v>0</v>
      </c>
      <c r="AE391" s="31">
        <v>0</v>
      </c>
      <c r="AF391" s="36" t="s">
        <v>1483</v>
      </c>
      <c r="AG391" s="31">
        <v>46.483695652173914</v>
      </c>
      <c r="AH391" s="31">
        <v>0</v>
      </c>
      <c r="AI391" s="36">
        <v>0</v>
      </c>
      <c r="AJ391" t="s">
        <v>310</v>
      </c>
      <c r="AK391" s="37">
        <v>5</v>
      </c>
      <c r="AT391"/>
    </row>
    <row r="392" spans="1:46" x14ac:dyDescent="0.25">
      <c r="A392" t="s">
        <v>1304</v>
      </c>
      <c r="B392" t="s">
        <v>670</v>
      </c>
      <c r="C392" t="s">
        <v>1021</v>
      </c>
      <c r="D392" t="s">
        <v>1205</v>
      </c>
      <c r="E392" s="31">
        <v>84.619565217391298</v>
      </c>
      <c r="F392" s="31">
        <v>255.11413043478262</v>
      </c>
      <c r="G392" s="31">
        <v>0.22282608695652173</v>
      </c>
      <c r="H392" s="36">
        <v>8.7343686755714614E-4</v>
      </c>
      <c r="I392" s="31">
        <v>40.855978260869563</v>
      </c>
      <c r="J392" s="31">
        <v>0.22282608695652173</v>
      </c>
      <c r="K392" s="36">
        <v>5.4539408047888259E-3</v>
      </c>
      <c r="L392" s="31">
        <v>24.448369565217391</v>
      </c>
      <c r="M392" s="31">
        <v>0</v>
      </c>
      <c r="N392" s="36">
        <v>0</v>
      </c>
      <c r="O392" s="31">
        <v>10.842391304347826</v>
      </c>
      <c r="P392" s="31">
        <v>0.22282608695652173</v>
      </c>
      <c r="Q392" s="36">
        <v>2.0551378446115286E-2</v>
      </c>
      <c r="R392" s="31">
        <v>5.5652173913043477</v>
      </c>
      <c r="S392" s="31">
        <v>0</v>
      </c>
      <c r="T392" s="36">
        <v>0</v>
      </c>
      <c r="U392" s="31">
        <v>70.021739130434781</v>
      </c>
      <c r="V392" s="31">
        <v>0</v>
      </c>
      <c r="W392" s="36">
        <v>0</v>
      </c>
      <c r="X392" s="31">
        <v>9.4972826086956523</v>
      </c>
      <c r="Y392" s="31">
        <v>0</v>
      </c>
      <c r="Z392" s="36">
        <v>0</v>
      </c>
      <c r="AA392" s="31">
        <v>129.32608695652175</v>
      </c>
      <c r="AB392" s="31">
        <v>0</v>
      </c>
      <c r="AC392" s="36">
        <v>0</v>
      </c>
      <c r="AD392" s="31">
        <v>5.3885869565217392</v>
      </c>
      <c r="AE392" s="31">
        <v>0</v>
      </c>
      <c r="AF392" s="36">
        <v>0</v>
      </c>
      <c r="AG392" s="31">
        <v>2.4456521739130436E-2</v>
      </c>
      <c r="AH392" s="31">
        <v>0</v>
      </c>
      <c r="AI392" s="36">
        <v>0</v>
      </c>
      <c r="AJ392" t="s">
        <v>162</v>
      </c>
      <c r="AK392" s="37">
        <v>5</v>
      </c>
      <c r="AT392"/>
    </row>
    <row r="393" spans="1:46" x14ac:dyDescent="0.25">
      <c r="A393" t="s">
        <v>1304</v>
      </c>
      <c r="B393" t="s">
        <v>767</v>
      </c>
      <c r="C393" t="s">
        <v>1076</v>
      </c>
      <c r="D393" t="s">
        <v>1259</v>
      </c>
      <c r="E393" s="31">
        <v>76.804347826086953</v>
      </c>
      <c r="F393" s="31">
        <v>304.75467391304358</v>
      </c>
      <c r="G393" s="31">
        <v>4.8804347826086953</v>
      </c>
      <c r="H393" s="36">
        <v>1.6014306589441321E-2</v>
      </c>
      <c r="I393" s="31">
        <v>60.580434782608705</v>
      </c>
      <c r="J393" s="31">
        <v>2.4402173913043477</v>
      </c>
      <c r="K393" s="36">
        <v>4.0280618652886915E-2</v>
      </c>
      <c r="L393" s="31">
        <v>36.393478260869578</v>
      </c>
      <c r="M393" s="31">
        <v>1.5652173913043479</v>
      </c>
      <c r="N393" s="36">
        <v>4.3008183501582926E-2</v>
      </c>
      <c r="O393" s="31">
        <v>18.621739130434783</v>
      </c>
      <c r="P393" s="31">
        <v>0.875</v>
      </c>
      <c r="Q393" s="36">
        <v>4.6988092458557083E-2</v>
      </c>
      <c r="R393" s="31">
        <v>5.5652173913043477</v>
      </c>
      <c r="S393" s="31">
        <v>0</v>
      </c>
      <c r="T393" s="36">
        <v>0</v>
      </c>
      <c r="U393" s="31">
        <v>98.016304347826122</v>
      </c>
      <c r="V393" s="31">
        <v>2.4402173913043477</v>
      </c>
      <c r="W393" s="36">
        <v>2.4896035486553912E-2</v>
      </c>
      <c r="X393" s="31">
        <v>0</v>
      </c>
      <c r="Y393" s="31">
        <v>0</v>
      </c>
      <c r="Z393" s="36" t="s">
        <v>1483</v>
      </c>
      <c r="AA393" s="31">
        <v>146.15793478260872</v>
      </c>
      <c r="AB393" s="31">
        <v>0</v>
      </c>
      <c r="AC393" s="36">
        <v>0</v>
      </c>
      <c r="AD393" s="31">
        <v>0</v>
      </c>
      <c r="AE393" s="31">
        <v>0</v>
      </c>
      <c r="AF393" s="36" t="s">
        <v>1483</v>
      </c>
      <c r="AG393" s="31">
        <v>0</v>
      </c>
      <c r="AH393" s="31">
        <v>0</v>
      </c>
      <c r="AI393" s="36" t="s">
        <v>1483</v>
      </c>
      <c r="AJ393" t="s">
        <v>260</v>
      </c>
      <c r="AK393" s="37">
        <v>5</v>
      </c>
      <c r="AT393"/>
    </row>
    <row r="394" spans="1:46" x14ac:dyDescent="0.25">
      <c r="A394" t="s">
        <v>1304</v>
      </c>
      <c r="B394" t="s">
        <v>760</v>
      </c>
      <c r="C394" t="s">
        <v>1140</v>
      </c>
      <c r="D394" t="s">
        <v>1269</v>
      </c>
      <c r="E394" s="31">
        <v>70.641304347826093</v>
      </c>
      <c r="F394" s="31">
        <v>225.49880434782622</v>
      </c>
      <c r="G394" s="31">
        <v>0</v>
      </c>
      <c r="H394" s="36">
        <v>0</v>
      </c>
      <c r="I394" s="31">
        <v>50.2570652173913</v>
      </c>
      <c r="J394" s="31">
        <v>0</v>
      </c>
      <c r="K394" s="36">
        <v>0</v>
      </c>
      <c r="L394" s="31">
        <v>33.60923913043478</v>
      </c>
      <c r="M394" s="31">
        <v>0</v>
      </c>
      <c r="N394" s="36">
        <v>0</v>
      </c>
      <c r="O394" s="31">
        <v>12.164130434782608</v>
      </c>
      <c r="P394" s="31">
        <v>0</v>
      </c>
      <c r="Q394" s="36">
        <v>0</v>
      </c>
      <c r="R394" s="31">
        <v>4.4836956521739131</v>
      </c>
      <c r="S394" s="31">
        <v>0</v>
      </c>
      <c r="T394" s="36">
        <v>0</v>
      </c>
      <c r="U394" s="31">
        <v>44.540000000000006</v>
      </c>
      <c r="V394" s="31">
        <v>0</v>
      </c>
      <c r="W394" s="36">
        <v>0</v>
      </c>
      <c r="X394" s="31">
        <v>4.7880434782608701</v>
      </c>
      <c r="Y394" s="31">
        <v>0</v>
      </c>
      <c r="Z394" s="36">
        <v>0</v>
      </c>
      <c r="AA394" s="31">
        <v>75.149456521739225</v>
      </c>
      <c r="AB394" s="31">
        <v>0</v>
      </c>
      <c r="AC394" s="36">
        <v>0</v>
      </c>
      <c r="AD394" s="31">
        <v>23.079565217391306</v>
      </c>
      <c r="AE394" s="31">
        <v>0</v>
      </c>
      <c r="AF394" s="36">
        <v>0</v>
      </c>
      <c r="AG394" s="31">
        <v>27.684673913043486</v>
      </c>
      <c r="AH394" s="31">
        <v>0</v>
      </c>
      <c r="AI394" s="36">
        <v>0</v>
      </c>
      <c r="AJ394" t="s">
        <v>253</v>
      </c>
      <c r="AK394" s="37">
        <v>5</v>
      </c>
      <c r="AT394"/>
    </row>
    <row r="395" spans="1:46" x14ac:dyDescent="0.25">
      <c r="A395" t="s">
        <v>1304</v>
      </c>
      <c r="B395" t="s">
        <v>828</v>
      </c>
      <c r="C395" t="s">
        <v>1177</v>
      </c>
      <c r="D395" t="s">
        <v>1226</v>
      </c>
      <c r="E395" s="31">
        <v>97.554347826086953</v>
      </c>
      <c r="F395" s="31">
        <v>259.16608695652172</v>
      </c>
      <c r="G395" s="31">
        <v>21.628478260869564</v>
      </c>
      <c r="H395" s="36">
        <v>8.3454122083874371E-2</v>
      </c>
      <c r="I395" s="31">
        <v>53.350217391304355</v>
      </c>
      <c r="J395" s="31">
        <v>0</v>
      </c>
      <c r="K395" s="36">
        <v>0</v>
      </c>
      <c r="L395" s="31">
        <v>42.252391304347832</v>
      </c>
      <c r="M395" s="31">
        <v>0</v>
      </c>
      <c r="N395" s="36">
        <v>0</v>
      </c>
      <c r="O395" s="31">
        <v>5.7065217391304346</v>
      </c>
      <c r="P395" s="31">
        <v>0</v>
      </c>
      <c r="Q395" s="36">
        <v>0</v>
      </c>
      <c r="R395" s="31">
        <v>5.3913043478260869</v>
      </c>
      <c r="S395" s="31">
        <v>0</v>
      </c>
      <c r="T395" s="36">
        <v>0</v>
      </c>
      <c r="U395" s="31">
        <v>73.483695652173921</v>
      </c>
      <c r="V395" s="31">
        <v>12.336521739130434</v>
      </c>
      <c r="W395" s="36">
        <v>0.16788107388506765</v>
      </c>
      <c r="X395" s="31">
        <v>9.2309782608695645</v>
      </c>
      <c r="Y395" s="31">
        <v>0</v>
      </c>
      <c r="Z395" s="36">
        <v>0</v>
      </c>
      <c r="AA395" s="31">
        <v>109.46673913043477</v>
      </c>
      <c r="AB395" s="31">
        <v>9.0528260869565216</v>
      </c>
      <c r="AC395" s="36">
        <v>8.2699330946267191E-2</v>
      </c>
      <c r="AD395" s="31">
        <v>9.8593478260869549</v>
      </c>
      <c r="AE395" s="31">
        <v>0</v>
      </c>
      <c r="AF395" s="36">
        <v>0</v>
      </c>
      <c r="AG395" s="31">
        <v>3.775108695652174</v>
      </c>
      <c r="AH395" s="31">
        <v>0.2391304347826087</v>
      </c>
      <c r="AI395" s="36">
        <v>6.334398664017736E-2</v>
      </c>
      <c r="AJ395" t="s">
        <v>338</v>
      </c>
      <c r="AK395" s="37">
        <v>5</v>
      </c>
      <c r="AT395"/>
    </row>
    <row r="396" spans="1:46" x14ac:dyDescent="0.25">
      <c r="A396" t="s">
        <v>1304</v>
      </c>
      <c r="B396" t="s">
        <v>700</v>
      </c>
      <c r="C396" t="s">
        <v>1038</v>
      </c>
      <c r="D396" t="s">
        <v>1213</v>
      </c>
      <c r="E396" s="31">
        <v>68.336956521739125</v>
      </c>
      <c r="F396" s="31">
        <v>252.60326086956522</v>
      </c>
      <c r="G396" s="31">
        <v>7.0652173913043473E-2</v>
      </c>
      <c r="H396" s="36">
        <v>2.7969620688913268E-4</v>
      </c>
      <c r="I396" s="31">
        <v>30.836956521739133</v>
      </c>
      <c r="J396" s="31">
        <v>7.0652173913043473E-2</v>
      </c>
      <c r="K396" s="36">
        <v>2.2911526260133942E-3</v>
      </c>
      <c r="L396" s="31">
        <v>15.076086956521738</v>
      </c>
      <c r="M396" s="31">
        <v>0</v>
      </c>
      <c r="N396" s="36">
        <v>0</v>
      </c>
      <c r="O396" s="31">
        <v>10.923913043478262</v>
      </c>
      <c r="P396" s="31">
        <v>7.0652173913043473E-2</v>
      </c>
      <c r="Q396" s="36">
        <v>6.4676616915422874E-3</v>
      </c>
      <c r="R396" s="31">
        <v>4.8369565217391308</v>
      </c>
      <c r="S396" s="31">
        <v>0</v>
      </c>
      <c r="T396" s="36">
        <v>0</v>
      </c>
      <c r="U396" s="31">
        <v>56.720108695652172</v>
      </c>
      <c r="V396" s="31">
        <v>0</v>
      </c>
      <c r="W396" s="36">
        <v>0</v>
      </c>
      <c r="X396" s="31">
        <v>18.241847826086957</v>
      </c>
      <c r="Y396" s="31">
        <v>0</v>
      </c>
      <c r="Z396" s="36">
        <v>0</v>
      </c>
      <c r="AA396" s="31">
        <v>116.84782608695652</v>
      </c>
      <c r="AB396" s="31">
        <v>0</v>
      </c>
      <c r="AC396" s="36">
        <v>0</v>
      </c>
      <c r="AD396" s="31">
        <v>0.21195652173913043</v>
      </c>
      <c r="AE396" s="31">
        <v>0</v>
      </c>
      <c r="AF396" s="36">
        <v>0</v>
      </c>
      <c r="AG396" s="31">
        <v>29.744565217391305</v>
      </c>
      <c r="AH396" s="31">
        <v>0</v>
      </c>
      <c r="AI396" s="36">
        <v>0</v>
      </c>
      <c r="AJ396" t="s">
        <v>193</v>
      </c>
      <c r="AK396" s="37">
        <v>5</v>
      </c>
      <c r="AT396"/>
    </row>
    <row r="397" spans="1:46" x14ac:dyDescent="0.25">
      <c r="A397" t="s">
        <v>1304</v>
      </c>
      <c r="B397" t="s">
        <v>777</v>
      </c>
      <c r="C397" t="s">
        <v>1068</v>
      </c>
      <c r="D397" t="s">
        <v>1254</v>
      </c>
      <c r="E397" s="31">
        <v>72.25</v>
      </c>
      <c r="F397" s="31">
        <v>164.31793478260869</v>
      </c>
      <c r="G397" s="31">
        <v>6.4402173913043477</v>
      </c>
      <c r="H397" s="36">
        <v>3.919363640873836E-2</v>
      </c>
      <c r="I397" s="31">
        <v>31.01630434782609</v>
      </c>
      <c r="J397" s="31">
        <v>0</v>
      </c>
      <c r="K397" s="36">
        <v>0</v>
      </c>
      <c r="L397" s="31">
        <v>18.866847826086957</v>
      </c>
      <c r="M397" s="31">
        <v>0</v>
      </c>
      <c r="N397" s="36">
        <v>0</v>
      </c>
      <c r="O397" s="31">
        <v>6.8451086956521738</v>
      </c>
      <c r="P397" s="31">
        <v>0</v>
      </c>
      <c r="Q397" s="36">
        <v>0</v>
      </c>
      <c r="R397" s="31">
        <v>5.3043478260869561</v>
      </c>
      <c r="S397" s="31">
        <v>0</v>
      </c>
      <c r="T397" s="36">
        <v>0</v>
      </c>
      <c r="U397" s="31">
        <v>24.051630434782609</v>
      </c>
      <c r="V397" s="31">
        <v>6.4402173913043477</v>
      </c>
      <c r="W397" s="36">
        <v>0.26776635408428423</v>
      </c>
      <c r="X397" s="31">
        <v>3.472826086956522</v>
      </c>
      <c r="Y397" s="31">
        <v>0</v>
      </c>
      <c r="Z397" s="36">
        <v>0</v>
      </c>
      <c r="AA397" s="31">
        <v>88.543478260869563</v>
      </c>
      <c r="AB397" s="31">
        <v>0</v>
      </c>
      <c r="AC397" s="36">
        <v>0</v>
      </c>
      <c r="AD397" s="31">
        <v>17.233695652173914</v>
      </c>
      <c r="AE397" s="31">
        <v>0</v>
      </c>
      <c r="AF397" s="36">
        <v>0</v>
      </c>
      <c r="AG397" s="31">
        <v>0</v>
      </c>
      <c r="AH397" s="31">
        <v>0</v>
      </c>
      <c r="AI397" s="36" t="s">
        <v>1483</v>
      </c>
      <c r="AJ397" t="s">
        <v>271</v>
      </c>
      <c r="AK397" s="37">
        <v>5</v>
      </c>
      <c r="AT397"/>
    </row>
    <row r="398" spans="1:46" x14ac:dyDescent="0.25">
      <c r="A398" t="s">
        <v>1304</v>
      </c>
      <c r="B398" t="s">
        <v>701</v>
      </c>
      <c r="C398" t="s">
        <v>1057</v>
      </c>
      <c r="D398" t="s">
        <v>1224</v>
      </c>
      <c r="E398" s="31">
        <v>65.619565217391298</v>
      </c>
      <c r="F398" s="31">
        <v>282.16271739130434</v>
      </c>
      <c r="G398" s="31">
        <v>31.332826086956526</v>
      </c>
      <c r="H398" s="36">
        <v>0.11104523792739082</v>
      </c>
      <c r="I398" s="31">
        <v>59.318913043478268</v>
      </c>
      <c r="J398" s="31">
        <v>0</v>
      </c>
      <c r="K398" s="36">
        <v>0</v>
      </c>
      <c r="L398" s="31">
        <v>33.408478260869572</v>
      </c>
      <c r="M398" s="31">
        <v>0</v>
      </c>
      <c r="N398" s="36">
        <v>0</v>
      </c>
      <c r="O398" s="31">
        <v>20.693043478260869</v>
      </c>
      <c r="P398" s="31">
        <v>0</v>
      </c>
      <c r="Q398" s="36">
        <v>0</v>
      </c>
      <c r="R398" s="31">
        <v>5.2173913043478262</v>
      </c>
      <c r="S398" s="31">
        <v>0</v>
      </c>
      <c r="T398" s="36">
        <v>0</v>
      </c>
      <c r="U398" s="31">
        <v>48.676630434782631</v>
      </c>
      <c r="V398" s="31">
        <v>9.9475000000000016</v>
      </c>
      <c r="W398" s="36">
        <v>0.20435884553117842</v>
      </c>
      <c r="X398" s="31">
        <v>5.2413043478260866</v>
      </c>
      <c r="Y398" s="31">
        <v>0</v>
      </c>
      <c r="Z398" s="36">
        <v>0</v>
      </c>
      <c r="AA398" s="31">
        <v>150.8008695652174</v>
      </c>
      <c r="AB398" s="31">
        <v>21.032065217391306</v>
      </c>
      <c r="AC398" s="36">
        <v>0.13946912426984046</v>
      </c>
      <c r="AD398" s="31">
        <v>9.2065217391304355E-2</v>
      </c>
      <c r="AE398" s="31">
        <v>0</v>
      </c>
      <c r="AF398" s="36">
        <v>0</v>
      </c>
      <c r="AG398" s="31">
        <v>18.032934782608692</v>
      </c>
      <c r="AH398" s="31">
        <v>0.35326086956521741</v>
      </c>
      <c r="AI398" s="36">
        <v>1.9589760281610344E-2</v>
      </c>
      <c r="AJ398" t="s">
        <v>194</v>
      </c>
      <c r="AK398" s="37">
        <v>5</v>
      </c>
      <c r="AT398"/>
    </row>
    <row r="399" spans="1:46" x14ac:dyDescent="0.25">
      <c r="A399" t="s">
        <v>1304</v>
      </c>
      <c r="B399" t="s">
        <v>744</v>
      </c>
      <c r="C399" t="s">
        <v>1046</v>
      </c>
      <c r="D399" t="s">
        <v>1200</v>
      </c>
      <c r="E399" s="31">
        <v>63.771739130434781</v>
      </c>
      <c r="F399" s="31">
        <v>226.22380434782602</v>
      </c>
      <c r="G399" s="31">
        <v>0</v>
      </c>
      <c r="H399" s="36">
        <v>0</v>
      </c>
      <c r="I399" s="31">
        <v>45.340108695652162</v>
      </c>
      <c r="J399" s="31">
        <v>0</v>
      </c>
      <c r="K399" s="36">
        <v>0</v>
      </c>
      <c r="L399" s="31">
        <v>29.166195652173908</v>
      </c>
      <c r="M399" s="31">
        <v>0</v>
      </c>
      <c r="N399" s="36">
        <v>0</v>
      </c>
      <c r="O399" s="31">
        <v>10.869565217391305</v>
      </c>
      <c r="P399" s="31">
        <v>0</v>
      </c>
      <c r="Q399" s="36">
        <v>0</v>
      </c>
      <c r="R399" s="31">
        <v>5.3043478260869561</v>
      </c>
      <c r="S399" s="31">
        <v>0</v>
      </c>
      <c r="T399" s="36">
        <v>0</v>
      </c>
      <c r="U399" s="31">
        <v>30.645652173913046</v>
      </c>
      <c r="V399" s="31">
        <v>0</v>
      </c>
      <c r="W399" s="36">
        <v>0</v>
      </c>
      <c r="X399" s="31">
        <v>4.5182608695652178</v>
      </c>
      <c r="Y399" s="31">
        <v>0</v>
      </c>
      <c r="Z399" s="36">
        <v>0</v>
      </c>
      <c r="AA399" s="31">
        <v>121.99815217391298</v>
      </c>
      <c r="AB399" s="31">
        <v>0</v>
      </c>
      <c r="AC399" s="36">
        <v>0</v>
      </c>
      <c r="AD399" s="31">
        <v>5.6976086956521748</v>
      </c>
      <c r="AE399" s="31">
        <v>0</v>
      </c>
      <c r="AF399" s="36">
        <v>0</v>
      </c>
      <c r="AG399" s="31">
        <v>18.024021739130436</v>
      </c>
      <c r="AH399" s="31">
        <v>0</v>
      </c>
      <c r="AI399" s="36">
        <v>0</v>
      </c>
      <c r="AJ399" t="s">
        <v>237</v>
      </c>
      <c r="AK399" s="37">
        <v>5</v>
      </c>
      <c r="AT399"/>
    </row>
    <row r="400" spans="1:46" x14ac:dyDescent="0.25">
      <c r="A400" t="s">
        <v>1304</v>
      </c>
      <c r="B400" t="s">
        <v>628</v>
      </c>
      <c r="C400" t="s">
        <v>1065</v>
      </c>
      <c r="D400" t="s">
        <v>1250</v>
      </c>
      <c r="E400" s="31">
        <v>118.40217391304348</v>
      </c>
      <c r="F400" s="31">
        <v>408.87684782608693</v>
      </c>
      <c r="G400" s="31">
        <v>53.563913043478259</v>
      </c>
      <c r="H400" s="36">
        <v>0.13100255817434134</v>
      </c>
      <c r="I400" s="31">
        <v>68.199782608695656</v>
      </c>
      <c r="J400" s="31">
        <v>6.2880434782608692</v>
      </c>
      <c r="K400" s="36">
        <v>9.2200344894634995E-2</v>
      </c>
      <c r="L400" s="31">
        <v>34.380434782608702</v>
      </c>
      <c r="M400" s="31">
        <v>6.2880434782608692</v>
      </c>
      <c r="N400" s="36">
        <v>0.18289598482453362</v>
      </c>
      <c r="O400" s="31">
        <v>29.645434782608685</v>
      </c>
      <c r="P400" s="31">
        <v>0</v>
      </c>
      <c r="Q400" s="36">
        <v>0</v>
      </c>
      <c r="R400" s="31">
        <v>4.1739130434782608</v>
      </c>
      <c r="S400" s="31">
        <v>0</v>
      </c>
      <c r="T400" s="36">
        <v>0</v>
      </c>
      <c r="U400" s="31">
        <v>95.977717391304353</v>
      </c>
      <c r="V400" s="31">
        <v>14.199239130434785</v>
      </c>
      <c r="W400" s="36">
        <v>0.14794308008539123</v>
      </c>
      <c r="X400" s="31">
        <v>10.797934782608694</v>
      </c>
      <c r="Y400" s="31">
        <v>0</v>
      </c>
      <c r="Z400" s="36">
        <v>0</v>
      </c>
      <c r="AA400" s="31">
        <v>215.16076086956519</v>
      </c>
      <c r="AB400" s="31">
        <v>32.799456521739131</v>
      </c>
      <c r="AC400" s="36">
        <v>0.15244162731708699</v>
      </c>
      <c r="AD400" s="31">
        <v>5.434782608695652E-3</v>
      </c>
      <c r="AE400" s="31">
        <v>0</v>
      </c>
      <c r="AF400" s="36" t="s">
        <v>1483</v>
      </c>
      <c r="AG400" s="31">
        <v>18.735217391304335</v>
      </c>
      <c r="AH400" s="31">
        <v>0.27717391304347827</v>
      </c>
      <c r="AI400" s="36">
        <v>1.4794272585922825E-2</v>
      </c>
      <c r="AJ400" t="s">
        <v>113</v>
      </c>
      <c r="AK400" s="37">
        <v>5</v>
      </c>
      <c r="AT400"/>
    </row>
    <row r="401" spans="1:46" x14ac:dyDescent="0.25">
      <c r="A401" t="s">
        <v>1304</v>
      </c>
      <c r="B401" t="s">
        <v>724</v>
      </c>
      <c r="C401" t="s">
        <v>1085</v>
      </c>
      <c r="D401" t="s">
        <v>1267</v>
      </c>
      <c r="E401" s="31">
        <v>138.65217391304347</v>
      </c>
      <c r="F401" s="31">
        <v>494.97413043478258</v>
      </c>
      <c r="G401" s="31">
        <v>60.207065217391317</v>
      </c>
      <c r="H401" s="36">
        <v>0.12163679173395539</v>
      </c>
      <c r="I401" s="31">
        <v>66.299021739130424</v>
      </c>
      <c r="J401" s="31">
        <v>2.1739130434782608E-2</v>
      </c>
      <c r="K401" s="36">
        <v>3.2789519158096309E-4</v>
      </c>
      <c r="L401" s="31">
        <v>51.020108695652169</v>
      </c>
      <c r="M401" s="31">
        <v>2.1739130434782608E-2</v>
      </c>
      <c r="N401" s="36">
        <v>4.2608945748159828E-4</v>
      </c>
      <c r="O401" s="31">
        <v>11.974565217391305</v>
      </c>
      <c r="P401" s="31">
        <v>0</v>
      </c>
      <c r="Q401" s="36">
        <v>0</v>
      </c>
      <c r="R401" s="31">
        <v>3.3043478260869565</v>
      </c>
      <c r="S401" s="31">
        <v>0</v>
      </c>
      <c r="T401" s="36">
        <v>0</v>
      </c>
      <c r="U401" s="31">
        <v>70.788152173913019</v>
      </c>
      <c r="V401" s="31">
        <v>16.611304347826088</v>
      </c>
      <c r="W401" s="36">
        <v>0.23466221165111464</v>
      </c>
      <c r="X401" s="31">
        <v>33.689782608695637</v>
      </c>
      <c r="Y401" s="31">
        <v>0</v>
      </c>
      <c r="Z401" s="36">
        <v>0</v>
      </c>
      <c r="AA401" s="31">
        <v>262.79608695652172</v>
      </c>
      <c r="AB401" s="31">
        <v>43.574021739130451</v>
      </c>
      <c r="AC401" s="36">
        <v>0.16580924869836267</v>
      </c>
      <c r="AD401" s="31">
        <v>31.218260869565235</v>
      </c>
      <c r="AE401" s="31">
        <v>0</v>
      </c>
      <c r="AF401" s="36">
        <v>0</v>
      </c>
      <c r="AG401" s="31">
        <v>30.182826086956524</v>
      </c>
      <c r="AH401" s="31">
        <v>0</v>
      </c>
      <c r="AI401" s="36">
        <v>0</v>
      </c>
      <c r="AJ401" t="s">
        <v>217</v>
      </c>
      <c r="AK401" s="37">
        <v>5</v>
      </c>
      <c r="AT401"/>
    </row>
    <row r="402" spans="1:46" x14ac:dyDescent="0.25">
      <c r="A402" t="s">
        <v>1304</v>
      </c>
      <c r="B402" t="s">
        <v>990</v>
      </c>
      <c r="C402" t="s">
        <v>1193</v>
      </c>
      <c r="D402" t="s">
        <v>1271</v>
      </c>
      <c r="E402" s="31">
        <v>25.641304347826086</v>
      </c>
      <c r="F402" s="31">
        <v>73.850543478260875</v>
      </c>
      <c r="G402" s="31">
        <v>0</v>
      </c>
      <c r="H402" s="36">
        <v>0</v>
      </c>
      <c r="I402" s="31">
        <v>25.320652173913043</v>
      </c>
      <c r="J402" s="31">
        <v>0</v>
      </c>
      <c r="K402" s="36">
        <v>0</v>
      </c>
      <c r="L402" s="31">
        <v>21.6875</v>
      </c>
      <c r="M402" s="31">
        <v>0</v>
      </c>
      <c r="N402" s="36">
        <v>0</v>
      </c>
      <c r="O402" s="31">
        <v>1.9809782608695652</v>
      </c>
      <c r="P402" s="31">
        <v>0</v>
      </c>
      <c r="Q402" s="36">
        <v>0</v>
      </c>
      <c r="R402" s="31">
        <v>1.6521739130434783</v>
      </c>
      <c r="S402" s="31">
        <v>0</v>
      </c>
      <c r="T402" s="36">
        <v>0</v>
      </c>
      <c r="U402" s="31">
        <v>7.2880434782608692</v>
      </c>
      <c r="V402" s="31">
        <v>0</v>
      </c>
      <c r="W402" s="36">
        <v>0</v>
      </c>
      <c r="X402" s="31">
        <v>0</v>
      </c>
      <c r="Y402" s="31">
        <v>0</v>
      </c>
      <c r="Z402" s="36" t="s">
        <v>1483</v>
      </c>
      <c r="AA402" s="31">
        <v>19.660326086956523</v>
      </c>
      <c r="AB402" s="31">
        <v>0</v>
      </c>
      <c r="AC402" s="36">
        <v>0</v>
      </c>
      <c r="AD402" s="31">
        <v>15.622282608695652</v>
      </c>
      <c r="AE402" s="31">
        <v>0</v>
      </c>
      <c r="AF402" s="36">
        <v>0</v>
      </c>
      <c r="AG402" s="31">
        <v>5.9592391304347823</v>
      </c>
      <c r="AH402" s="31">
        <v>0</v>
      </c>
      <c r="AI402" s="36">
        <v>0</v>
      </c>
      <c r="AJ402" t="s">
        <v>502</v>
      </c>
      <c r="AK402" s="37">
        <v>5</v>
      </c>
      <c r="AT402"/>
    </row>
    <row r="403" spans="1:46" x14ac:dyDescent="0.25">
      <c r="A403" t="s">
        <v>1304</v>
      </c>
      <c r="B403" t="s">
        <v>858</v>
      </c>
      <c r="C403" t="s">
        <v>1043</v>
      </c>
      <c r="D403" t="s">
        <v>1265</v>
      </c>
      <c r="E403" s="31">
        <v>58.75</v>
      </c>
      <c r="F403" s="31">
        <v>231.05423913043487</v>
      </c>
      <c r="G403" s="31">
        <v>0</v>
      </c>
      <c r="H403" s="36">
        <v>0</v>
      </c>
      <c r="I403" s="31">
        <v>64.051195652173902</v>
      </c>
      <c r="J403" s="31">
        <v>0</v>
      </c>
      <c r="K403" s="36">
        <v>0</v>
      </c>
      <c r="L403" s="31">
        <v>47.934999999999995</v>
      </c>
      <c r="M403" s="31">
        <v>0</v>
      </c>
      <c r="N403" s="36">
        <v>0</v>
      </c>
      <c r="O403" s="31">
        <v>11.387934782608696</v>
      </c>
      <c r="P403" s="31">
        <v>0</v>
      </c>
      <c r="Q403" s="36">
        <v>0</v>
      </c>
      <c r="R403" s="31">
        <v>4.7282608695652177</v>
      </c>
      <c r="S403" s="31">
        <v>0</v>
      </c>
      <c r="T403" s="36">
        <v>0</v>
      </c>
      <c r="U403" s="31">
        <v>44.223586956521757</v>
      </c>
      <c r="V403" s="31">
        <v>0</v>
      </c>
      <c r="W403" s="36">
        <v>0</v>
      </c>
      <c r="X403" s="31">
        <v>16.10891304347826</v>
      </c>
      <c r="Y403" s="31">
        <v>0</v>
      </c>
      <c r="Z403" s="36">
        <v>0</v>
      </c>
      <c r="AA403" s="31">
        <v>82.97706521739137</v>
      </c>
      <c r="AB403" s="31">
        <v>0</v>
      </c>
      <c r="AC403" s="36">
        <v>0</v>
      </c>
      <c r="AD403" s="31">
        <v>5.6104347826086967</v>
      </c>
      <c r="AE403" s="31">
        <v>0</v>
      </c>
      <c r="AF403" s="36">
        <v>0</v>
      </c>
      <c r="AG403" s="31">
        <v>18.083043478260862</v>
      </c>
      <c r="AH403" s="31">
        <v>0</v>
      </c>
      <c r="AI403" s="36">
        <v>0</v>
      </c>
      <c r="AJ403" t="s">
        <v>368</v>
      </c>
      <c r="AK403" s="37">
        <v>5</v>
      </c>
      <c r="AT403"/>
    </row>
    <row r="404" spans="1:46" x14ac:dyDescent="0.25">
      <c r="A404" t="s">
        <v>1304</v>
      </c>
      <c r="B404" t="s">
        <v>661</v>
      </c>
      <c r="C404" t="s">
        <v>1010</v>
      </c>
      <c r="D404" t="s">
        <v>1269</v>
      </c>
      <c r="E404" s="31">
        <v>12.793478260869565</v>
      </c>
      <c r="F404" s="31">
        <v>98.10108695652174</v>
      </c>
      <c r="G404" s="31">
        <v>2.1304347826086958</v>
      </c>
      <c r="H404" s="36">
        <v>2.1716729637795976E-2</v>
      </c>
      <c r="I404" s="31">
        <v>68.05923913043479</v>
      </c>
      <c r="J404" s="31">
        <v>2.1304347826086958</v>
      </c>
      <c r="K404" s="36">
        <v>3.1302653538717071E-2</v>
      </c>
      <c r="L404" s="31">
        <v>52.945108695652173</v>
      </c>
      <c r="M404" s="31">
        <v>2.1304347826086958</v>
      </c>
      <c r="N404" s="36">
        <v>4.0238557160307539E-2</v>
      </c>
      <c r="O404" s="31">
        <v>10.201086956521738</v>
      </c>
      <c r="P404" s="31">
        <v>0</v>
      </c>
      <c r="Q404" s="36">
        <v>0</v>
      </c>
      <c r="R404" s="31">
        <v>4.9130434782608692</v>
      </c>
      <c r="S404" s="31">
        <v>0</v>
      </c>
      <c r="T404" s="36">
        <v>0</v>
      </c>
      <c r="U404" s="31">
        <v>0.99456521739130432</v>
      </c>
      <c r="V404" s="31">
        <v>0</v>
      </c>
      <c r="W404" s="36">
        <v>0</v>
      </c>
      <c r="X404" s="31">
        <v>0</v>
      </c>
      <c r="Y404" s="31">
        <v>0</v>
      </c>
      <c r="Z404" s="36" t="s">
        <v>1483</v>
      </c>
      <c r="AA404" s="31">
        <v>29.047282608695649</v>
      </c>
      <c r="AB404" s="31">
        <v>0</v>
      </c>
      <c r="AC404" s="36">
        <v>0</v>
      </c>
      <c r="AD404" s="31">
        <v>0</v>
      </c>
      <c r="AE404" s="31">
        <v>0</v>
      </c>
      <c r="AF404" s="36" t="s">
        <v>1483</v>
      </c>
      <c r="AG404" s="31">
        <v>0</v>
      </c>
      <c r="AH404" s="31">
        <v>0</v>
      </c>
      <c r="AI404" s="36" t="s">
        <v>1483</v>
      </c>
      <c r="AJ404" t="s">
        <v>152</v>
      </c>
      <c r="AK404" s="37">
        <v>5</v>
      </c>
      <c r="AT404"/>
    </row>
    <row r="405" spans="1:46" x14ac:dyDescent="0.25">
      <c r="A405" t="s">
        <v>1304</v>
      </c>
      <c r="B405" t="s">
        <v>780</v>
      </c>
      <c r="C405" t="s">
        <v>1151</v>
      </c>
      <c r="D405" t="s">
        <v>1234</v>
      </c>
      <c r="E405" s="31">
        <v>71.445652173913047</v>
      </c>
      <c r="F405" s="31">
        <v>318.38271739130437</v>
      </c>
      <c r="G405" s="31">
        <v>25.82782608695652</v>
      </c>
      <c r="H405" s="36">
        <v>8.1121947505753425E-2</v>
      </c>
      <c r="I405" s="31">
        <v>45.005652173913042</v>
      </c>
      <c r="J405" s="31">
        <v>4.7515217391304336</v>
      </c>
      <c r="K405" s="36">
        <v>0.10557611121308433</v>
      </c>
      <c r="L405" s="31">
        <v>34.085434782608694</v>
      </c>
      <c r="M405" s="31">
        <v>4.7515217391304336</v>
      </c>
      <c r="N405" s="36">
        <v>0.13940035588323454</v>
      </c>
      <c r="O405" s="31">
        <v>5.4982608695652173</v>
      </c>
      <c r="P405" s="31">
        <v>0</v>
      </c>
      <c r="Q405" s="36">
        <v>0</v>
      </c>
      <c r="R405" s="31">
        <v>5.4219565217391308</v>
      </c>
      <c r="S405" s="31">
        <v>0</v>
      </c>
      <c r="T405" s="36">
        <v>0</v>
      </c>
      <c r="U405" s="31">
        <v>88.891195652173948</v>
      </c>
      <c r="V405" s="31">
        <v>0.4375</v>
      </c>
      <c r="W405" s="36">
        <v>4.9217472753084789E-3</v>
      </c>
      <c r="X405" s="31">
        <v>0</v>
      </c>
      <c r="Y405" s="31">
        <v>0</v>
      </c>
      <c r="Z405" s="36" t="s">
        <v>1483</v>
      </c>
      <c r="AA405" s="31">
        <v>168.11586956521734</v>
      </c>
      <c r="AB405" s="31">
        <v>20.638804347826088</v>
      </c>
      <c r="AC405" s="36">
        <v>0.12276535464023912</v>
      </c>
      <c r="AD405" s="31">
        <v>0</v>
      </c>
      <c r="AE405" s="31">
        <v>0</v>
      </c>
      <c r="AF405" s="36" t="s">
        <v>1483</v>
      </c>
      <c r="AG405" s="31">
        <v>16.369999999999994</v>
      </c>
      <c r="AH405" s="31">
        <v>0</v>
      </c>
      <c r="AI405" s="36">
        <v>0</v>
      </c>
      <c r="AJ405" t="s">
        <v>274</v>
      </c>
      <c r="AK405" s="37">
        <v>5</v>
      </c>
      <c r="AT405"/>
    </row>
    <row r="406" spans="1:46" x14ac:dyDescent="0.25">
      <c r="A406" t="s">
        <v>1304</v>
      </c>
      <c r="B406" t="s">
        <v>914</v>
      </c>
      <c r="C406" t="s">
        <v>1071</v>
      </c>
      <c r="D406" t="s">
        <v>1238</v>
      </c>
      <c r="E406" s="31">
        <v>14.478260869565217</v>
      </c>
      <c r="F406" s="31">
        <v>73.135869565217405</v>
      </c>
      <c r="G406" s="31">
        <v>0.35869565217391303</v>
      </c>
      <c r="H406" s="36">
        <v>4.9045106635951536E-3</v>
      </c>
      <c r="I406" s="31">
        <v>21.456521739130434</v>
      </c>
      <c r="J406" s="31">
        <v>0.35869565217391303</v>
      </c>
      <c r="K406" s="36">
        <v>1.6717325227963525E-2</v>
      </c>
      <c r="L406" s="31">
        <v>5.875</v>
      </c>
      <c r="M406" s="31">
        <v>0.35869565217391303</v>
      </c>
      <c r="N406" s="36">
        <v>6.1054579093432003E-2</v>
      </c>
      <c r="O406" s="31">
        <v>10.326086956521738</v>
      </c>
      <c r="P406" s="31">
        <v>0</v>
      </c>
      <c r="Q406" s="36">
        <v>0</v>
      </c>
      <c r="R406" s="31">
        <v>5.2554347826086953</v>
      </c>
      <c r="S406" s="31">
        <v>0</v>
      </c>
      <c r="T406" s="36">
        <v>0</v>
      </c>
      <c r="U406" s="31">
        <v>15.214673913043478</v>
      </c>
      <c r="V406" s="31">
        <v>0</v>
      </c>
      <c r="W406" s="36">
        <v>0</v>
      </c>
      <c r="X406" s="31">
        <v>4.1385869565217392</v>
      </c>
      <c r="Y406" s="31">
        <v>0</v>
      </c>
      <c r="Z406" s="36">
        <v>0</v>
      </c>
      <c r="AA406" s="31">
        <v>32.326086956521742</v>
      </c>
      <c r="AB406" s="31">
        <v>0</v>
      </c>
      <c r="AC406" s="36">
        <v>0</v>
      </c>
      <c r="AD406" s="31">
        <v>0</v>
      </c>
      <c r="AE406" s="31">
        <v>0</v>
      </c>
      <c r="AF406" s="36" t="s">
        <v>1483</v>
      </c>
      <c r="AG406" s="31">
        <v>0</v>
      </c>
      <c r="AH406" s="31">
        <v>0</v>
      </c>
      <c r="AI406" s="36" t="s">
        <v>1483</v>
      </c>
      <c r="AJ406" t="s">
        <v>425</v>
      </c>
      <c r="AK406" s="37">
        <v>5</v>
      </c>
      <c r="AT406"/>
    </row>
    <row r="407" spans="1:46" x14ac:dyDescent="0.25">
      <c r="A407" t="s">
        <v>1304</v>
      </c>
      <c r="B407" t="s">
        <v>849</v>
      </c>
      <c r="C407" t="s">
        <v>1076</v>
      </c>
      <c r="D407" t="s">
        <v>1259</v>
      </c>
      <c r="E407" s="31">
        <v>54.391304347826086</v>
      </c>
      <c r="F407" s="31">
        <v>187.90869565217395</v>
      </c>
      <c r="G407" s="31">
        <v>105.67967391304347</v>
      </c>
      <c r="H407" s="36">
        <v>0.56239906059834777</v>
      </c>
      <c r="I407" s="31">
        <v>41.755543478260883</v>
      </c>
      <c r="J407" s="31">
        <v>17.301630434782609</v>
      </c>
      <c r="K407" s="36">
        <v>0.41435529258026127</v>
      </c>
      <c r="L407" s="31">
        <v>36.568043478260883</v>
      </c>
      <c r="M407" s="31">
        <v>16.445652173913043</v>
      </c>
      <c r="N407" s="36">
        <v>0.44972742891453082</v>
      </c>
      <c r="O407" s="31">
        <v>0.85597826086956519</v>
      </c>
      <c r="P407" s="31">
        <v>0.85597826086956519</v>
      </c>
      <c r="Q407" s="36">
        <v>1</v>
      </c>
      <c r="R407" s="31">
        <v>4.3315217391304346</v>
      </c>
      <c r="S407" s="31">
        <v>0</v>
      </c>
      <c r="T407" s="36">
        <v>0</v>
      </c>
      <c r="U407" s="31">
        <v>16.591521739130439</v>
      </c>
      <c r="V407" s="31">
        <v>10.266304347826088</v>
      </c>
      <c r="W407" s="36">
        <v>0.61876809790228104</v>
      </c>
      <c r="X407" s="31">
        <v>1.0543478260869565</v>
      </c>
      <c r="Y407" s="31">
        <v>1.0543478260869565</v>
      </c>
      <c r="Z407" s="36">
        <v>1</v>
      </c>
      <c r="AA407" s="31">
        <v>117.4551086956522</v>
      </c>
      <c r="AB407" s="31">
        <v>73.867173913043473</v>
      </c>
      <c r="AC407" s="36">
        <v>0.62889707168418629</v>
      </c>
      <c r="AD407" s="31">
        <v>1.3142391304347825</v>
      </c>
      <c r="AE407" s="31">
        <v>0</v>
      </c>
      <c r="AF407" s="36">
        <v>0</v>
      </c>
      <c r="AG407" s="31">
        <v>9.7379347826086953</v>
      </c>
      <c r="AH407" s="31">
        <v>3.1902173913043477</v>
      </c>
      <c r="AI407" s="36">
        <v>0.32760718391766847</v>
      </c>
      <c r="AJ407" t="s">
        <v>359</v>
      </c>
      <c r="AK407" s="37">
        <v>5</v>
      </c>
      <c r="AT407"/>
    </row>
    <row r="408" spans="1:46" x14ac:dyDescent="0.25">
      <c r="A408" t="s">
        <v>1304</v>
      </c>
      <c r="B408" t="s">
        <v>967</v>
      </c>
      <c r="C408" t="s">
        <v>1061</v>
      </c>
      <c r="D408" t="s">
        <v>1210</v>
      </c>
      <c r="E408" s="31">
        <v>95.347826086956516</v>
      </c>
      <c r="F408" s="31">
        <v>365.50956521739124</v>
      </c>
      <c r="G408" s="31">
        <v>0.39293478260869563</v>
      </c>
      <c r="H408" s="36">
        <v>1.0750328308781548E-3</v>
      </c>
      <c r="I408" s="31">
        <v>69.166304347826085</v>
      </c>
      <c r="J408" s="31">
        <v>0</v>
      </c>
      <c r="K408" s="36">
        <v>0</v>
      </c>
      <c r="L408" s="31">
        <v>54.231521739130436</v>
      </c>
      <c r="M408" s="31">
        <v>0</v>
      </c>
      <c r="N408" s="36">
        <v>0</v>
      </c>
      <c r="O408" s="31">
        <v>10.239130434782609</v>
      </c>
      <c r="P408" s="31">
        <v>0</v>
      </c>
      <c r="Q408" s="36">
        <v>0</v>
      </c>
      <c r="R408" s="31">
        <v>4.6956521739130439</v>
      </c>
      <c r="S408" s="31">
        <v>0</v>
      </c>
      <c r="T408" s="36">
        <v>0</v>
      </c>
      <c r="U408" s="31">
        <v>54.463695652173911</v>
      </c>
      <c r="V408" s="31">
        <v>0.26250000000000001</v>
      </c>
      <c r="W408" s="36">
        <v>4.8197243476907235E-3</v>
      </c>
      <c r="X408" s="31">
        <v>38.415652173913045</v>
      </c>
      <c r="Y408" s="31">
        <v>0</v>
      </c>
      <c r="Z408" s="36">
        <v>0</v>
      </c>
      <c r="AA408" s="31">
        <v>160.5010869565217</v>
      </c>
      <c r="AB408" s="31">
        <v>0</v>
      </c>
      <c r="AC408" s="36">
        <v>0</v>
      </c>
      <c r="AD408" s="31">
        <v>17.405978260869563</v>
      </c>
      <c r="AE408" s="31">
        <v>0</v>
      </c>
      <c r="AF408" s="36">
        <v>0</v>
      </c>
      <c r="AG408" s="31">
        <v>25.556847826086958</v>
      </c>
      <c r="AH408" s="31">
        <v>0.13043478260869565</v>
      </c>
      <c r="AI408" s="36">
        <v>5.1037116743151449E-3</v>
      </c>
      <c r="AJ408" t="s">
        <v>479</v>
      </c>
      <c r="AK408" s="37">
        <v>5</v>
      </c>
      <c r="AT408"/>
    </row>
    <row r="409" spans="1:46" x14ac:dyDescent="0.25">
      <c r="A409" t="s">
        <v>1304</v>
      </c>
      <c r="B409" t="s">
        <v>753</v>
      </c>
      <c r="C409" t="s">
        <v>1085</v>
      </c>
      <c r="D409" t="s">
        <v>1267</v>
      </c>
      <c r="E409" s="31">
        <v>120.8695652173913</v>
      </c>
      <c r="F409" s="31">
        <v>304.84532608695656</v>
      </c>
      <c r="G409" s="31">
        <v>0.55434782608695654</v>
      </c>
      <c r="H409" s="36">
        <v>1.8184560452431861E-3</v>
      </c>
      <c r="I409" s="31">
        <v>43.620652173913051</v>
      </c>
      <c r="J409" s="31">
        <v>0.55434782608695654</v>
      </c>
      <c r="K409" s="36">
        <v>1.2708380055318829E-2</v>
      </c>
      <c r="L409" s="31">
        <v>43.066304347826097</v>
      </c>
      <c r="M409" s="31">
        <v>0</v>
      </c>
      <c r="N409" s="36">
        <v>0</v>
      </c>
      <c r="O409" s="31">
        <v>0</v>
      </c>
      <c r="P409" s="31">
        <v>0</v>
      </c>
      <c r="Q409" s="36" t="s">
        <v>1483</v>
      </c>
      <c r="R409" s="31">
        <v>0.55434782608695654</v>
      </c>
      <c r="S409" s="31">
        <v>0.55434782608695654</v>
      </c>
      <c r="T409" s="36">
        <v>1</v>
      </c>
      <c r="U409" s="31">
        <v>70.350217391304383</v>
      </c>
      <c r="V409" s="31">
        <v>0</v>
      </c>
      <c r="W409" s="36">
        <v>0</v>
      </c>
      <c r="X409" s="31">
        <v>5.5256521739130413</v>
      </c>
      <c r="Y409" s="31">
        <v>0</v>
      </c>
      <c r="Z409" s="36">
        <v>0</v>
      </c>
      <c r="AA409" s="31">
        <v>172.26130434782613</v>
      </c>
      <c r="AB409" s="31">
        <v>0</v>
      </c>
      <c r="AC409" s="36">
        <v>0</v>
      </c>
      <c r="AD409" s="31">
        <v>0</v>
      </c>
      <c r="AE409" s="31">
        <v>0</v>
      </c>
      <c r="AF409" s="36" t="s">
        <v>1483</v>
      </c>
      <c r="AG409" s="31">
        <v>13.087500000000002</v>
      </c>
      <c r="AH409" s="31">
        <v>0</v>
      </c>
      <c r="AI409" s="36">
        <v>0</v>
      </c>
      <c r="AJ409" t="s">
        <v>246</v>
      </c>
      <c r="AK409" s="37">
        <v>5</v>
      </c>
      <c r="AT409"/>
    </row>
    <row r="410" spans="1:46" x14ac:dyDescent="0.25">
      <c r="A410" t="s">
        <v>1304</v>
      </c>
      <c r="B410" t="s">
        <v>948</v>
      </c>
      <c r="C410" t="s">
        <v>1079</v>
      </c>
      <c r="D410" t="s">
        <v>1259</v>
      </c>
      <c r="E410" s="31">
        <v>45.782608695652172</v>
      </c>
      <c r="F410" s="31">
        <v>116.6232608695652</v>
      </c>
      <c r="G410" s="31">
        <v>21.650108695652172</v>
      </c>
      <c r="H410" s="36">
        <v>0.1856414280841133</v>
      </c>
      <c r="I410" s="31">
        <v>23.137282608695649</v>
      </c>
      <c r="J410" s="31">
        <v>0.73336956521739127</v>
      </c>
      <c r="K410" s="36">
        <v>3.1696443252232656E-2</v>
      </c>
      <c r="L410" s="31">
        <v>17.680978260869566</v>
      </c>
      <c r="M410" s="31">
        <v>0.73336956521739127</v>
      </c>
      <c r="N410" s="36">
        <v>4.1477883994713055E-2</v>
      </c>
      <c r="O410" s="31">
        <v>0</v>
      </c>
      <c r="P410" s="31">
        <v>0</v>
      </c>
      <c r="Q410" s="36" t="s">
        <v>1483</v>
      </c>
      <c r="R410" s="31">
        <v>5.4563043478260855</v>
      </c>
      <c r="S410" s="31">
        <v>0</v>
      </c>
      <c r="T410" s="36">
        <v>0</v>
      </c>
      <c r="U410" s="31">
        <v>16.057173913043478</v>
      </c>
      <c r="V410" s="31">
        <v>1.8926086956521739</v>
      </c>
      <c r="W410" s="36">
        <v>0.11786686162219244</v>
      </c>
      <c r="X410" s="31">
        <v>0.61956521739130432</v>
      </c>
      <c r="Y410" s="31">
        <v>0.61956521739130432</v>
      </c>
      <c r="Z410" s="36">
        <v>1</v>
      </c>
      <c r="AA410" s="31">
        <v>56.897391304347813</v>
      </c>
      <c r="AB410" s="31">
        <v>12.390869565217391</v>
      </c>
      <c r="AC410" s="36">
        <v>0.21777570607653751</v>
      </c>
      <c r="AD410" s="31">
        <v>6.5217391304347824E-2</v>
      </c>
      <c r="AE410" s="31">
        <v>0</v>
      </c>
      <c r="AF410" s="36">
        <v>0</v>
      </c>
      <c r="AG410" s="31">
        <v>19.846630434782611</v>
      </c>
      <c r="AH410" s="31">
        <v>6.0136956521739133</v>
      </c>
      <c r="AI410" s="36">
        <v>0.30300839590555839</v>
      </c>
      <c r="AJ410" t="s">
        <v>460</v>
      </c>
      <c r="AK410" s="37">
        <v>5</v>
      </c>
      <c r="AT410"/>
    </row>
    <row r="411" spans="1:46" x14ac:dyDescent="0.25">
      <c r="A411" t="s">
        <v>1304</v>
      </c>
      <c r="B411" t="s">
        <v>913</v>
      </c>
      <c r="C411" t="s">
        <v>1122</v>
      </c>
      <c r="D411" t="s">
        <v>1234</v>
      </c>
      <c r="E411" s="31">
        <v>42.826086956521742</v>
      </c>
      <c r="F411" s="31">
        <v>164.95641304347825</v>
      </c>
      <c r="G411" s="31">
        <v>1.9902173913043479</v>
      </c>
      <c r="H411" s="36">
        <v>1.2065110744010772E-2</v>
      </c>
      <c r="I411" s="31">
        <v>27.688043478260866</v>
      </c>
      <c r="J411" s="31">
        <v>1.9195652173913045</v>
      </c>
      <c r="K411" s="36">
        <v>6.9328308404977834E-2</v>
      </c>
      <c r="L411" s="31">
        <v>16.798369565217389</v>
      </c>
      <c r="M411" s="31">
        <v>1.2385869565217391</v>
      </c>
      <c r="N411" s="36">
        <v>7.3732569801675904E-2</v>
      </c>
      <c r="O411" s="31">
        <v>6.8842391304347803</v>
      </c>
      <c r="P411" s="31">
        <v>0.68097826086956526</v>
      </c>
      <c r="Q411" s="36">
        <v>9.8918449514486501E-2</v>
      </c>
      <c r="R411" s="31">
        <v>4.0054347826086953</v>
      </c>
      <c r="S411" s="31">
        <v>0</v>
      </c>
      <c r="T411" s="36">
        <v>0</v>
      </c>
      <c r="U411" s="31">
        <v>38.638043478260862</v>
      </c>
      <c r="V411" s="31">
        <v>0</v>
      </c>
      <c r="W411" s="36">
        <v>0</v>
      </c>
      <c r="X411" s="31">
        <v>3.9369565217391296</v>
      </c>
      <c r="Y411" s="31">
        <v>0</v>
      </c>
      <c r="Z411" s="36">
        <v>0</v>
      </c>
      <c r="AA411" s="31">
        <v>82.232499999999987</v>
      </c>
      <c r="AB411" s="31">
        <v>7.0652173913043473E-2</v>
      </c>
      <c r="AC411" s="36">
        <v>8.5917579926480993E-4</v>
      </c>
      <c r="AD411" s="31">
        <v>0</v>
      </c>
      <c r="AE411" s="31">
        <v>0</v>
      </c>
      <c r="AF411" s="36" t="s">
        <v>1483</v>
      </c>
      <c r="AG411" s="31">
        <v>12.46086956521739</v>
      </c>
      <c r="AH411" s="31">
        <v>0</v>
      </c>
      <c r="AI411" s="36">
        <v>0</v>
      </c>
      <c r="AJ411" t="s">
        <v>424</v>
      </c>
      <c r="AK411" s="37">
        <v>5</v>
      </c>
      <c r="AT411"/>
    </row>
    <row r="412" spans="1:46" x14ac:dyDescent="0.25">
      <c r="A412" t="s">
        <v>1304</v>
      </c>
      <c r="B412" t="s">
        <v>572</v>
      </c>
      <c r="C412" t="s">
        <v>1061</v>
      </c>
      <c r="D412" t="s">
        <v>1210</v>
      </c>
      <c r="E412" s="31">
        <v>67.445652173913047</v>
      </c>
      <c r="F412" s="31">
        <v>228.57608695652175</v>
      </c>
      <c r="G412" s="31">
        <v>13.038043478260869</v>
      </c>
      <c r="H412" s="36">
        <v>5.7040277711731417E-2</v>
      </c>
      <c r="I412" s="31">
        <v>50.967391304347828</v>
      </c>
      <c r="J412" s="31">
        <v>8.4619565217391308</v>
      </c>
      <c r="K412" s="36">
        <v>0.16602687140115163</v>
      </c>
      <c r="L412" s="31">
        <v>28.638586956521738</v>
      </c>
      <c r="M412" s="31">
        <v>8.4619565217391308</v>
      </c>
      <c r="N412" s="36">
        <v>0.29547395388556791</v>
      </c>
      <c r="O412" s="31">
        <v>16.502717391304348</v>
      </c>
      <c r="P412" s="31">
        <v>0</v>
      </c>
      <c r="Q412" s="36">
        <v>0</v>
      </c>
      <c r="R412" s="31">
        <v>5.8260869565217392</v>
      </c>
      <c r="S412" s="31">
        <v>0</v>
      </c>
      <c r="T412" s="36">
        <v>0</v>
      </c>
      <c r="U412" s="31">
        <v>53.861413043478258</v>
      </c>
      <c r="V412" s="31">
        <v>0.72826086956521741</v>
      </c>
      <c r="W412" s="36">
        <v>1.3521013066949196E-2</v>
      </c>
      <c r="X412" s="31">
        <v>3.5407608695652173</v>
      </c>
      <c r="Y412" s="31">
        <v>0</v>
      </c>
      <c r="Z412" s="36">
        <v>0</v>
      </c>
      <c r="AA412" s="31">
        <v>83.559782608695656</v>
      </c>
      <c r="AB412" s="31">
        <v>3.847826086956522</v>
      </c>
      <c r="AC412" s="36">
        <v>4.6048780487804877E-2</v>
      </c>
      <c r="AD412" s="31">
        <v>11.122282608695652</v>
      </c>
      <c r="AE412" s="31">
        <v>0</v>
      </c>
      <c r="AF412" s="36">
        <v>0</v>
      </c>
      <c r="AG412" s="31">
        <v>25.524456521739129</v>
      </c>
      <c r="AH412" s="31">
        <v>0</v>
      </c>
      <c r="AI412" s="36">
        <v>0</v>
      </c>
      <c r="AJ412" t="s">
        <v>55</v>
      </c>
      <c r="AK412" s="37">
        <v>5</v>
      </c>
      <c r="AT412"/>
    </row>
    <row r="413" spans="1:46" x14ac:dyDescent="0.25">
      <c r="A413" t="s">
        <v>1304</v>
      </c>
      <c r="B413" t="s">
        <v>924</v>
      </c>
      <c r="C413" t="s">
        <v>1085</v>
      </c>
      <c r="D413" t="s">
        <v>1267</v>
      </c>
      <c r="E413" s="31">
        <v>77.076086956521735</v>
      </c>
      <c r="F413" s="31">
        <v>283.04076086956525</v>
      </c>
      <c r="G413" s="31">
        <v>1.6032608695652173</v>
      </c>
      <c r="H413" s="36">
        <v>5.6644169010839187E-3</v>
      </c>
      <c r="I413" s="31">
        <v>91.942934782608702</v>
      </c>
      <c r="J413" s="31">
        <v>1.6032608695652173</v>
      </c>
      <c r="K413" s="36">
        <v>1.7437564651987585E-2</v>
      </c>
      <c r="L413" s="31">
        <v>56.644021739130437</v>
      </c>
      <c r="M413" s="31">
        <v>0</v>
      </c>
      <c r="N413" s="36">
        <v>0</v>
      </c>
      <c r="O413" s="31">
        <v>28.486413043478262</v>
      </c>
      <c r="P413" s="31">
        <v>0.35597826086956524</v>
      </c>
      <c r="Q413" s="36">
        <v>1.2496422779738624E-2</v>
      </c>
      <c r="R413" s="31">
        <v>6.8125</v>
      </c>
      <c r="S413" s="31">
        <v>1.2472826086956521</v>
      </c>
      <c r="T413" s="36">
        <v>0.18308735540486637</v>
      </c>
      <c r="U413" s="31">
        <v>31.785326086956523</v>
      </c>
      <c r="V413" s="31">
        <v>0</v>
      </c>
      <c r="W413" s="36">
        <v>0</v>
      </c>
      <c r="X413" s="31">
        <v>5.5788043478260869</v>
      </c>
      <c r="Y413" s="31">
        <v>0</v>
      </c>
      <c r="Z413" s="36">
        <v>0</v>
      </c>
      <c r="AA413" s="31">
        <v>145.27989130434781</v>
      </c>
      <c r="AB413" s="31">
        <v>0</v>
      </c>
      <c r="AC413" s="36">
        <v>0</v>
      </c>
      <c r="AD413" s="31">
        <v>2.527173913043478</v>
      </c>
      <c r="AE413" s="31">
        <v>0</v>
      </c>
      <c r="AF413" s="36">
        <v>0</v>
      </c>
      <c r="AG413" s="31">
        <v>5.9266304347826084</v>
      </c>
      <c r="AH413" s="31">
        <v>0</v>
      </c>
      <c r="AI413" s="36">
        <v>0</v>
      </c>
      <c r="AJ413" t="s">
        <v>435</v>
      </c>
      <c r="AK413" s="37">
        <v>5</v>
      </c>
      <c r="AT413"/>
    </row>
    <row r="414" spans="1:46" x14ac:dyDescent="0.25">
      <c r="A414" t="s">
        <v>1304</v>
      </c>
      <c r="B414" t="s">
        <v>916</v>
      </c>
      <c r="C414" t="s">
        <v>1080</v>
      </c>
      <c r="D414" t="s">
        <v>1241</v>
      </c>
      <c r="E414" s="31">
        <v>51.184782608695649</v>
      </c>
      <c r="F414" s="31">
        <v>167.2897826086957</v>
      </c>
      <c r="G414" s="31">
        <v>0</v>
      </c>
      <c r="H414" s="36">
        <v>0</v>
      </c>
      <c r="I414" s="31">
        <v>49.738695652173924</v>
      </c>
      <c r="J414" s="31">
        <v>0</v>
      </c>
      <c r="K414" s="36">
        <v>0</v>
      </c>
      <c r="L414" s="31">
        <v>34.430434782608707</v>
      </c>
      <c r="M414" s="31">
        <v>0</v>
      </c>
      <c r="N414" s="36">
        <v>0</v>
      </c>
      <c r="O414" s="31">
        <v>10.090869565217389</v>
      </c>
      <c r="P414" s="31">
        <v>0</v>
      </c>
      <c r="Q414" s="36">
        <v>0</v>
      </c>
      <c r="R414" s="31">
        <v>5.2173913043478262</v>
      </c>
      <c r="S414" s="31">
        <v>0</v>
      </c>
      <c r="T414" s="36">
        <v>0</v>
      </c>
      <c r="U414" s="31">
        <v>28.380652173913049</v>
      </c>
      <c r="V414" s="31">
        <v>0</v>
      </c>
      <c r="W414" s="36">
        <v>0</v>
      </c>
      <c r="X414" s="31">
        <v>0</v>
      </c>
      <c r="Y414" s="31">
        <v>0</v>
      </c>
      <c r="Z414" s="36" t="s">
        <v>1483</v>
      </c>
      <c r="AA414" s="31">
        <v>67.416413043478286</v>
      </c>
      <c r="AB414" s="31">
        <v>0</v>
      </c>
      <c r="AC414" s="36">
        <v>0</v>
      </c>
      <c r="AD414" s="31">
        <v>2.3045652173913047</v>
      </c>
      <c r="AE414" s="31">
        <v>0</v>
      </c>
      <c r="AF414" s="36">
        <v>0</v>
      </c>
      <c r="AG414" s="31">
        <v>19.449456521739126</v>
      </c>
      <c r="AH414" s="31">
        <v>0</v>
      </c>
      <c r="AI414" s="36">
        <v>0</v>
      </c>
      <c r="AJ414" t="s">
        <v>427</v>
      </c>
      <c r="AK414" s="37">
        <v>5</v>
      </c>
      <c r="AT414"/>
    </row>
    <row r="415" spans="1:46" x14ac:dyDescent="0.25">
      <c r="A415" t="s">
        <v>1304</v>
      </c>
      <c r="B415" t="s">
        <v>973</v>
      </c>
      <c r="C415" t="s">
        <v>1012</v>
      </c>
      <c r="D415" t="s">
        <v>1257</v>
      </c>
      <c r="E415" s="31">
        <v>52.760869565217391</v>
      </c>
      <c r="F415" s="31">
        <v>158.44989130434786</v>
      </c>
      <c r="G415" s="31">
        <v>0</v>
      </c>
      <c r="H415" s="36">
        <v>0</v>
      </c>
      <c r="I415" s="31">
        <v>53.700326086956522</v>
      </c>
      <c r="J415" s="31">
        <v>0</v>
      </c>
      <c r="K415" s="36">
        <v>0</v>
      </c>
      <c r="L415" s="31">
        <v>37.261304347826091</v>
      </c>
      <c r="M415" s="31">
        <v>0</v>
      </c>
      <c r="N415" s="36">
        <v>0</v>
      </c>
      <c r="O415" s="31">
        <v>13.015108695652172</v>
      </c>
      <c r="P415" s="31">
        <v>0</v>
      </c>
      <c r="Q415" s="36">
        <v>0</v>
      </c>
      <c r="R415" s="31">
        <v>3.4239130434782608</v>
      </c>
      <c r="S415" s="31">
        <v>0</v>
      </c>
      <c r="T415" s="36">
        <v>0</v>
      </c>
      <c r="U415" s="31">
        <v>14.650652173913047</v>
      </c>
      <c r="V415" s="31">
        <v>0</v>
      </c>
      <c r="W415" s="36">
        <v>0</v>
      </c>
      <c r="X415" s="31">
        <v>0</v>
      </c>
      <c r="Y415" s="31">
        <v>0</v>
      </c>
      <c r="Z415" s="36" t="s">
        <v>1483</v>
      </c>
      <c r="AA415" s="31">
        <v>50.940217391304358</v>
      </c>
      <c r="AB415" s="31">
        <v>0</v>
      </c>
      <c r="AC415" s="36">
        <v>0</v>
      </c>
      <c r="AD415" s="31">
        <v>13.820652173913043</v>
      </c>
      <c r="AE415" s="31">
        <v>0</v>
      </c>
      <c r="AF415" s="36">
        <v>0</v>
      </c>
      <c r="AG415" s="31">
        <v>25.338043478260875</v>
      </c>
      <c r="AH415" s="31">
        <v>0</v>
      </c>
      <c r="AI415" s="36">
        <v>0</v>
      </c>
      <c r="AJ415" t="s">
        <v>485</v>
      </c>
      <c r="AK415" s="37">
        <v>5</v>
      </c>
      <c r="AT415"/>
    </row>
    <row r="416" spans="1:46" x14ac:dyDescent="0.25">
      <c r="A416" t="s">
        <v>1304</v>
      </c>
      <c r="B416" t="s">
        <v>986</v>
      </c>
      <c r="C416" t="s">
        <v>1157</v>
      </c>
      <c r="D416" t="s">
        <v>1202</v>
      </c>
      <c r="E416" s="31">
        <v>43.760869565217391</v>
      </c>
      <c r="F416" s="31">
        <v>170.64184782608694</v>
      </c>
      <c r="G416" s="31">
        <v>0</v>
      </c>
      <c r="H416" s="36">
        <v>0</v>
      </c>
      <c r="I416" s="31">
        <v>26.729347826086954</v>
      </c>
      <c r="J416" s="31">
        <v>0</v>
      </c>
      <c r="K416" s="36">
        <v>0</v>
      </c>
      <c r="L416" s="31">
        <v>17.616304347826084</v>
      </c>
      <c r="M416" s="31">
        <v>0</v>
      </c>
      <c r="N416" s="36">
        <v>0</v>
      </c>
      <c r="O416" s="31">
        <v>4.3847826086956507</v>
      </c>
      <c r="P416" s="31">
        <v>0</v>
      </c>
      <c r="Q416" s="36">
        <v>0</v>
      </c>
      <c r="R416" s="31">
        <v>4.7282608695652177</v>
      </c>
      <c r="S416" s="31">
        <v>0</v>
      </c>
      <c r="T416" s="36">
        <v>0</v>
      </c>
      <c r="U416" s="31">
        <v>39.05836956521739</v>
      </c>
      <c r="V416" s="31">
        <v>0</v>
      </c>
      <c r="W416" s="36">
        <v>0</v>
      </c>
      <c r="X416" s="31">
        <v>10.608043478260873</v>
      </c>
      <c r="Y416" s="31">
        <v>0</v>
      </c>
      <c r="Z416" s="36">
        <v>0</v>
      </c>
      <c r="AA416" s="31">
        <v>73.151739130434777</v>
      </c>
      <c r="AB416" s="31">
        <v>0</v>
      </c>
      <c r="AC416" s="36">
        <v>0</v>
      </c>
      <c r="AD416" s="31">
        <v>8.7578260869565181</v>
      </c>
      <c r="AE416" s="31">
        <v>0</v>
      </c>
      <c r="AF416" s="36">
        <v>0</v>
      </c>
      <c r="AG416" s="31">
        <v>12.336521739130434</v>
      </c>
      <c r="AH416" s="31">
        <v>0</v>
      </c>
      <c r="AI416" s="36">
        <v>0</v>
      </c>
      <c r="AJ416" t="s">
        <v>498</v>
      </c>
      <c r="AK416" s="37">
        <v>5</v>
      </c>
      <c r="AT416"/>
    </row>
    <row r="417" spans="1:46" x14ac:dyDescent="0.25">
      <c r="A417" t="s">
        <v>1304</v>
      </c>
      <c r="B417" t="s">
        <v>987</v>
      </c>
      <c r="C417" t="s">
        <v>1028</v>
      </c>
      <c r="D417" t="s">
        <v>1242</v>
      </c>
      <c r="E417" s="31">
        <v>57.217391304347828</v>
      </c>
      <c r="F417" s="31">
        <v>206.00663043478258</v>
      </c>
      <c r="G417" s="31">
        <v>0</v>
      </c>
      <c r="H417" s="36">
        <v>0</v>
      </c>
      <c r="I417" s="31">
        <v>53.253913043478249</v>
      </c>
      <c r="J417" s="31">
        <v>0</v>
      </c>
      <c r="K417" s="36">
        <v>0</v>
      </c>
      <c r="L417" s="31">
        <v>32.97554347826086</v>
      </c>
      <c r="M417" s="31">
        <v>0</v>
      </c>
      <c r="N417" s="36">
        <v>0</v>
      </c>
      <c r="O417" s="31">
        <v>15.631630434782608</v>
      </c>
      <c r="P417" s="31">
        <v>0</v>
      </c>
      <c r="Q417" s="36">
        <v>0</v>
      </c>
      <c r="R417" s="31">
        <v>4.6467391304347823</v>
      </c>
      <c r="S417" s="31">
        <v>0</v>
      </c>
      <c r="T417" s="36">
        <v>0</v>
      </c>
      <c r="U417" s="31">
        <v>53.69315217391302</v>
      </c>
      <c r="V417" s="31">
        <v>0</v>
      </c>
      <c r="W417" s="36">
        <v>0</v>
      </c>
      <c r="X417" s="31">
        <v>9.3922826086956519</v>
      </c>
      <c r="Y417" s="31">
        <v>0</v>
      </c>
      <c r="Z417" s="36">
        <v>0</v>
      </c>
      <c r="AA417" s="31">
        <v>58.148478260869581</v>
      </c>
      <c r="AB417" s="31">
        <v>0</v>
      </c>
      <c r="AC417" s="36">
        <v>0</v>
      </c>
      <c r="AD417" s="31">
        <v>11.155760869565217</v>
      </c>
      <c r="AE417" s="31">
        <v>0</v>
      </c>
      <c r="AF417" s="36">
        <v>0</v>
      </c>
      <c r="AG417" s="31">
        <v>20.363043478260867</v>
      </c>
      <c r="AH417" s="31">
        <v>0</v>
      </c>
      <c r="AI417" s="36">
        <v>0</v>
      </c>
      <c r="AJ417" t="s">
        <v>499</v>
      </c>
      <c r="AK417" s="37">
        <v>5</v>
      </c>
      <c r="AT417"/>
    </row>
    <row r="418" spans="1:46" x14ac:dyDescent="0.25">
      <c r="A418" t="s">
        <v>1304</v>
      </c>
      <c r="B418" t="s">
        <v>556</v>
      </c>
      <c r="C418" t="s">
        <v>1081</v>
      </c>
      <c r="D418" t="s">
        <v>1232</v>
      </c>
      <c r="E418" s="31">
        <v>54.847826086956523</v>
      </c>
      <c r="F418" s="31">
        <v>191.67119565217388</v>
      </c>
      <c r="G418" s="31">
        <v>0.58423913043478259</v>
      </c>
      <c r="H418" s="36">
        <v>3.0481321329836257E-3</v>
      </c>
      <c r="I418" s="31">
        <v>29.119565217391305</v>
      </c>
      <c r="J418" s="31">
        <v>0.58423913043478259</v>
      </c>
      <c r="K418" s="36">
        <v>2.0063456513624487E-2</v>
      </c>
      <c r="L418" s="31">
        <v>16.236413043478262</v>
      </c>
      <c r="M418" s="31">
        <v>0</v>
      </c>
      <c r="N418" s="36">
        <v>0</v>
      </c>
      <c r="O418" s="31">
        <v>7.9266304347826084</v>
      </c>
      <c r="P418" s="31">
        <v>0.58423913043478259</v>
      </c>
      <c r="Q418" s="36">
        <v>7.3705862187178603E-2</v>
      </c>
      <c r="R418" s="31">
        <v>4.9565217391304346</v>
      </c>
      <c r="S418" s="31">
        <v>0</v>
      </c>
      <c r="T418" s="36">
        <v>0</v>
      </c>
      <c r="U418" s="31">
        <v>40.970108695652172</v>
      </c>
      <c r="V418" s="31">
        <v>0</v>
      </c>
      <c r="W418" s="36">
        <v>0</v>
      </c>
      <c r="X418" s="31">
        <v>11.793478260869565</v>
      </c>
      <c r="Y418" s="31">
        <v>0</v>
      </c>
      <c r="Z418" s="36">
        <v>0</v>
      </c>
      <c r="AA418" s="31">
        <v>105.50271739130434</v>
      </c>
      <c r="AB418" s="31">
        <v>0</v>
      </c>
      <c r="AC418" s="36">
        <v>0</v>
      </c>
      <c r="AD418" s="31">
        <v>0.27989130434782611</v>
      </c>
      <c r="AE418" s="31">
        <v>0</v>
      </c>
      <c r="AF418" s="36">
        <v>0</v>
      </c>
      <c r="AG418" s="31">
        <v>4.0054347826086953</v>
      </c>
      <c r="AH418" s="31">
        <v>0</v>
      </c>
      <c r="AI418" s="36">
        <v>0</v>
      </c>
      <c r="AJ418" t="s">
        <v>38</v>
      </c>
      <c r="AK418" s="37">
        <v>5</v>
      </c>
      <c r="AT418"/>
    </row>
    <row r="419" spans="1:46" x14ac:dyDescent="0.25">
      <c r="A419" t="s">
        <v>1304</v>
      </c>
      <c r="B419" t="s">
        <v>897</v>
      </c>
      <c r="C419" t="s">
        <v>1020</v>
      </c>
      <c r="D419" t="s">
        <v>1271</v>
      </c>
      <c r="E419" s="31">
        <v>48.456521739130437</v>
      </c>
      <c r="F419" s="31">
        <v>178.70521739130442</v>
      </c>
      <c r="G419" s="31">
        <v>0</v>
      </c>
      <c r="H419" s="36">
        <v>0</v>
      </c>
      <c r="I419" s="31">
        <v>56.116413043478275</v>
      </c>
      <c r="J419" s="31">
        <v>0</v>
      </c>
      <c r="K419" s="36">
        <v>0</v>
      </c>
      <c r="L419" s="31">
        <v>34.525978260869572</v>
      </c>
      <c r="M419" s="31">
        <v>0</v>
      </c>
      <c r="N419" s="36">
        <v>0</v>
      </c>
      <c r="O419" s="31">
        <v>16.780652173913044</v>
      </c>
      <c r="P419" s="31">
        <v>0</v>
      </c>
      <c r="Q419" s="36">
        <v>0</v>
      </c>
      <c r="R419" s="31">
        <v>4.8097826086956523</v>
      </c>
      <c r="S419" s="31">
        <v>0</v>
      </c>
      <c r="T419" s="36">
        <v>0</v>
      </c>
      <c r="U419" s="31">
        <v>22.639782608695647</v>
      </c>
      <c r="V419" s="31">
        <v>0</v>
      </c>
      <c r="W419" s="36">
        <v>0</v>
      </c>
      <c r="X419" s="31">
        <v>4.8694565217391315</v>
      </c>
      <c r="Y419" s="31">
        <v>0</v>
      </c>
      <c r="Z419" s="36">
        <v>0</v>
      </c>
      <c r="AA419" s="31">
        <v>58.480652173913079</v>
      </c>
      <c r="AB419" s="31">
        <v>0</v>
      </c>
      <c r="AC419" s="36">
        <v>0</v>
      </c>
      <c r="AD419" s="31">
        <v>0.71380434782608693</v>
      </c>
      <c r="AE419" s="31">
        <v>0</v>
      </c>
      <c r="AF419" s="36">
        <v>0</v>
      </c>
      <c r="AG419" s="31">
        <v>35.8851086956522</v>
      </c>
      <c r="AH419" s="31">
        <v>0</v>
      </c>
      <c r="AI419" s="36">
        <v>0</v>
      </c>
      <c r="AJ419" t="s">
        <v>407</v>
      </c>
      <c r="AK419" s="37">
        <v>5</v>
      </c>
      <c r="AT419"/>
    </row>
    <row r="420" spans="1:46" x14ac:dyDescent="0.25">
      <c r="A420" t="s">
        <v>1304</v>
      </c>
      <c r="B420" t="s">
        <v>969</v>
      </c>
      <c r="C420" t="s">
        <v>1061</v>
      </c>
      <c r="D420" t="s">
        <v>1210</v>
      </c>
      <c r="E420" s="31">
        <v>30.923913043478262</v>
      </c>
      <c r="F420" s="31">
        <v>161.84956521739127</v>
      </c>
      <c r="G420" s="31">
        <v>8.4347826086956523</v>
      </c>
      <c r="H420" s="36">
        <v>5.2114953768126075E-2</v>
      </c>
      <c r="I420" s="31">
        <v>26.824239130434783</v>
      </c>
      <c r="J420" s="31">
        <v>0</v>
      </c>
      <c r="K420" s="36">
        <v>0</v>
      </c>
      <c r="L420" s="31">
        <v>13.749891304347827</v>
      </c>
      <c r="M420" s="31">
        <v>0</v>
      </c>
      <c r="N420" s="36">
        <v>0</v>
      </c>
      <c r="O420" s="31">
        <v>7.6122826086956517</v>
      </c>
      <c r="P420" s="31">
        <v>0</v>
      </c>
      <c r="Q420" s="36">
        <v>0</v>
      </c>
      <c r="R420" s="31">
        <v>5.4620652173913049</v>
      </c>
      <c r="S420" s="31">
        <v>0</v>
      </c>
      <c r="T420" s="36">
        <v>0</v>
      </c>
      <c r="U420" s="31">
        <v>27.646630434782601</v>
      </c>
      <c r="V420" s="31">
        <v>8.4347826086956523</v>
      </c>
      <c r="W420" s="36">
        <v>0.30509260897428347</v>
      </c>
      <c r="X420" s="31">
        <v>0</v>
      </c>
      <c r="Y420" s="31">
        <v>0</v>
      </c>
      <c r="Z420" s="36" t="s">
        <v>1483</v>
      </c>
      <c r="AA420" s="31">
        <v>107.37869565217389</v>
      </c>
      <c r="AB420" s="31">
        <v>0</v>
      </c>
      <c r="AC420" s="36">
        <v>0</v>
      </c>
      <c r="AD420" s="31">
        <v>0</v>
      </c>
      <c r="AE420" s="31">
        <v>0</v>
      </c>
      <c r="AF420" s="36" t="s">
        <v>1483</v>
      </c>
      <c r="AG420" s="31">
        <v>0</v>
      </c>
      <c r="AH420" s="31">
        <v>0</v>
      </c>
      <c r="AI420" s="36" t="s">
        <v>1483</v>
      </c>
      <c r="AJ420" t="s">
        <v>481</v>
      </c>
      <c r="AK420" s="37">
        <v>5</v>
      </c>
      <c r="AT420"/>
    </row>
    <row r="421" spans="1:46" x14ac:dyDescent="0.25">
      <c r="A421" t="s">
        <v>1304</v>
      </c>
      <c r="B421" t="s">
        <v>840</v>
      </c>
      <c r="C421" t="s">
        <v>1010</v>
      </c>
      <c r="D421" t="s">
        <v>1269</v>
      </c>
      <c r="E421" s="31">
        <v>37.434782608695649</v>
      </c>
      <c r="F421" s="31">
        <v>139.42532608695655</v>
      </c>
      <c r="G421" s="31">
        <v>0</v>
      </c>
      <c r="H421" s="36">
        <v>0</v>
      </c>
      <c r="I421" s="31">
        <v>58.010543478260871</v>
      </c>
      <c r="J421" s="31">
        <v>0</v>
      </c>
      <c r="K421" s="36">
        <v>0</v>
      </c>
      <c r="L421" s="31">
        <v>35.640543478260881</v>
      </c>
      <c r="M421" s="31">
        <v>0</v>
      </c>
      <c r="N421" s="36">
        <v>0</v>
      </c>
      <c r="O421" s="31">
        <v>17.31565217391304</v>
      </c>
      <c r="P421" s="31">
        <v>0</v>
      </c>
      <c r="Q421" s="36">
        <v>0</v>
      </c>
      <c r="R421" s="31">
        <v>5.0543478260869561</v>
      </c>
      <c r="S421" s="31">
        <v>0</v>
      </c>
      <c r="T421" s="36">
        <v>0</v>
      </c>
      <c r="U421" s="31">
        <v>15.108369565217391</v>
      </c>
      <c r="V421" s="31">
        <v>0</v>
      </c>
      <c r="W421" s="36">
        <v>0</v>
      </c>
      <c r="X421" s="31">
        <v>3.9343478260869573</v>
      </c>
      <c r="Y421" s="31">
        <v>0</v>
      </c>
      <c r="Z421" s="36">
        <v>0</v>
      </c>
      <c r="AA421" s="31">
        <v>42.663478260869582</v>
      </c>
      <c r="AB421" s="31">
        <v>0</v>
      </c>
      <c r="AC421" s="36">
        <v>0</v>
      </c>
      <c r="AD421" s="31">
        <v>7.3069565217391332</v>
      </c>
      <c r="AE421" s="31">
        <v>0</v>
      </c>
      <c r="AF421" s="36">
        <v>0</v>
      </c>
      <c r="AG421" s="31">
        <v>12.401630434782609</v>
      </c>
      <c r="AH421" s="31">
        <v>0</v>
      </c>
      <c r="AI421" s="36">
        <v>0</v>
      </c>
      <c r="AJ421" t="s">
        <v>350</v>
      </c>
      <c r="AK421" s="37">
        <v>5</v>
      </c>
      <c r="AT421"/>
    </row>
    <row r="422" spans="1:46" x14ac:dyDescent="0.25">
      <c r="A422" t="s">
        <v>1304</v>
      </c>
      <c r="B422" t="s">
        <v>519</v>
      </c>
      <c r="C422" t="s">
        <v>1114</v>
      </c>
      <c r="D422" t="s">
        <v>1227</v>
      </c>
      <c r="E422" s="31">
        <v>48.369565217391305</v>
      </c>
      <c r="F422" s="31">
        <v>138.75652173913048</v>
      </c>
      <c r="G422" s="31">
        <v>0</v>
      </c>
      <c r="H422" s="36">
        <v>0</v>
      </c>
      <c r="I422" s="31">
        <v>40.291304347826085</v>
      </c>
      <c r="J422" s="31">
        <v>0</v>
      </c>
      <c r="K422" s="36">
        <v>0</v>
      </c>
      <c r="L422" s="31">
        <v>26.494130434782605</v>
      </c>
      <c r="M422" s="31">
        <v>0</v>
      </c>
      <c r="N422" s="36">
        <v>0</v>
      </c>
      <c r="O422" s="31">
        <v>12.329782608695652</v>
      </c>
      <c r="P422" s="31">
        <v>0</v>
      </c>
      <c r="Q422" s="36">
        <v>0</v>
      </c>
      <c r="R422" s="31">
        <v>1.4673913043478262</v>
      </c>
      <c r="S422" s="31">
        <v>0</v>
      </c>
      <c r="T422" s="36">
        <v>0</v>
      </c>
      <c r="U422" s="31">
        <v>21.622717391304356</v>
      </c>
      <c r="V422" s="31">
        <v>0</v>
      </c>
      <c r="W422" s="36">
        <v>0</v>
      </c>
      <c r="X422" s="31">
        <v>3.2050000000000001</v>
      </c>
      <c r="Y422" s="31">
        <v>0</v>
      </c>
      <c r="Z422" s="36">
        <v>0</v>
      </c>
      <c r="AA422" s="31">
        <v>50.821739130434807</v>
      </c>
      <c r="AB422" s="31">
        <v>0</v>
      </c>
      <c r="AC422" s="36">
        <v>0</v>
      </c>
      <c r="AD422" s="31">
        <v>9.0502173913043471</v>
      </c>
      <c r="AE422" s="31">
        <v>0</v>
      </c>
      <c r="AF422" s="36">
        <v>0</v>
      </c>
      <c r="AG422" s="31">
        <v>13.76554347826087</v>
      </c>
      <c r="AH422" s="31">
        <v>0</v>
      </c>
      <c r="AI422" s="36">
        <v>0</v>
      </c>
      <c r="AJ422" t="s">
        <v>144</v>
      </c>
      <c r="AK422" s="37">
        <v>5</v>
      </c>
      <c r="AT422"/>
    </row>
    <row r="423" spans="1:46" x14ac:dyDescent="0.25">
      <c r="A423" t="s">
        <v>1304</v>
      </c>
      <c r="B423" t="s">
        <v>545</v>
      </c>
      <c r="C423" t="s">
        <v>1012</v>
      </c>
      <c r="D423" t="s">
        <v>1257</v>
      </c>
      <c r="E423" s="31">
        <v>62.152173913043477</v>
      </c>
      <c r="F423" s="31">
        <v>187.07869565217399</v>
      </c>
      <c r="G423" s="31">
        <v>0</v>
      </c>
      <c r="H423" s="36">
        <v>0</v>
      </c>
      <c r="I423" s="31">
        <v>47.213913043478257</v>
      </c>
      <c r="J423" s="31">
        <v>0</v>
      </c>
      <c r="K423" s="36">
        <v>0</v>
      </c>
      <c r="L423" s="31">
        <v>38.932173913043471</v>
      </c>
      <c r="M423" s="31">
        <v>0</v>
      </c>
      <c r="N423" s="36">
        <v>0</v>
      </c>
      <c r="O423" s="31">
        <v>2.7219565217391311</v>
      </c>
      <c r="P423" s="31">
        <v>0</v>
      </c>
      <c r="Q423" s="36">
        <v>0</v>
      </c>
      <c r="R423" s="31">
        <v>5.5597826086956523</v>
      </c>
      <c r="S423" s="31">
        <v>0</v>
      </c>
      <c r="T423" s="36">
        <v>0</v>
      </c>
      <c r="U423" s="31">
        <v>25.427391304347832</v>
      </c>
      <c r="V423" s="31">
        <v>0</v>
      </c>
      <c r="W423" s="36">
        <v>0</v>
      </c>
      <c r="X423" s="31">
        <v>3.4710869565217393</v>
      </c>
      <c r="Y423" s="31">
        <v>0</v>
      </c>
      <c r="Z423" s="36">
        <v>0</v>
      </c>
      <c r="AA423" s="31">
        <v>68.122282608695699</v>
      </c>
      <c r="AB423" s="31">
        <v>0</v>
      </c>
      <c r="AC423" s="36">
        <v>0</v>
      </c>
      <c r="AD423" s="31">
        <v>8.6557608695652171</v>
      </c>
      <c r="AE423" s="31">
        <v>0</v>
      </c>
      <c r="AF423" s="36">
        <v>0</v>
      </c>
      <c r="AG423" s="31">
        <v>34.188260869565219</v>
      </c>
      <c r="AH423" s="31">
        <v>0</v>
      </c>
      <c r="AI423" s="36">
        <v>0</v>
      </c>
      <c r="AJ423" t="s">
        <v>25</v>
      </c>
      <c r="AK423" s="37">
        <v>5</v>
      </c>
      <c r="AT423"/>
    </row>
    <row r="424" spans="1:46" x14ac:dyDescent="0.25">
      <c r="A424" t="s">
        <v>1304</v>
      </c>
      <c r="B424" t="s">
        <v>1004</v>
      </c>
      <c r="C424" t="s">
        <v>1072</v>
      </c>
      <c r="D424" t="s">
        <v>1210</v>
      </c>
      <c r="E424" s="31">
        <v>36.706521739130437</v>
      </c>
      <c r="F424" s="31">
        <v>154.64456521739135</v>
      </c>
      <c r="G424" s="31">
        <v>1.326086956521739</v>
      </c>
      <c r="H424" s="36">
        <v>8.57506343438319E-3</v>
      </c>
      <c r="I424" s="31">
        <v>28.485326086956512</v>
      </c>
      <c r="J424" s="31">
        <v>0</v>
      </c>
      <c r="K424" s="36">
        <v>0</v>
      </c>
      <c r="L424" s="31">
        <v>23.545108695652164</v>
      </c>
      <c r="M424" s="31">
        <v>0</v>
      </c>
      <c r="N424" s="36">
        <v>0</v>
      </c>
      <c r="O424" s="31">
        <v>0</v>
      </c>
      <c r="P424" s="31">
        <v>0</v>
      </c>
      <c r="Q424" s="36" t="s">
        <v>1483</v>
      </c>
      <c r="R424" s="31">
        <v>4.9402173913043477</v>
      </c>
      <c r="S424" s="31">
        <v>0</v>
      </c>
      <c r="T424" s="36">
        <v>0</v>
      </c>
      <c r="U424" s="31">
        <v>37.869565217391305</v>
      </c>
      <c r="V424" s="31">
        <v>0</v>
      </c>
      <c r="W424" s="36">
        <v>0</v>
      </c>
      <c r="X424" s="31">
        <v>5.1086956521739131</v>
      </c>
      <c r="Y424" s="31">
        <v>0</v>
      </c>
      <c r="Z424" s="36">
        <v>0</v>
      </c>
      <c r="AA424" s="31">
        <v>79.471195652173947</v>
      </c>
      <c r="AB424" s="31">
        <v>1.326086956521739</v>
      </c>
      <c r="AC424" s="36">
        <v>1.6686384867363749E-2</v>
      </c>
      <c r="AD424" s="31">
        <v>3.7097826086956522</v>
      </c>
      <c r="AE424" s="31">
        <v>0</v>
      </c>
      <c r="AF424" s="36">
        <v>0</v>
      </c>
      <c r="AG424" s="31">
        <v>0</v>
      </c>
      <c r="AH424" s="31">
        <v>0</v>
      </c>
      <c r="AI424" s="36" t="s">
        <v>1483</v>
      </c>
      <c r="AJ424" t="s">
        <v>516</v>
      </c>
      <c r="AK424" s="37">
        <v>5</v>
      </c>
      <c r="AT424"/>
    </row>
    <row r="425" spans="1:46" x14ac:dyDescent="0.25">
      <c r="A425" t="s">
        <v>1304</v>
      </c>
      <c r="B425" t="s">
        <v>885</v>
      </c>
      <c r="C425" t="s">
        <v>1075</v>
      </c>
      <c r="D425" t="s">
        <v>1208</v>
      </c>
      <c r="E425" s="31">
        <v>50.304347826086953</v>
      </c>
      <c r="F425" s="31">
        <v>183.8597826086957</v>
      </c>
      <c r="G425" s="31">
        <v>0</v>
      </c>
      <c r="H425" s="36">
        <v>0</v>
      </c>
      <c r="I425" s="31">
        <v>27.911956521739118</v>
      </c>
      <c r="J425" s="31">
        <v>0</v>
      </c>
      <c r="K425" s="36">
        <v>0</v>
      </c>
      <c r="L425" s="31">
        <v>10.193804347826084</v>
      </c>
      <c r="M425" s="31">
        <v>0</v>
      </c>
      <c r="N425" s="36">
        <v>0</v>
      </c>
      <c r="O425" s="31">
        <v>13.744456521739123</v>
      </c>
      <c r="P425" s="31">
        <v>0</v>
      </c>
      <c r="Q425" s="36">
        <v>0</v>
      </c>
      <c r="R425" s="31">
        <v>3.9736956521739129</v>
      </c>
      <c r="S425" s="31">
        <v>0</v>
      </c>
      <c r="T425" s="36">
        <v>0</v>
      </c>
      <c r="U425" s="31">
        <v>38.117934782608693</v>
      </c>
      <c r="V425" s="31">
        <v>0</v>
      </c>
      <c r="W425" s="36">
        <v>0</v>
      </c>
      <c r="X425" s="31">
        <v>0</v>
      </c>
      <c r="Y425" s="31">
        <v>0</v>
      </c>
      <c r="Z425" s="36" t="s">
        <v>1483</v>
      </c>
      <c r="AA425" s="31">
        <v>87.917282608695729</v>
      </c>
      <c r="AB425" s="31">
        <v>0</v>
      </c>
      <c r="AC425" s="36">
        <v>0</v>
      </c>
      <c r="AD425" s="31">
        <v>9.9829347826086909</v>
      </c>
      <c r="AE425" s="31">
        <v>0</v>
      </c>
      <c r="AF425" s="36">
        <v>0</v>
      </c>
      <c r="AG425" s="31">
        <v>19.929673913043484</v>
      </c>
      <c r="AH425" s="31">
        <v>0</v>
      </c>
      <c r="AI425" s="36">
        <v>0</v>
      </c>
      <c r="AJ425" t="s">
        <v>395</v>
      </c>
      <c r="AK425" s="37">
        <v>5</v>
      </c>
      <c r="AT425"/>
    </row>
    <row r="426" spans="1:46" x14ac:dyDescent="0.25">
      <c r="A426" t="s">
        <v>1304</v>
      </c>
      <c r="B426" t="s">
        <v>577</v>
      </c>
      <c r="C426" t="s">
        <v>1040</v>
      </c>
      <c r="D426" t="s">
        <v>1216</v>
      </c>
      <c r="E426" s="31">
        <v>75.902173913043484</v>
      </c>
      <c r="F426" s="31">
        <v>277.55163043478257</v>
      </c>
      <c r="G426" s="31">
        <v>0.83152173913043481</v>
      </c>
      <c r="H426" s="36">
        <v>2.9959173283466652E-3</v>
      </c>
      <c r="I426" s="31">
        <v>40.040760869565219</v>
      </c>
      <c r="J426" s="31">
        <v>0.53260869565217395</v>
      </c>
      <c r="K426" s="36">
        <v>1.3301662707838481E-2</v>
      </c>
      <c r="L426" s="31">
        <v>19.385869565217391</v>
      </c>
      <c r="M426" s="31">
        <v>0.53260869565217395</v>
      </c>
      <c r="N426" s="36">
        <v>2.7474067844126721E-2</v>
      </c>
      <c r="O426" s="31">
        <v>15.785326086956522</v>
      </c>
      <c r="P426" s="31">
        <v>0</v>
      </c>
      <c r="Q426" s="36">
        <v>0</v>
      </c>
      <c r="R426" s="31">
        <v>4.8695652173913047</v>
      </c>
      <c r="S426" s="31">
        <v>0</v>
      </c>
      <c r="T426" s="36">
        <v>0</v>
      </c>
      <c r="U426" s="31">
        <v>62.934782608695649</v>
      </c>
      <c r="V426" s="31">
        <v>0.29891304347826086</v>
      </c>
      <c r="W426" s="36">
        <v>4.7495682210708118E-3</v>
      </c>
      <c r="X426" s="31">
        <v>13.418478260869565</v>
      </c>
      <c r="Y426" s="31">
        <v>0</v>
      </c>
      <c r="Z426" s="36">
        <v>0</v>
      </c>
      <c r="AA426" s="31">
        <v>122.69836956521739</v>
      </c>
      <c r="AB426" s="31">
        <v>0</v>
      </c>
      <c r="AC426" s="36">
        <v>0</v>
      </c>
      <c r="AD426" s="31">
        <v>8.8614130434782616</v>
      </c>
      <c r="AE426" s="31">
        <v>0</v>
      </c>
      <c r="AF426" s="36">
        <v>0</v>
      </c>
      <c r="AG426" s="31">
        <v>29.597826086956523</v>
      </c>
      <c r="AH426" s="31">
        <v>0</v>
      </c>
      <c r="AI426" s="36">
        <v>0</v>
      </c>
      <c r="AJ426" t="s">
        <v>60</v>
      </c>
      <c r="AK426" s="37">
        <v>5</v>
      </c>
      <c r="AT426"/>
    </row>
    <row r="427" spans="1:46" x14ac:dyDescent="0.25">
      <c r="A427" t="s">
        <v>1304</v>
      </c>
      <c r="B427" t="s">
        <v>982</v>
      </c>
      <c r="C427" t="s">
        <v>1050</v>
      </c>
      <c r="D427" t="s">
        <v>1215</v>
      </c>
      <c r="E427" s="31">
        <v>35.652173913043477</v>
      </c>
      <c r="F427" s="31">
        <v>130.19326086956519</v>
      </c>
      <c r="G427" s="31">
        <v>0</v>
      </c>
      <c r="H427" s="36">
        <v>0</v>
      </c>
      <c r="I427" s="31">
        <v>32.243152173913039</v>
      </c>
      <c r="J427" s="31">
        <v>0</v>
      </c>
      <c r="K427" s="36">
        <v>0</v>
      </c>
      <c r="L427" s="31">
        <v>13.220108695652172</v>
      </c>
      <c r="M427" s="31">
        <v>0</v>
      </c>
      <c r="N427" s="36">
        <v>0</v>
      </c>
      <c r="O427" s="31">
        <v>14.946956521739128</v>
      </c>
      <c r="P427" s="31">
        <v>0</v>
      </c>
      <c r="Q427" s="36">
        <v>0</v>
      </c>
      <c r="R427" s="31">
        <v>4.0760869565217392</v>
      </c>
      <c r="S427" s="31">
        <v>0</v>
      </c>
      <c r="T427" s="36">
        <v>0</v>
      </c>
      <c r="U427" s="31">
        <v>27.994130434782598</v>
      </c>
      <c r="V427" s="31">
        <v>0</v>
      </c>
      <c r="W427" s="36">
        <v>0</v>
      </c>
      <c r="X427" s="31">
        <v>1.7831521739130436</v>
      </c>
      <c r="Y427" s="31">
        <v>0</v>
      </c>
      <c r="Z427" s="36">
        <v>0</v>
      </c>
      <c r="AA427" s="31">
        <v>49.706956521739123</v>
      </c>
      <c r="AB427" s="31">
        <v>0</v>
      </c>
      <c r="AC427" s="36">
        <v>0</v>
      </c>
      <c r="AD427" s="31">
        <v>4.5271739130434785</v>
      </c>
      <c r="AE427" s="31">
        <v>0</v>
      </c>
      <c r="AF427" s="36">
        <v>0</v>
      </c>
      <c r="AG427" s="31">
        <v>13.938695652173912</v>
      </c>
      <c r="AH427" s="31">
        <v>0</v>
      </c>
      <c r="AI427" s="36">
        <v>0</v>
      </c>
      <c r="AJ427" t="s">
        <v>494</v>
      </c>
      <c r="AK427" s="37">
        <v>5</v>
      </c>
      <c r="AT427"/>
    </row>
    <row r="428" spans="1:46" x14ac:dyDescent="0.25">
      <c r="A428" t="s">
        <v>1304</v>
      </c>
      <c r="B428" t="s">
        <v>635</v>
      </c>
      <c r="C428" t="s">
        <v>1080</v>
      </c>
      <c r="D428" t="s">
        <v>1241</v>
      </c>
      <c r="E428" s="31">
        <v>50.347826086956523</v>
      </c>
      <c r="F428" s="31">
        <v>147.02760869565216</v>
      </c>
      <c r="G428" s="31">
        <v>11.857608695652175</v>
      </c>
      <c r="H428" s="36">
        <v>8.0648857727105394E-2</v>
      </c>
      <c r="I428" s="31">
        <v>20.170543478260868</v>
      </c>
      <c r="J428" s="31">
        <v>0</v>
      </c>
      <c r="K428" s="36">
        <v>0</v>
      </c>
      <c r="L428" s="31">
        <v>9.2045652173913055</v>
      </c>
      <c r="M428" s="31">
        <v>0</v>
      </c>
      <c r="N428" s="36">
        <v>0</v>
      </c>
      <c r="O428" s="31">
        <v>10.965978260869564</v>
      </c>
      <c r="P428" s="31">
        <v>0</v>
      </c>
      <c r="Q428" s="36">
        <v>0</v>
      </c>
      <c r="R428" s="31">
        <v>0</v>
      </c>
      <c r="S428" s="31">
        <v>0</v>
      </c>
      <c r="T428" s="36" t="s">
        <v>1483</v>
      </c>
      <c r="U428" s="31">
        <v>34.133913043478266</v>
      </c>
      <c r="V428" s="31">
        <v>0</v>
      </c>
      <c r="W428" s="36">
        <v>0</v>
      </c>
      <c r="X428" s="31">
        <v>5.2261956521739137</v>
      </c>
      <c r="Y428" s="31">
        <v>0</v>
      </c>
      <c r="Z428" s="36">
        <v>0</v>
      </c>
      <c r="AA428" s="31">
        <v>81.652717391304336</v>
      </c>
      <c r="AB428" s="31">
        <v>11.781521739130437</v>
      </c>
      <c r="AC428" s="36">
        <v>0.14428817699562707</v>
      </c>
      <c r="AD428" s="31">
        <v>0</v>
      </c>
      <c r="AE428" s="31">
        <v>0</v>
      </c>
      <c r="AF428" s="36" t="s">
        <v>1483</v>
      </c>
      <c r="AG428" s="31">
        <v>5.844239130434782</v>
      </c>
      <c r="AH428" s="31">
        <v>7.6086956521739135E-2</v>
      </c>
      <c r="AI428" s="36">
        <v>1.3019138133055594E-2</v>
      </c>
      <c r="AJ428" t="s">
        <v>121</v>
      </c>
      <c r="AK428" s="37">
        <v>5</v>
      </c>
      <c r="AT428"/>
    </row>
    <row r="429" spans="1:46" x14ac:dyDescent="0.25">
      <c r="A429" t="s">
        <v>1304</v>
      </c>
      <c r="B429" t="s">
        <v>521</v>
      </c>
      <c r="C429" t="s">
        <v>1031</v>
      </c>
      <c r="D429" t="s">
        <v>1236</v>
      </c>
      <c r="E429" s="31">
        <v>39.021739130434781</v>
      </c>
      <c r="F429" s="31">
        <v>113.55565217391305</v>
      </c>
      <c r="G429" s="31">
        <v>0.93478260869565222</v>
      </c>
      <c r="H429" s="36">
        <v>8.2319337769643699E-3</v>
      </c>
      <c r="I429" s="31">
        <v>5.8369565217391308</v>
      </c>
      <c r="J429" s="31">
        <v>0</v>
      </c>
      <c r="K429" s="36">
        <v>0</v>
      </c>
      <c r="L429" s="31">
        <v>0</v>
      </c>
      <c r="M429" s="31">
        <v>0</v>
      </c>
      <c r="N429" s="36" t="s">
        <v>1483</v>
      </c>
      <c r="O429" s="31">
        <v>8.6956521739130432E-2</v>
      </c>
      <c r="P429" s="31">
        <v>0</v>
      </c>
      <c r="Q429" s="36">
        <v>0</v>
      </c>
      <c r="R429" s="31">
        <v>5.75</v>
      </c>
      <c r="S429" s="31">
        <v>0</v>
      </c>
      <c r="T429" s="36">
        <v>0</v>
      </c>
      <c r="U429" s="31">
        <v>28.901086956521734</v>
      </c>
      <c r="V429" s="31">
        <v>0</v>
      </c>
      <c r="W429" s="36">
        <v>0</v>
      </c>
      <c r="X429" s="31">
        <v>5.7391304347826084</v>
      </c>
      <c r="Y429" s="31">
        <v>0.34782608695652173</v>
      </c>
      <c r="Z429" s="36">
        <v>6.0606060606060608E-2</v>
      </c>
      <c r="AA429" s="31">
        <v>67.384239130434793</v>
      </c>
      <c r="AB429" s="31">
        <v>0.58695652173913049</v>
      </c>
      <c r="AC429" s="36">
        <v>8.7105906264366428E-3</v>
      </c>
      <c r="AD429" s="31">
        <v>5.6942391304347835</v>
      </c>
      <c r="AE429" s="31">
        <v>0</v>
      </c>
      <c r="AF429" s="36">
        <v>0</v>
      </c>
      <c r="AG429" s="31">
        <v>0</v>
      </c>
      <c r="AH429" s="31">
        <v>0</v>
      </c>
      <c r="AI429" s="36" t="s">
        <v>1483</v>
      </c>
      <c r="AJ429" t="s">
        <v>305</v>
      </c>
      <c r="AK429" s="37">
        <v>5</v>
      </c>
      <c r="AT429"/>
    </row>
    <row r="430" spans="1:46" x14ac:dyDescent="0.25">
      <c r="A430" t="s">
        <v>1304</v>
      </c>
      <c r="B430" t="s">
        <v>576</v>
      </c>
      <c r="C430" t="s">
        <v>1074</v>
      </c>
      <c r="D430" t="s">
        <v>1258</v>
      </c>
      <c r="E430" s="31">
        <v>36.684782608695649</v>
      </c>
      <c r="F430" s="31">
        <v>148.82336956521738</v>
      </c>
      <c r="G430" s="31">
        <v>4.6956521739130439</v>
      </c>
      <c r="H430" s="36">
        <v>3.1551846915113119E-2</v>
      </c>
      <c r="I430" s="31">
        <v>15.883152173913043</v>
      </c>
      <c r="J430" s="31">
        <v>4.6956521739130439</v>
      </c>
      <c r="K430" s="36">
        <v>0.29563729683490164</v>
      </c>
      <c r="L430" s="31">
        <v>4.3396739130434785</v>
      </c>
      <c r="M430" s="31">
        <v>0</v>
      </c>
      <c r="N430" s="36">
        <v>0</v>
      </c>
      <c r="O430" s="31">
        <v>5.4239130434782608</v>
      </c>
      <c r="P430" s="31">
        <v>0</v>
      </c>
      <c r="Q430" s="36">
        <v>0</v>
      </c>
      <c r="R430" s="31">
        <v>6.1195652173913047</v>
      </c>
      <c r="S430" s="31">
        <v>4.6956521739130439</v>
      </c>
      <c r="T430" s="36">
        <v>0.76731793960923622</v>
      </c>
      <c r="U430" s="31">
        <v>32.421195652173914</v>
      </c>
      <c r="V430" s="31">
        <v>0</v>
      </c>
      <c r="W430" s="36">
        <v>0</v>
      </c>
      <c r="X430" s="31">
        <v>16.706521739130434</v>
      </c>
      <c r="Y430" s="31">
        <v>0</v>
      </c>
      <c r="Z430" s="36">
        <v>0</v>
      </c>
      <c r="AA430" s="31">
        <v>66.581521739130437</v>
      </c>
      <c r="AB430" s="31">
        <v>0</v>
      </c>
      <c r="AC430" s="36">
        <v>0</v>
      </c>
      <c r="AD430" s="31">
        <v>2.2309782608695654</v>
      </c>
      <c r="AE430" s="31">
        <v>0</v>
      </c>
      <c r="AF430" s="36">
        <v>0</v>
      </c>
      <c r="AG430" s="31">
        <v>15</v>
      </c>
      <c r="AH430" s="31">
        <v>0</v>
      </c>
      <c r="AI430" s="36">
        <v>0</v>
      </c>
      <c r="AJ430" t="s">
        <v>59</v>
      </c>
      <c r="AK430" s="37">
        <v>5</v>
      </c>
      <c r="AT430"/>
    </row>
    <row r="431" spans="1:46" x14ac:dyDescent="0.25">
      <c r="A431" t="s">
        <v>1304</v>
      </c>
      <c r="B431" t="s">
        <v>983</v>
      </c>
      <c r="C431" t="s">
        <v>1192</v>
      </c>
      <c r="D431" t="s">
        <v>1204</v>
      </c>
      <c r="E431" s="31">
        <v>20.989130434782609</v>
      </c>
      <c r="F431" s="31">
        <v>97.861847826086986</v>
      </c>
      <c r="G431" s="31">
        <v>5.1749999999999998</v>
      </c>
      <c r="H431" s="36">
        <v>5.2880669177600613E-2</v>
      </c>
      <c r="I431" s="31">
        <v>12.815652173913048</v>
      </c>
      <c r="J431" s="31">
        <v>0.82130434782608686</v>
      </c>
      <c r="K431" s="36">
        <v>6.4086036097163762E-2</v>
      </c>
      <c r="L431" s="31">
        <v>9.4914130434782642</v>
      </c>
      <c r="M431" s="31">
        <v>0.49521739130434778</v>
      </c>
      <c r="N431" s="36">
        <v>5.2175307199871714E-2</v>
      </c>
      <c r="O431" s="31">
        <v>0.93510869565217392</v>
      </c>
      <c r="P431" s="31">
        <v>0.32608695652173914</v>
      </c>
      <c r="Q431" s="36">
        <v>0.34871556433802164</v>
      </c>
      <c r="R431" s="31">
        <v>2.3891304347826088</v>
      </c>
      <c r="S431" s="31">
        <v>0</v>
      </c>
      <c r="T431" s="36">
        <v>0</v>
      </c>
      <c r="U431" s="31">
        <v>21.686304347826081</v>
      </c>
      <c r="V431" s="31">
        <v>1.5390217391304348</v>
      </c>
      <c r="W431" s="36">
        <v>7.0967450905700877E-2</v>
      </c>
      <c r="X431" s="31">
        <v>4.9633695652173904</v>
      </c>
      <c r="Y431" s="31">
        <v>0</v>
      </c>
      <c r="Z431" s="36">
        <v>0</v>
      </c>
      <c r="AA431" s="31">
        <v>33.835434782608708</v>
      </c>
      <c r="AB431" s="31">
        <v>1.8802173913043476</v>
      </c>
      <c r="AC431" s="36">
        <v>5.5569476301536185E-2</v>
      </c>
      <c r="AD431" s="31">
        <v>7.0175000000000001</v>
      </c>
      <c r="AE431" s="31">
        <v>0</v>
      </c>
      <c r="AF431" s="36">
        <v>0</v>
      </c>
      <c r="AG431" s="31">
        <v>17.543586956521747</v>
      </c>
      <c r="AH431" s="31">
        <v>0.93445652173913041</v>
      </c>
      <c r="AI431" s="36">
        <v>5.326484966016317E-2</v>
      </c>
      <c r="AJ431" t="s">
        <v>495</v>
      </c>
      <c r="AK431" s="37">
        <v>5</v>
      </c>
      <c r="AT431"/>
    </row>
    <row r="432" spans="1:46" x14ac:dyDescent="0.25">
      <c r="A432" t="s">
        <v>1304</v>
      </c>
      <c r="B432" t="s">
        <v>738</v>
      </c>
      <c r="C432" t="s">
        <v>1133</v>
      </c>
      <c r="D432" t="s">
        <v>1282</v>
      </c>
      <c r="E432" s="31">
        <v>47.456521739130437</v>
      </c>
      <c r="F432" s="31">
        <v>158.33695652173913</v>
      </c>
      <c r="G432" s="31">
        <v>0</v>
      </c>
      <c r="H432" s="36">
        <v>0</v>
      </c>
      <c r="I432" s="31">
        <v>23.673913043478258</v>
      </c>
      <c r="J432" s="31">
        <v>0</v>
      </c>
      <c r="K432" s="36">
        <v>0</v>
      </c>
      <c r="L432" s="31">
        <v>12.983695652173912</v>
      </c>
      <c r="M432" s="31">
        <v>0</v>
      </c>
      <c r="N432" s="36">
        <v>0</v>
      </c>
      <c r="O432" s="31">
        <v>5.7336956521739131</v>
      </c>
      <c r="P432" s="31">
        <v>0</v>
      </c>
      <c r="Q432" s="36">
        <v>0</v>
      </c>
      <c r="R432" s="31">
        <v>4.9565217391304346</v>
      </c>
      <c r="S432" s="31">
        <v>0</v>
      </c>
      <c r="T432" s="36">
        <v>0</v>
      </c>
      <c r="U432" s="31">
        <v>43.070652173913047</v>
      </c>
      <c r="V432" s="31">
        <v>0</v>
      </c>
      <c r="W432" s="36">
        <v>0</v>
      </c>
      <c r="X432" s="31">
        <v>9.9048913043478262</v>
      </c>
      <c r="Y432" s="31">
        <v>0</v>
      </c>
      <c r="Z432" s="36">
        <v>0</v>
      </c>
      <c r="AA432" s="31">
        <v>62.258152173913047</v>
      </c>
      <c r="AB432" s="31">
        <v>0</v>
      </c>
      <c r="AC432" s="36">
        <v>0</v>
      </c>
      <c r="AD432" s="31">
        <v>14.315217391304348</v>
      </c>
      <c r="AE432" s="31">
        <v>0</v>
      </c>
      <c r="AF432" s="36">
        <v>0</v>
      </c>
      <c r="AG432" s="31">
        <v>5.1141304347826084</v>
      </c>
      <c r="AH432" s="31">
        <v>0</v>
      </c>
      <c r="AI432" s="36">
        <v>0</v>
      </c>
      <c r="AJ432" t="s">
        <v>231</v>
      </c>
      <c r="AK432" s="37">
        <v>5</v>
      </c>
      <c r="AT432"/>
    </row>
    <row r="433" spans="1:46" x14ac:dyDescent="0.25">
      <c r="A433" t="s">
        <v>1304</v>
      </c>
      <c r="B433" t="s">
        <v>871</v>
      </c>
      <c r="C433" t="s">
        <v>1134</v>
      </c>
      <c r="D433" t="s">
        <v>1233</v>
      </c>
      <c r="E433" s="31">
        <v>100.66304347826087</v>
      </c>
      <c r="F433" s="31">
        <v>413.75086956521727</v>
      </c>
      <c r="G433" s="31">
        <v>1.4347826086956521</v>
      </c>
      <c r="H433" s="36">
        <v>3.4677452405196584E-3</v>
      </c>
      <c r="I433" s="31">
        <v>80.06717391304349</v>
      </c>
      <c r="J433" s="31">
        <v>0</v>
      </c>
      <c r="K433" s="36">
        <v>0</v>
      </c>
      <c r="L433" s="31">
        <v>58.573260869565217</v>
      </c>
      <c r="M433" s="31">
        <v>0</v>
      </c>
      <c r="N433" s="36">
        <v>0</v>
      </c>
      <c r="O433" s="31">
        <v>15.882500000000004</v>
      </c>
      <c r="P433" s="31">
        <v>0</v>
      </c>
      <c r="Q433" s="36">
        <v>0</v>
      </c>
      <c r="R433" s="31">
        <v>5.6114130434782608</v>
      </c>
      <c r="S433" s="31">
        <v>0</v>
      </c>
      <c r="T433" s="36">
        <v>0</v>
      </c>
      <c r="U433" s="31">
        <v>37.125543478260873</v>
      </c>
      <c r="V433" s="31">
        <v>0</v>
      </c>
      <c r="W433" s="36">
        <v>0</v>
      </c>
      <c r="X433" s="31">
        <v>0</v>
      </c>
      <c r="Y433" s="31">
        <v>0</v>
      </c>
      <c r="Z433" s="36" t="s">
        <v>1483</v>
      </c>
      <c r="AA433" s="31">
        <v>257.50945652173903</v>
      </c>
      <c r="AB433" s="31">
        <v>1.4347826086956521</v>
      </c>
      <c r="AC433" s="36">
        <v>5.5717666763609799E-3</v>
      </c>
      <c r="AD433" s="31">
        <v>0</v>
      </c>
      <c r="AE433" s="31">
        <v>0</v>
      </c>
      <c r="AF433" s="36" t="s">
        <v>1483</v>
      </c>
      <c r="AG433" s="31">
        <v>39.04869565217389</v>
      </c>
      <c r="AH433" s="31">
        <v>0</v>
      </c>
      <c r="AI433" s="36">
        <v>0</v>
      </c>
      <c r="AJ433" t="s">
        <v>381</v>
      </c>
      <c r="AK433" s="37">
        <v>5</v>
      </c>
      <c r="AT433"/>
    </row>
    <row r="434" spans="1:46" x14ac:dyDescent="0.25">
      <c r="A434" t="s">
        <v>1304</v>
      </c>
      <c r="B434" t="s">
        <v>988</v>
      </c>
      <c r="C434" t="s">
        <v>1103</v>
      </c>
      <c r="D434" t="s">
        <v>1266</v>
      </c>
      <c r="E434" s="31">
        <v>67.228260869565219</v>
      </c>
      <c r="F434" s="31">
        <v>274.88043478260875</v>
      </c>
      <c r="G434" s="31">
        <v>4.1195652173913029</v>
      </c>
      <c r="H434" s="36">
        <v>1.4986753133773569E-2</v>
      </c>
      <c r="I434" s="31">
        <v>91.980978260869563</v>
      </c>
      <c r="J434" s="31">
        <v>0</v>
      </c>
      <c r="K434" s="36">
        <v>0</v>
      </c>
      <c r="L434" s="31">
        <v>66.673913043478265</v>
      </c>
      <c r="M434" s="31">
        <v>0</v>
      </c>
      <c r="N434" s="36">
        <v>0</v>
      </c>
      <c r="O434" s="31">
        <v>20.002717391304348</v>
      </c>
      <c r="P434" s="31">
        <v>0</v>
      </c>
      <c r="Q434" s="36">
        <v>0</v>
      </c>
      <c r="R434" s="31">
        <v>5.3043478260869561</v>
      </c>
      <c r="S434" s="31">
        <v>0</v>
      </c>
      <c r="T434" s="36">
        <v>0</v>
      </c>
      <c r="U434" s="31">
        <v>65.883695652173898</v>
      </c>
      <c r="V434" s="31">
        <v>1.2043478260869565</v>
      </c>
      <c r="W434" s="36">
        <v>1.8279906950654155E-2</v>
      </c>
      <c r="X434" s="31">
        <v>0</v>
      </c>
      <c r="Y434" s="31">
        <v>0</v>
      </c>
      <c r="Z434" s="36" t="s">
        <v>1483</v>
      </c>
      <c r="AA434" s="31">
        <v>107.03206521739133</v>
      </c>
      <c r="AB434" s="31">
        <v>2.9152173913043469</v>
      </c>
      <c r="AC434" s="36">
        <v>2.7236860144511734E-2</v>
      </c>
      <c r="AD434" s="31">
        <v>0</v>
      </c>
      <c r="AE434" s="31">
        <v>0</v>
      </c>
      <c r="AF434" s="36" t="s">
        <v>1483</v>
      </c>
      <c r="AG434" s="31">
        <v>9.9836956521739122</v>
      </c>
      <c r="AH434" s="31">
        <v>0</v>
      </c>
      <c r="AI434" s="36">
        <v>0</v>
      </c>
      <c r="AJ434" t="s">
        <v>500</v>
      </c>
      <c r="AK434" s="37">
        <v>5</v>
      </c>
      <c r="AT434"/>
    </row>
    <row r="435" spans="1:46" x14ac:dyDescent="0.25">
      <c r="A435" t="s">
        <v>1304</v>
      </c>
      <c r="B435" t="s">
        <v>979</v>
      </c>
      <c r="C435" t="s">
        <v>1097</v>
      </c>
      <c r="D435" t="s">
        <v>1234</v>
      </c>
      <c r="E435" s="31">
        <v>50.869565217391305</v>
      </c>
      <c r="F435" s="31">
        <v>300.76739130434783</v>
      </c>
      <c r="G435" s="31">
        <v>29.278260869565223</v>
      </c>
      <c r="H435" s="36">
        <v>9.734519670697421E-2</v>
      </c>
      <c r="I435" s="31">
        <v>34.878260869565217</v>
      </c>
      <c r="J435" s="31">
        <v>1.9380434782608698</v>
      </c>
      <c r="K435" s="36">
        <v>5.5565943654948893E-2</v>
      </c>
      <c r="L435" s="31">
        <v>24.356521739130436</v>
      </c>
      <c r="M435" s="31">
        <v>1.9380434782608698</v>
      </c>
      <c r="N435" s="36">
        <v>7.9569796501249554E-2</v>
      </c>
      <c r="O435" s="31">
        <v>5.3043478260869561</v>
      </c>
      <c r="P435" s="31">
        <v>0</v>
      </c>
      <c r="Q435" s="36">
        <v>0</v>
      </c>
      <c r="R435" s="31">
        <v>5.2173913043478262</v>
      </c>
      <c r="S435" s="31">
        <v>0</v>
      </c>
      <c r="T435" s="36">
        <v>0</v>
      </c>
      <c r="U435" s="31">
        <v>112.16956521739131</v>
      </c>
      <c r="V435" s="31">
        <v>2.098913043478261</v>
      </c>
      <c r="W435" s="36">
        <v>1.8711965580061243E-2</v>
      </c>
      <c r="X435" s="31">
        <v>7.3043478260869561</v>
      </c>
      <c r="Y435" s="31">
        <v>0</v>
      </c>
      <c r="Z435" s="36">
        <v>0</v>
      </c>
      <c r="AA435" s="31">
        <v>130.50760869565215</v>
      </c>
      <c r="AB435" s="31">
        <v>25.241304347826091</v>
      </c>
      <c r="AC435" s="36">
        <v>0.19340868015358098</v>
      </c>
      <c r="AD435" s="31">
        <v>0</v>
      </c>
      <c r="AE435" s="31">
        <v>0</v>
      </c>
      <c r="AF435" s="36" t="s">
        <v>1483</v>
      </c>
      <c r="AG435" s="31">
        <v>15.907608695652174</v>
      </c>
      <c r="AH435" s="31">
        <v>0</v>
      </c>
      <c r="AI435" s="36">
        <v>0</v>
      </c>
      <c r="AJ435" t="s">
        <v>491</v>
      </c>
      <c r="AK435" s="37">
        <v>5</v>
      </c>
      <c r="AT435"/>
    </row>
    <row r="436" spans="1:46" x14ac:dyDescent="0.25">
      <c r="A436" t="s">
        <v>1304</v>
      </c>
      <c r="B436" t="s">
        <v>984</v>
      </c>
      <c r="C436" t="s">
        <v>1099</v>
      </c>
      <c r="D436" t="s">
        <v>1234</v>
      </c>
      <c r="E436" s="31">
        <v>71.293478260869563</v>
      </c>
      <c r="F436" s="31">
        <v>363.96141304347833</v>
      </c>
      <c r="G436" s="31">
        <v>53.034782608695636</v>
      </c>
      <c r="H436" s="36">
        <v>0.14571539923755647</v>
      </c>
      <c r="I436" s="31">
        <v>65.027173913043455</v>
      </c>
      <c r="J436" s="31">
        <v>0.96195652173913049</v>
      </c>
      <c r="K436" s="36">
        <v>1.4793146677810285E-2</v>
      </c>
      <c r="L436" s="31">
        <v>45.274456521739118</v>
      </c>
      <c r="M436" s="31">
        <v>0.96195652173913049</v>
      </c>
      <c r="N436" s="36">
        <v>2.1247224056179109E-2</v>
      </c>
      <c r="O436" s="31">
        <v>13.638586956521737</v>
      </c>
      <c r="P436" s="31">
        <v>0</v>
      </c>
      <c r="Q436" s="36">
        <v>0</v>
      </c>
      <c r="R436" s="31">
        <v>6.1141304347826084</v>
      </c>
      <c r="S436" s="31">
        <v>0</v>
      </c>
      <c r="T436" s="36">
        <v>0</v>
      </c>
      <c r="U436" s="31">
        <v>95.532065217391306</v>
      </c>
      <c r="V436" s="31">
        <v>14.230434782608693</v>
      </c>
      <c r="W436" s="36">
        <v>0.14895977335176555</v>
      </c>
      <c r="X436" s="31">
        <v>22.709239130434781</v>
      </c>
      <c r="Y436" s="31">
        <v>0</v>
      </c>
      <c r="Z436" s="36">
        <v>0</v>
      </c>
      <c r="AA436" s="31">
        <v>167.4402173913044</v>
      </c>
      <c r="AB436" s="31">
        <v>37.842391304347814</v>
      </c>
      <c r="AC436" s="36">
        <v>0.22600538803596337</v>
      </c>
      <c r="AD436" s="31">
        <v>8.7309782608695645</v>
      </c>
      <c r="AE436" s="31">
        <v>0</v>
      </c>
      <c r="AF436" s="36">
        <v>0</v>
      </c>
      <c r="AG436" s="31">
        <v>4.5217391304347823</v>
      </c>
      <c r="AH436" s="31">
        <v>0</v>
      </c>
      <c r="AI436" s="36">
        <v>0</v>
      </c>
      <c r="AJ436" t="s">
        <v>496</v>
      </c>
      <c r="AK436" s="37">
        <v>5</v>
      </c>
      <c r="AT436"/>
    </row>
    <row r="437" spans="1:46" x14ac:dyDescent="0.25">
      <c r="A437" t="s">
        <v>1304</v>
      </c>
      <c r="B437" t="s">
        <v>922</v>
      </c>
      <c r="C437" t="s">
        <v>1077</v>
      </c>
      <c r="D437" t="s">
        <v>1260</v>
      </c>
      <c r="E437" s="31">
        <v>82.902173913043484</v>
      </c>
      <c r="F437" s="31">
        <v>313.16065217391304</v>
      </c>
      <c r="G437" s="31">
        <v>0</v>
      </c>
      <c r="H437" s="36">
        <v>0</v>
      </c>
      <c r="I437" s="31">
        <v>62.544891304347814</v>
      </c>
      <c r="J437" s="31">
        <v>0</v>
      </c>
      <c r="K437" s="36">
        <v>0</v>
      </c>
      <c r="L437" s="31">
        <v>40.208369565217389</v>
      </c>
      <c r="M437" s="31">
        <v>0</v>
      </c>
      <c r="N437" s="36">
        <v>0</v>
      </c>
      <c r="O437" s="31">
        <v>17.032173913043472</v>
      </c>
      <c r="P437" s="31">
        <v>0</v>
      </c>
      <c r="Q437" s="36">
        <v>0</v>
      </c>
      <c r="R437" s="31">
        <v>5.3043478260869561</v>
      </c>
      <c r="S437" s="31">
        <v>0</v>
      </c>
      <c r="T437" s="36">
        <v>0</v>
      </c>
      <c r="U437" s="31">
        <v>66.58228260869565</v>
      </c>
      <c r="V437" s="31">
        <v>0</v>
      </c>
      <c r="W437" s="36">
        <v>0</v>
      </c>
      <c r="X437" s="31">
        <v>0.55978260869565222</v>
      </c>
      <c r="Y437" s="31">
        <v>0</v>
      </c>
      <c r="Z437" s="36">
        <v>0</v>
      </c>
      <c r="AA437" s="31">
        <v>160.19478260869565</v>
      </c>
      <c r="AB437" s="31">
        <v>0</v>
      </c>
      <c r="AC437" s="36">
        <v>0</v>
      </c>
      <c r="AD437" s="31">
        <v>0</v>
      </c>
      <c r="AE437" s="31">
        <v>0</v>
      </c>
      <c r="AF437" s="36" t="s">
        <v>1483</v>
      </c>
      <c r="AG437" s="31">
        <v>23.278913043478259</v>
      </c>
      <c r="AH437" s="31">
        <v>0</v>
      </c>
      <c r="AI437" s="36">
        <v>0</v>
      </c>
      <c r="AJ437" t="s">
        <v>433</v>
      </c>
      <c r="AK437" s="37">
        <v>5</v>
      </c>
      <c r="AT437"/>
    </row>
    <row r="438" spans="1:46" x14ac:dyDescent="0.25">
      <c r="A438" t="s">
        <v>1304</v>
      </c>
      <c r="B438" t="s">
        <v>891</v>
      </c>
      <c r="C438" t="s">
        <v>1095</v>
      </c>
      <c r="D438" t="s">
        <v>1198</v>
      </c>
      <c r="E438" s="31">
        <v>37.565217391304351</v>
      </c>
      <c r="F438" s="31">
        <v>152.25913043478266</v>
      </c>
      <c r="G438" s="31">
        <v>0</v>
      </c>
      <c r="H438" s="36">
        <v>0</v>
      </c>
      <c r="I438" s="31">
        <v>29.093260869565221</v>
      </c>
      <c r="J438" s="31">
        <v>0</v>
      </c>
      <c r="K438" s="36">
        <v>0</v>
      </c>
      <c r="L438" s="31">
        <v>13.041739130434784</v>
      </c>
      <c r="M438" s="31">
        <v>0</v>
      </c>
      <c r="N438" s="36">
        <v>0</v>
      </c>
      <c r="O438" s="31">
        <v>11.198260869565217</v>
      </c>
      <c r="P438" s="31">
        <v>0</v>
      </c>
      <c r="Q438" s="36">
        <v>0</v>
      </c>
      <c r="R438" s="31">
        <v>4.8532608695652177</v>
      </c>
      <c r="S438" s="31">
        <v>0</v>
      </c>
      <c r="T438" s="36">
        <v>0</v>
      </c>
      <c r="U438" s="31">
        <v>39.923586956521731</v>
      </c>
      <c r="V438" s="31">
        <v>0</v>
      </c>
      <c r="W438" s="36">
        <v>0</v>
      </c>
      <c r="X438" s="31">
        <v>0</v>
      </c>
      <c r="Y438" s="31">
        <v>0</v>
      </c>
      <c r="Z438" s="36" t="s">
        <v>1483</v>
      </c>
      <c r="AA438" s="31">
        <v>63.171413043478324</v>
      </c>
      <c r="AB438" s="31">
        <v>0</v>
      </c>
      <c r="AC438" s="36">
        <v>0</v>
      </c>
      <c r="AD438" s="31">
        <v>0</v>
      </c>
      <c r="AE438" s="31">
        <v>0</v>
      </c>
      <c r="AF438" s="36" t="s">
        <v>1483</v>
      </c>
      <c r="AG438" s="31">
        <v>20.070869565217389</v>
      </c>
      <c r="AH438" s="31">
        <v>0</v>
      </c>
      <c r="AI438" s="36">
        <v>0</v>
      </c>
      <c r="AJ438" t="s">
        <v>401</v>
      </c>
      <c r="AK438" s="37">
        <v>5</v>
      </c>
      <c r="AT438"/>
    </row>
    <row r="439" spans="1:46" x14ac:dyDescent="0.25">
      <c r="A439" t="s">
        <v>1304</v>
      </c>
      <c r="B439" t="s">
        <v>895</v>
      </c>
      <c r="C439" t="s">
        <v>1176</v>
      </c>
      <c r="D439" t="s">
        <v>1245</v>
      </c>
      <c r="E439" s="31">
        <v>49.25</v>
      </c>
      <c r="F439" s="31">
        <v>260.0896739130435</v>
      </c>
      <c r="G439" s="31">
        <v>61.290760869565212</v>
      </c>
      <c r="H439" s="36">
        <v>0.23565241921160132</v>
      </c>
      <c r="I439" s="31">
        <v>49.33152173913043</v>
      </c>
      <c r="J439" s="31">
        <v>17.997282608695652</v>
      </c>
      <c r="K439" s="36">
        <v>0.36482317946458087</v>
      </c>
      <c r="L439" s="31">
        <v>33.929347826086953</v>
      </c>
      <c r="M439" s="31">
        <v>17.997282608695652</v>
      </c>
      <c r="N439" s="36">
        <v>0.53043408617651777</v>
      </c>
      <c r="O439" s="31">
        <v>10.271739130434783</v>
      </c>
      <c r="P439" s="31">
        <v>0</v>
      </c>
      <c r="Q439" s="36">
        <v>0</v>
      </c>
      <c r="R439" s="31">
        <v>5.1304347826086953</v>
      </c>
      <c r="S439" s="31">
        <v>0</v>
      </c>
      <c r="T439" s="36">
        <v>0</v>
      </c>
      <c r="U439" s="31">
        <v>44.483695652173914</v>
      </c>
      <c r="V439" s="31">
        <v>11.826086956521738</v>
      </c>
      <c r="W439" s="36">
        <v>0.26585216860109956</v>
      </c>
      <c r="X439" s="31">
        <v>0</v>
      </c>
      <c r="Y439" s="31">
        <v>0</v>
      </c>
      <c r="Z439" s="36" t="s">
        <v>1483</v>
      </c>
      <c r="AA439" s="31">
        <v>136.68478260869566</v>
      </c>
      <c r="AB439" s="31">
        <v>28.355978260869566</v>
      </c>
      <c r="AC439" s="36">
        <v>0.20745526838966202</v>
      </c>
      <c r="AD439" s="31">
        <v>0</v>
      </c>
      <c r="AE439" s="31">
        <v>0</v>
      </c>
      <c r="AF439" s="36" t="s">
        <v>1483</v>
      </c>
      <c r="AG439" s="31">
        <v>29.589673913043477</v>
      </c>
      <c r="AH439" s="31">
        <v>3.1114130434782608</v>
      </c>
      <c r="AI439" s="36">
        <v>0.10515198824501791</v>
      </c>
      <c r="AJ439" t="s">
        <v>405</v>
      </c>
      <c r="AK439" s="37">
        <v>5</v>
      </c>
      <c r="AT439"/>
    </row>
    <row r="440" spans="1:46" x14ac:dyDescent="0.25">
      <c r="A440" t="s">
        <v>1304</v>
      </c>
      <c r="B440" t="s">
        <v>747</v>
      </c>
      <c r="C440" t="s">
        <v>1010</v>
      </c>
      <c r="D440" t="s">
        <v>1269</v>
      </c>
      <c r="E440" s="31">
        <v>49.260869565217391</v>
      </c>
      <c r="F440" s="31">
        <v>192.51086956521738</v>
      </c>
      <c r="G440" s="31">
        <v>0.47554347826086957</v>
      </c>
      <c r="H440" s="36">
        <v>2.4702162497882672E-3</v>
      </c>
      <c r="I440" s="31">
        <v>39.116847826086953</v>
      </c>
      <c r="J440" s="31">
        <v>0.47554347826086957</v>
      </c>
      <c r="K440" s="36">
        <v>1.2156998957971519E-2</v>
      </c>
      <c r="L440" s="31">
        <v>25.690217391304348</v>
      </c>
      <c r="M440" s="31">
        <v>0</v>
      </c>
      <c r="N440" s="36">
        <v>0</v>
      </c>
      <c r="O440" s="31">
        <v>8.1222826086956523</v>
      </c>
      <c r="P440" s="31">
        <v>0.47554347826086957</v>
      </c>
      <c r="Q440" s="36">
        <v>5.8548009367681501E-2</v>
      </c>
      <c r="R440" s="31">
        <v>5.3043478260869561</v>
      </c>
      <c r="S440" s="31">
        <v>0</v>
      </c>
      <c r="T440" s="36">
        <v>0</v>
      </c>
      <c r="U440" s="31">
        <v>31.353260869565219</v>
      </c>
      <c r="V440" s="31">
        <v>0</v>
      </c>
      <c r="W440" s="36">
        <v>0</v>
      </c>
      <c r="X440" s="31">
        <v>12.646739130434783</v>
      </c>
      <c r="Y440" s="31">
        <v>0</v>
      </c>
      <c r="Z440" s="36">
        <v>0</v>
      </c>
      <c r="AA440" s="31">
        <v>93.475543478260875</v>
      </c>
      <c r="AB440" s="31">
        <v>0</v>
      </c>
      <c r="AC440" s="36">
        <v>0</v>
      </c>
      <c r="AD440" s="31">
        <v>10.527173913043478</v>
      </c>
      <c r="AE440" s="31">
        <v>0</v>
      </c>
      <c r="AF440" s="36">
        <v>0</v>
      </c>
      <c r="AG440" s="31">
        <v>5.3913043478260869</v>
      </c>
      <c r="AH440" s="31">
        <v>0</v>
      </c>
      <c r="AI440" s="36">
        <v>0</v>
      </c>
      <c r="AJ440" t="s">
        <v>240</v>
      </c>
      <c r="AK440" s="37">
        <v>5</v>
      </c>
      <c r="AT440"/>
    </row>
    <row r="441" spans="1:46" x14ac:dyDescent="0.25">
      <c r="A441" t="s">
        <v>1304</v>
      </c>
      <c r="B441" t="s">
        <v>695</v>
      </c>
      <c r="C441" t="s">
        <v>1123</v>
      </c>
      <c r="D441" t="s">
        <v>1218</v>
      </c>
      <c r="E441" s="31">
        <v>53.119565217391305</v>
      </c>
      <c r="F441" s="31">
        <v>178.29076086956522</v>
      </c>
      <c r="G441" s="31">
        <v>0.3641304347826087</v>
      </c>
      <c r="H441" s="36">
        <v>2.0423404612031518E-3</v>
      </c>
      <c r="I441" s="31">
        <v>30.092391304347824</v>
      </c>
      <c r="J441" s="31">
        <v>0.3641304347826087</v>
      </c>
      <c r="K441" s="36">
        <v>1.2100415387393896E-2</v>
      </c>
      <c r="L441" s="31">
        <v>14.415760869565217</v>
      </c>
      <c r="M441" s="31">
        <v>0</v>
      </c>
      <c r="N441" s="36">
        <v>0</v>
      </c>
      <c r="O441" s="31">
        <v>10.720108695652174</v>
      </c>
      <c r="P441" s="31">
        <v>0.3641304347826087</v>
      </c>
      <c r="Q441" s="36">
        <v>3.3967046894803551E-2</v>
      </c>
      <c r="R441" s="31">
        <v>4.9565217391304346</v>
      </c>
      <c r="S441" s="31">
        <v>0</v>
      </c>
      <c r="T441" s="36">
        <v>0</v>
      </c>
      <c r="U441" s="31">
        <v>44.834239130434781</v>
      </c>
      <c r="V441" s="31">
        <v>0</v>
      </c>
      <c r="W441" s="36">
        <v>0</v>
      </c>
      <c r="X441" s="31">
        <v>5.0190217391304346</v>
      </c>
      <c r="Y441" s="31">
        <v>0</v>
      </c>
      <c r="Z441" s="36">
        <v>0</v>
      </c>
      <c r="AA441" s="31">
        <v>94.277173913043484</v>
      </c>
      <c r="AB441" s="31">
        <v>0</v>
      </c>
      <c r="AC441" s="36">
        <v>0</v>
      </c>
      <c r="AD441" s="31">
        <v>1.6304347826086956E-2</v>
      </c>
      <c r="AE441" s="31">
        <v>0</v>
      </c>
      <c r="AF441" s="36">
        <v>0</v>
      </c>
      <c r="AG441" s="31">
        <v>4.0516304347826084</v>
      </c>
      <c r="AH441" s="31">
        <v>0</v>
      </c>
      <c r="AI441" s="36">
        <v>0</v>
      </c>
      <c r="AJ441" t="s">
        <v>188</v>
      </c>
      <c r="AK441" s="37">
        <v>5</v>
      </c>
      <c r="AT441"/>
    </row>
    <row r="442" spans="1:46" x14ac:dyDescent="0.25">
      <c r="A442" t="s">
        <v>1304</v>
      </c>
      <c r="B442" t="s">
        <v>745</v>
      </c>
      <c r="C442" t="s">
        <v>1074</v>
      </c>
      <c r="D442" t="s">
        <v>1258</v>
      </c>
      <c r="E442" s="31">
        <v>9.75</v>
      </c>
      <c r="F442" s="31">
        <v>52.614565217391302</v>
      </c>
      <c r="G442" s="31">
        <v>0</v>
      </c>
      <c r="H442" s="36">
        <v>0</v>
      </c>
      <c r="I442" s="31">
        <v>24.792717391304347</v>
      </c>
      <c r="J442" s="31">
        <v>0</v>
      </c>
      <c r="K442" s="36">
        <v>0</v>
      </c>
      <c r="L442" s="31">
        <v>18.621521739130436</v>
      </c>
      <c r="M442" s="31">
        <v>0</v>
      </c>
      <c r="N442" s="36">
        <v>0</v>
      </c>
      <c r="O442" s="31">
        <v>5.3342391304347823</v>
      </c>
      <c r="P442" s="31">
        <v>0</v>
      </c>
      <c r="Q442" s="36">
        <v>0</v>
      </c>
      <c r="R442" s="31">
        <v>0.83695652173913049</v>
      </c>
      <c r="S442" s="31">
        <v>0</v>
      </c>
      <c r="T442" s="36">
        <v>0</v>
      </c>
      <c r="U442" s="31">
        <v>7.0443478260869599</v>
      </c>
      <c r="V442" s="31">
        <v>0</v>
      </c>
      <c r="W442" s="36">
        <v>0</v>
      </c>
      <c r="X442" s="31">
        <v>0.77717391304347827</v>
      </c>
      <c r="Y442" s="31">
        <v>0</v>
      </c>
      <c r="Z442" s="36">
        <v>0</v>
      </c>
      <c r="AA442" s="31">
        <v>20.000326086956523</v>
      </c>
      <c r="AB442" s="31">
        <v>0</v>
      </c>
      <c r="AC442" s="36">
        <v>0</v>
      </c>
      <c r="AD442" s="31">
        <v>0</v>
      </c>
      <c r="AE442" s="31">
        <v>0</v>
      </c>
      <c r="AF442" s="36" t="s">
        <v>1483</v>
      </c>
      <c r="AG442" s="31">
        <v>0</v>
      </c>
      <c r="AH442" s="31">
        <v>0</v>
      </c>
      <c r="AI442" s="36" t="s">
        <v>1483</v>
      </c>
      <c r="AJ442" t="s">
        <v>238</v>
      </c>
      <c r="AK442" s="37">
        <v>5</v>
      </c>
      <c r="AT442"/>
    </row>
    <row r="443" spans="1:46" x14ac:dyDescent="0.25">
      <c r="A443" t="s">
        <v>1304</v>
      </c>
      <c r="B443" t="s">
        <v>548</v>
      </c>
      <c r="C443" t="s">
        <v>1076</v>
      </c>
      <c r="D443" t="s">
        <v>1259</v>
      </c>
      <c r="E443" s="31">
        <v>103.57608695652173</v>
      </c>
      <c r="F443" s="31">
        <v>361.11141304347825</v>
      </c>
      <c r="G443" s="31">
        <v>2.3043478260869565</v>
      </c>
      <c r="H443" s="36">
        <v>6.381265567503706E-3</v>
      </c>
      <c r="I443" s="31">
        <v>71.135869565217391</v>
      </c>
      <c r="J443" s="31">
        <v>2.3043478260869565</v>
      </c>
      <c r="K443" s="36">
        <v>3.2393612957445181E-2</v>
      </c>
      <c r="L443" s="31">
        <v>46.355978260869563</v>
      </c>
      <c r="M443" s="31">
        <v>0</v>
      </c>
      <c r="N443" s="36">
        <v>0</v>
      </c>
      <c r="O443" s="31">
        <v>19.095108695652176</v>
      </c>
      <c r="P443" s="31">
        <v>0</v>
      </c>
      <c r="Q443" s="36">
        <v>0</v>
      </c>
      <c r="R443" s="31">
        <v>5.6847826086956523</v>
      </c>
      <c r="S443" s="31">
        <v>2.3043478260869565</v>
      </c>
      <c r="T443" s="36">
        <v>0.40535372848948376</v>
      </c>
      <c r="U443" s="31">
        <v>76.633152173913047</v>
      </c>
      <c r="V443" s="31">
        <v>0</v>
      </c>
      <c r="W443" s="36">
        <v>0</v>
      </c>
      <c r="X443" s="31">
        <v>7.1657608695652177</v>
      </c>
      <c r="Y443" s="31">
        <v>0</v>
      </c>
      <c r="Z443" s="36">
        <v>0</v>
      </c>
      <c r="AA443" s="31">
        <v>179.37228260869566</v>
      </c>
      <c r="AB443" s="31">
        <v>0</v>
      </c>
      <c r="AC443" s="36">
        <v>0</v>
      </c>
      <c r="AD443" s="31">
        <v>8.2065217391304355</v>
      </c>
      <c r="AE443" s="31">
        <v>0</v>
      </c>
      <c r="AF443" s="36">
        <v>0</v>
      </c>
      <c r="AG443" s="31">
        <v>18.597826086956523</v>
      </c>
      <c r="AH443" s="31">
        <v>0</v>
      </c>
      <c r="AI443" s="36">
        <v>0</v>
      </c>
      <c r="AJ443" t="s">
        <v>29</v>
      </c>
      <c r="AK443" s="37">
        <v>5</v>
      </c>
      <c r="AT443"/>
    </row>
    <row r="444" spans="1:46" x14ac:dyDescent="0.25">
      <c r="A444" t="s">
        <v>1304</v>
      </c>
      <c r="B444" t="s">
        <v>1000</v>
      </c>
      <c r="C444" t="s">
        <v>1061</v>
      </c>
      <c r="D444" t="s">
        <v>1210</v>
      </c>
      <c r="E444" s="31">
        <v>25.130434782608695</v>
      </c>
      <c r="F444" s="31">
        <v>120.60217391304347</v>
      </c>
      <c r="G444" s="31">
        <v>3.200869565217392</v>
      </c>
      <c r="H444" s="36">
        <v>2.6540728590226586E-2</v>
      </c>
      <c r="I444" s="31">
        <v>14.082934782608696</v>
      </c>
      <c r="J444" s="31">
        <v>0.92119565217391308</v>
      </c>
      <c r="K444" s="36">
        <v>6.5412193295925541E-2</v>
      </c>
      <c r="L444" s="31">
        <v>8.6046739130434791</v>
      </c>
      <c r="M444" s="31">
        <v>0.92119565217391308</v>
      </c>
      <c r="N444" s="36">
        <v>0.10705759003574902</v>
      </c>
      <c r="O444" s="31">
        <v>0</v>
      </c>
      <c r="P444" s="31">
        <v>0</v>
      </c>
      <c r="Q444" s="36" t="s">
        <v>1483</v>
      </c>
      <c r="R444" s="31">
        <v>5.4782608695652177</v>
      </c>
      <c r="S444" s="31">
        <v>0</v>
      </c>
      <c r="T444" s="36">
        <v>0</v>
      </c>
      <c r="U444" s="31">
        <v>29.562826086956512</v>
      </c>
      <c r="V444" s="31">
        <v>0.2608695652173913</v>
      </c>
      <c r="W444" s="36">
        <v>8.8242431373125787E-3</v>
      </c>
      <c r="X444" s="31">
        <v>0</v>
      </c>
      <c r="Y444" s="31">
        <v>0</v>
      </c>
      <c r="Z444" s="36" t="s">
        <v>1483</v>
      </c>
      <c r="AA444" s="31">
        <v>60.785543478260884</v>
      </c>
      <c r="AB444" s="31">
        <v>2.0188043478260873</v>
      </c>
      <c r="AC444" s="36">
        <v>3.3211915733682387E-2</v>
      </c>
      <c r="AD444" s="31">
        <v>0</v>
      </c>
      <c r="AE444" s="31">
        <v>0</v>
      </c>
      <c r="AF444" s="36" t="s">
        <v>1483</v>
      </c>
      <c r="AG444" s="31">
        <v>16.170869565217384</v>
      </c>
      <c r="AH444" s="31">
        <v>0</v>
      </c>
      <c r="AI444" s="36">
        <v>0</v>
      </c>
      <c r="AJ444" t="s">
        <v>512</v>
      </c>
      <c r="AK444" s="37">
        <v>5</v>
      </c>
      <c r="AT444"/>
    </row>
    <row r="445" spans="1:46" x14ac:dyDescent="0.25">
      <c r="A445" t="s">
        <v>1304</v>
      </c>
      <c r="B445" t="s">
        <v>769</v>
      </c>
      <c r="C445" t="s">
        <v>1144</v>
      </c>
      <c r="D445" t="s">
        <v>1272</v>
      </c>
      <c r="E445" s="31">
        <v>59.739130434782609</v>
      </c>
      <c r="F445" s="31">
        <v>154.01565217391305</v>
      </c>
      <c r="G445" s="31">
        <v>0</v>
      </c>
      <c r="H445" s="36">
        <v>0</v>
      </c>
      <c r="I445" s="31">
        <v>16.04347826086957</v>
      </c>
      <c r="J445" s="31">
        <v>0</v>
      </c>
      <c r="K445" s="36">
        <v>0</v>
      </c>
      <c r="L445" s="31">
        <v>8.3292391304347824</v>
      </c>
      <c r="M445" s="31">
        <v>0</v>
      </c>
      <c r="N445" s="36">
        <v>0</v>
      </c>
      <c r="O445" s="31">
        <v>0</v>
      </c>
      <c r="P445" s="31">
        <v>0</v>
      </c>
      <c r="Q445" s="36" t="s">
        <v>1483</v>
      </c>
      <c r="R445" s="31">
        <v>7.7142391304347866</v>
      </c>
      <c r="S445" s="31">
        <v>0</v>
      </c>
      <c r="T445" s="36">
        <v>0</v>
      </c>
      <c r="U445" s="31">
        <v>19.507934782608693</v>
      </c>
      <c r="V445" s="31">
        <v>0</v>
      </c>
      <c r="W445" s="36">
        <v>0</v>
      </c>
      <c r="X445" s="31">
        <v>9.5180434782608696</v>
      </c>
      <c r="Y445" s="31">
        <v>0</v>
      </c>
      <c r="Z445" s="36">
        <v>0</v>
      </c>
      <c r="AA445" s="31">
        <v>77.282173913043493</v>
      </c>
      <c r="AB445" s="31">
        <v>0</v>
      </c>
      <c r="AC445" s="36">
        <v>0</v>
      </c>
      <c r="AD445" s="31">
        <v>0</v>
      </c>
      <c r="AE445" s="31">
        <v>0</v>
      </c>
      <c r="AF445" s="36" t="s">
        <v>1483</v>
      </c>
      <c r="AG445" s="31">
        <v>31.664021739130426</v>
      </c>
      <c r="AH445" s="31">
        <v>0</v>
      </c>
      <c r="AI445" s="36">
        <v>0</v>
      </c>
      <c r="AJ445" t="s">
        <v>262</v>
      </c>
      <c r="AK445" s="37">
        <v>5</v>
      </c>
      <c r="AT445"/>
    </row>
    <row r="446" spans="1:46" x14ac:dyDescent="0.25">
      <c r="A446" t="s">
        <v>1304</v>
      </c>
      <c r="B446" t="s">
        <v>945</v>
      </c>
      <c r="C446" t="s">
        <v>1144</v>
      </c>
      <c r="D446" t="s">
        <v>1272</v>
      </c>
      <c r="E446" s="31">
        <v>40.326086956521742</v>
      </c>
      <c r="F446" s="31">
        <v>95.815978260869556</v>
      </c>
      <c r="G446" s="31">
        <v>0</v>
      </c>
      <c r="H446" s="36">
        <v>0</v>
      </c>
      <c r="I446" s="31">
        <v>10.685652173913045</v>
      </c>
      <c r="J446" s="31">
        <v>0</v>
      </c>
      <c r="K446" s="36">
        <v>0</v>
      </c>
      <c r="L446" s="31">
        <v>6.3003260869565167</v>
      </c>
      <c r="M446" s="31">
        <v>0</v>
      </c>
      <c r="N446" s="36">
        <v>0</v>
      </c>
      <c r="O446" s="31">
        <v>0</v>
      </c>
      <c r="P446" s="31">
        <v>0</v>
      </c>
      <c r="Q446" s="36" t="s">
        <v>1483</v>
      </c>
      <c r="R446" s="31">
        <v>4.3853260869565274</v>
      </c>
      <c r="S446" s="31">
        <v>0</v>
      </c>
      <c r="T446" s="36">
        <v>0</v>
      </c>
      <c r="U446" s="31">
        <v>18.777065217391304</v>
      </c>
      <c r="V446" s="31">
        <v>0</v>
      </c>
      <c r="W446" s="36">
        <v>0</v>
      </c>
      <c r="X446" s="31">
        <v>5.5901086956521659</v>
      </c>
      <c r="Y446" s="31">
        <v>0</v>
      </c>
      <c r="Z446" s="36">
        <v>0</v>
      </c>
      <c r="AA446" s="31">
        <v>50.989130434782588</v>
      </c>
      <c r="AB446" s="31">
        <v>0</v>
      </c>
      <c r="AC446" s="36">
        <v>0</v>
      </c>
      <c r="AD446" s="31">
        <v>0</v>
      </c>
      <c r="AE446" s="31">
        <v>0</v>
      </c>
      <c r="AF446" s="36" t="s">
        <v>1483</v>
      </c>
      <c r="AG446" s="31">
        <v>9.7740217391304416</v>
      </c>
      <c r="AH446" s="31">
        <v>0</v>
      </c>
      <c r="AI446" s="36">
        <v>0</v>
      </c>
      <c r="AJ446" t="s">
        <v>457</v>
      </c>
      <c r="AK446" s="37">
        <v>5</v>
      </c>
      <c r="AT446"/>
    </row>
    <row r="447" spans="1:46" x14ac:dyDescent="0.25">
      <c r="A447" t="s">
        <v>1304</v>
      </c>
      <c r="B447" t="s">
        <v>764</v>
      </c>
      <c r="C447" t="s">
        <v>1141</v>
      </c>
      <c r="D447" t="s">
        <v>1275</v>
      </c>
      <c r="E447" s="31">
        <v>44.771739130434781</v>
      </c>
      <c r="F447" s="31">
        <v>121.44152173913042</v>
      </c>
      <c r="G447" s="31">
        <v>0</v>
      </c>
      <c r="H447" s="36">
        <v>0</v>
      </c>
      <c r="I447" s="31">
        <v>17.255652173913045</v>
      </c>
      <c r="J447" s="31">
        <v>0</v>
      </c>
      <c r="K447" s="36">
        <v>0</v>
      </c>
      <c r="L447" s="31">
        <v>15.013369565217392</v>
      </c>
      <c r="M447" s="31">
        <v>0</v>
      </c>
      <c r="N447" s="36">
        <v>0</v>
      </c>
      <c r="O447" s="31">
        <v>0</v>
      </c>
      <c r="P447" s="31">
        <v>0</v>
      </c>
      <c r="Q447" s="36" t="s">
        <v>1483</v>
      </c>
      <c r="R447" s="31">
        <v>2.2422826086956524</v>
      </c>
      <c r="S447" s="31">
        <v>0</v>
      </c>
      <c r="T447" s="36">
        <v>0</v>
      </c>
      <c r="U447" s="31">
        <v>10.226304347826087</v>
      </c>
      <c r="V447" s="31">
        <v>0</v>
      </c>
      <c r="W447" s="36">
        <v>0</v>
      </c>
      <c r="X447" s="31">
        <v>7.9054347826086966</v>
      </c>
      <c r="Y447" s="31">
        <v>0</v>
      </c>
      <c r="Z447" s="36">
        <v>0</v>
      </c>
      <c r="AA447" s="31">
        <v>65.101956521739112</v>
      </c>
      <c r="AB447" s="31">
        <v>0</v>
      </c>
      <c r="AC447" s="36">
        <v>0</v>
      </c>
      <c r="AD447" s="31">
        <v>1.9825000000000002</v>
      </c>
      <c r="AE447" s="31">
        <v>0</v>
      </c>
      <c r="AF447" s="36">
        <v>0</v>
      </c>
      <c r="AG447" s="31">
        <v>18.969673913043476</v>
      </c>
      <c r="AH447" s="31">
        <v>0</v>
      </c>
      <c r="AI447" s="36">
        <v>0</v>
      </c>
      <c r="AJ447" t="s">
        <v>257</v>
      </c>
      <c r="AK447" s="37">
        <v>5</v>
      </c>
      <c r="AT447"/>
    </row>
    <row r="448" spans="1:46" x14ac:dyDescent="0.25">
      <c r="A448" t="s">
        <v>1304</v>
      </c>
      <c r="B448" t="s">
        <v>621</v>
      </c>
      <c r="C448" t="s">
        <v>1100</v>
      </c>
      <c r="D448" t="s">
        <v>1229</v>
      </c>
      <c r="E448" s="31">
        <v>36.228260869565219</v>
      </c>
      <c r="F448" s="31">
        <v>143.74510869565214</v>
      </c>
      <c r="G448" s="31">
        <v>5.6494565217391317</v>
      </c>
      <c r="H448" s="36">
        <v>3.9301904412626536E-2</v>
      </c>
      <c r="I448" s="31">
        <v>15.859782608695649</v>
      </c>
      <c r="J448" s="31">
        <v>0.16739130434782606</v>
      </c>
      <c r="K448" s="36">
        <v>1.0554451374134742E-2</v>
      </c>
      <c r="L448" s="31">
        <v>10.090217391304346</v>
      </c>
      <c r="M448" s="31">
        <v>0.16739130434782606</v>
      </c>
      <c r="N448" s="36">
        <v>1.6589464612732953E-2</v>
      </c>
      <c r="O448" s="31">
        <v>0</v>
      </c>
      <c r="P448" s="31">
        <v>0</v>
      </c>
      <c r="Q448" s="36" t="s">
        <v>1483</v>
      </c>
      <c r="R448" s="31">
        <v>5.7695652173913041</v>
      </c>
      <c r="S448" s="31">
        <v>0</v>
      </c>
      <c r="T448" s="36">
        <v>0</v>
      </c>
      <c r="U448" s="31">
        <v>43.487499999999997</v>
      </c>
      <c r="V448" s="31">
        <v>1.7907608695652177</v>
      </c>
      <c r="W448" s="36">
        <v>4.1178749515727919E-2</v>
      </c>
      <c r="X448" s="31">
        <v>0</v>
      </c>
      <c r="Y448" s="31">
        <v>0</v>
      </c>
      <c r="Z448" s="36" t="s">
        <v>1483</v>
      </c>
      <c r="AA448" s="31">
        <v>70.542391304347817</v>
      </c>
      <c r="AB448" s="31">
        <v>3.6913043478260876</v>
      </c>
      <c r="AC448" s="36">
        <v>5.2327462672768471E-2</v>
      </c>
      <c r="AD448" s="31">
        <v>0</v>
      </c>
      <c r="AE448" s="31">
        <v>0</v>
      </c>
      <c r="AF448" s="36" t="s">
        <v>1483</v>
      </c>
      <c r="AG448" s="31">
        <v>13.855434782608684</v>
      </c>
      <c r="AH448" s="31">
        <v>0</v>
      </c>
      <c r="AI448" s="36">
        <v>0</v>
      </c>
      <c r="AJ448" t="s">
        <v>105</v>
      </c>
      <c r="AK448" s="37">
        <v>5</v>
      </c>
      <c r="AT448"/>
    </row>
    <row r="449" spans="1:46" x14ac:dyDescent="0.25">
      <c r="A449" t="s">
        <v>1304</v>
      </c>
      <c r="B449" t="s">
        <v>667</v>
      </c>
      <c r="C449" t="s">
        <v>1061</v>
      </c>
      <c r="D449" t="s">
        <v>1210</v>
      </c>
      <c r="E449" s="31">
        <v>137.79347826086956</v>
      </c>
      <c r="F449" s="31">
        <v>424.53478260869571</v>
      </c>
      <c r="G449" s="31">
        <v>0</v>
      </c>
      <c r="H449" s="36">
        <v>0</v>
      </c>
      <c r="I449" s="31">
        <v>73.271739130434781</v>
      </c>
      <c r="J449" s="31">
        <v>0</v>
      </c>
      <c r="K449" s="36">
        <v>0</v>
      </c>
      <c r="L449" s="31">
        <v>59.239130434782609</v>
      </c>
      <c r="M449" s="31">
        <v>0</v>
      </c>
      <c r="N449" s="36">
        <v>0</v>
      </c>
      <c r="O449" s="31">
        <v>8.3804347826086936</v>
      </c>
      <c r="P449" s="31">
        <v>0</v>
      </c>
      <c r="Q449" s="36">
        <v>0</v>
      </c>
      <c r="R449" s="31">
        <v>5.6521739130434785</v>
      </c>
      <c r="S449" s="31">
        <v>0</v>
      </c>
      <c r="T449" s="36">
        <v>0</v>
      </c>
      <c r="U449" s="31">
        <v>99.453478260869559</v>
      </c>
      <c r="V449" s="31">
        <v>0</v>
      </c>
      <c r="W449" s="36">
        <v>0</v>
      </c>
      <c r="X449" s="31">
        <v>0.125</v>
      </c>
      <c r="Y449" s="31">
        <v>0</v>
      </c>
      <c r="Z449" s="36">
        <v>0</v>
      </c>
      <c r="AA449" s="31">
        <v>210.70413043478263</v>
      </c>
      <c r="AB449" s="31">
        <v>0</v>
      </c>
      <c r="AC449" s="36">
        <v>0</v>
      </c>
      <c r="AD449" s="31">
        <v>0</v>
      </c>
      <c r="AE449" s="31">
        <v>0</v>
      </c>
      <c r="AF449" s="36" t="s">
        <v>1483</v>
      </c>
      <c r="AG449" s="31">
        <v>40.980434782608697</v>
      </c>
      <c r="AH449" s="31">
        <v>0</v>
      </c>
      <c r="AI449" s="36">
        <v>0</v>
      </c>
      <c r="AJ449" t="s">
        <v>159</v>
      </c>
      <c r="AK449" s="37">
        <v>5</v>
      </c>
      <c r="AT449"/>
    </row>
    <row r="450" spans="1:46" x14ac:dyDescent="0.25">
      <c r="A450" t="s">
        <v>1304</v>
      </c>
      <c r="B450" t="s">
        <v>964</v>
      </c>
      <c r="C450" t="s">
        <v>1077</v>
      </c>
      <c r="D450" t="s">
        <v>1260</v>
      </c>
      <c r="E450" s="31">
        <v>42.097826086956523</v>
      </c>
      <c r="F450" s="31">
        <v>167.23978260869569</v>
      </c>
      <c r="G450" s="31">
        <v>0</v>
      </c>
      <c r="H450" s="36">
        <v>0</v>
      </c>
      <c r="I450" s="31">
        <v>31.817934782608688</v>
      </c>
      <c r="J450" s="31">
        <v>0</v>
      </c>
      <c r="K450" s="36">
        <v>0</v>
      </c>
      <c r="L450" s="31">
        <v>26.600543478260864</v>
      </c>
      <c r="M450" s="31">
        <v>0</v>
      </c>
      <c r="N450" s="36">
        <v>0</v>
      </c>
      <c r="O450" s="31">
        <v>0</v>
      </c>
      <c r="P450" s="31">
        <v>0</v>
      </c>
      <c r="Q450" s="36" t="s">
        <v>1483</v>
      </c>
      <c r="R450" s="31">
        <v>5.2173913043478262</v>
      </c>
      <c r="S450" s="31">
        <v>0</v>
      </c>
      <c r="T450" s="36">
        <v>0</v>
      </c>
      <c r="U450" s="31">
        <v>20.510760869565214</v>
      </c>
      <c r="V450" s="31">
        <v>0</v>
      </c>
      <c r="W450" s="36">
        <v>0</v>
      </c>
      <c r="X450" s="31">
        <v>5.7391304347826084</v>
      </c>
      <c r="Y450" s="31">
        <v>0</v>
      </c>
      <c r="Z450" s="36">
        <v>0</v>
      </c>
      <c r="AA450" s="31">
        <v>109.17195652173916</v>
      </c>
      <c r="AB450" s="31">
        <v>0</v>
      </c>
      <c r="AC450" s="36">
        <v>0</v>
      </c>
      <c r="AD450" s="31">
        <v>0</v>
      </c>
      <c r="AE450" s="31">
        <v>0</v>
      </c>
      <c r="AF450" s="36" t="s">
        <v>1483</v>
      </c>
      <c r="AG450" s="31">
        <v>0</v>
      </c>
      <c r="AH450" s="31">
        <v>0</v>
      </c>
      <c r="AI450" s="36" t="s">
        <v>1483</v>
      </c>
      <c r="AJ450" t="s">
        <v>476</v>
      </c>
      <c r="AK450" s="37">
        <v>5</v>
      </c>
      <c r="AT450"/>
    </row>
    <row r="451" spans="1:46" x14ac:dyDescent="0.25">
      <c r="A451" t="s">
        <v>1304</v>
      </c>
      <c r="B451" t="s">
        <v>596</v>
      </c>
      <c r="C451" t="s">
        <v>1029</v>
      </c>
      <c r="D451" t="s">
        <v>1229</v>
      </c>
      <c r="E451" s="31">
        <v>58.054347826086953</v>
      </c>
      <c r="F451" s="31">
        <v>195</v>
      </c>
      <c r="G451" s="31">
        <v>0</v>
      </c>
      <c r="H451" s="36">
        <v>0</v>
      </c>
      <c r="I451" s="31">
        <v>44.163043478260867</v>
      </c>
      <c r="J451" s="31">
        <v>0</v>
      </c>
      <c r="K451" s="36">
        <v>0</v>
      </c>
      <c r="L451" s="31">
        <v>21.230978260869566</v>
      </c>
      <c r="M451" s="31">
        <v>0</v>
      </c>
      <c r="N451" s="36">
        <v>0</v>
      </c>
      <c r="O451" s="31">
        <v>17.888586956521738</v>
      </c>
      <c r="P451" s="31">
        <v>0</v>
      </c>
      <c r="Q451" s="36">
        <v>0</v>
      </c>
      <c r="R451" s="31">
        <v>5.0434782608695654</v>
      </c>
      <c r="S451" s="31">
        <v>0</v>
      </c>
      <c r="T451" s="36">
        <v>0</v>
      </c>
      <c r="U451" s="31">
        <v>42.467391304347828</v>
      </c>
      <c r="V451" s="31">
        <v>0</v>
      </c>
      <c r="W451" s="36">
        <v>0</v>
      </c>
      <c r="X451" s="31">
        <v>6.0461956521739131</v>
      </c>
      <c r="Y451" s="31">
        <v>0</v>
      </c>
      <c r="Z451" s="36">
        <v>0</v>
      </c>
      <c r="AA451" s="31">
        <v>92.804347826086953</v>
      </c>
      <c r="AB451" s="31">
        <v>0</v>
      </c>
      <c r="AC451" s="36">
        <v>0</v>
      </c>
      <c r="AD451" s="31">
        <v>2.2364130434782608</v>
      </c>
      <c r="AE451" s="31">
        <v>0</v>
      </c>
      <c r="AF451" s="36">
        <v>0</v>
      </c>
      <c r="AG451" s="31">
        <v>7.2826086956521738</v>
      </c>
      <c r="AH451" s="31">
        <v>0</v>
      </c>
      <c r="AI451" s="36">
        <v>0</v>
      </c>
      <c r="AJ451" t="s">
        <v>80</v>
      </c>
      <c r="AK451" s="37">
        <v>5</v>
      </c>
      <c r="AT451"/>
    </row>
    <row r="452" spans="1:46" x14ac:dyDescent="0.25">
      <c r="A452" t="s">
        <v>1304</v>
      </c>
      <c r="B452" t="s">
        <v>793</v>
      </c>
      <c r="C452" t="s">
        <v>1074</v>
      </c>
      <c r="D452" t="s">
        <v>1258</v>
      </c>
      <c r="E452" s="31">
        <v>77.141304347826093</v>
      </c>
      <c r="F452" s="31">
        <v>207.46282608695654</v>
      </c>
      <c r="G452" s="31">
        <v>21.342608695652174</v>
      </c>
      <c r="H452" s="36">
        <v>0.10287437560841177</v>
      </c>
      <c r="I452" s="31">
        <v>25.745434782608697</v>
      </c>
      <c r="J452" s="31">
        <v>5.72</v>
      </c>
      <c r="K452" s="36">
        <v>0.22217531179018651</v>
      </c>
      <c r="L452" s="31">
        <v>10.848695652173914</v>
      </c>
      <c r="M452" s="31">
        <v>5.72</v>
      </c>
      <c r="N452" s="36">
        <v>0.52725232446296877</v>
      </c>
      <c r="O452" s="31">
        <v>0</v>
      </c>
      <c r="P452" s="31">
        <v>0</v>
      </c>
      <c r="Q452" s="36" t="s">
        <v>1483</v>
      </c>
      <c r="R452" s="31">
        <v>14.896739130434783</v>
      </c>
      <c r="S452" s="31">
        <v>0</v>
      </c>
      <c r="T452" s="36">
        <v>0</v>
      </c>
      <c r="U452" s="31">
        <v>42.881847826086947</v>
      </c>
      <c r="V452" s="31">
        <v>8.6271739130434764</v>
      </c>
      <c r="W452" s="36">
        <v>0.20118475183327292</v>
      </c>
      <c r="X452" s="31">
        <v>0</v>
      </c>
      <c r="Y452" s="31">
        <v>0</v>
      </c>
      <c r="Z452" s="36" t="s">
        <v>1483</v>
      </c>
      <c r="AA452" s="31">
        <v>132.02760869565219</v>
      </c>
      <c r="AB452" s="31">
        <v>4.4375</v>
      </c>
      <c r="AC452" s="36">
        <v>3.3610394400380682E-2</v>
      </c>
      <c r="AD452" s="31">
        <v>4.25</v>
      </c>
      <c r="AE452" s="31">
        <v>0</v>
      </c>
      <c r="AF452" s="36">
        <v>0</v>
      </c>
      <c r="AG452" s="31">
        <v>2.557934782608696</v>
      </c>
      <c r="AH452" s="31">
        <v>2.557934782608696</v>
      </c>
      <c r="AI452" s="36">
        <v>1</v>
      </c>
      <c r="AJ452" t="s">
        <v>290</v>
      </c>
      <c r="AK452" s="37">
        <v>5</v>
      </c>
      <c r="AT452"/>
    </row>
    <row r="453" spans="1:46" x14ac:dyDescent="0.25">
      <c r="A453" t="s">
        <v>1304</v>
      </c>
      <c r="B453" t="s">
        <v>883</v>
      </c>
      <c r="C453" t="s">
        <v>1087</v>
      </c>
      <c r="D453" t="s">
        <v>1257</v>
      </c>
      <c r="E453" s="31">
        <v>27.347826086956523</v>
      </c>
      <c r="F453" s="31">
        <v>133.77097826086955</v>
      </c>
      <c r="G453" s="31">
        <v>24.326086956521742</v>
      </c>
      <c r="H453" s="36">
        <v>0.18184876325777433</v>
      </c>
      <c r="I453" s="31">
        <v>29.951086956521742</v>
      </c>
      <c r="J453" s="31">
        <v>11.141304347826088</v>
      </c>
      <c r="K453" s="36">
        <v>0.37198330611504266</v>
      </c>
      <c r="L453" s="31">
        <v>17.211956521739133</v>
      </c>
      <c r="M453" s="31">
        <v>11.141304347826088</v>
      </c>
      <c r="N453" s="36">
        <v>0.64730028418061258</v>
      </c>
      <c r="O453" s="31">
        <v>7</v>
      </c>
      <c r="P453" s="31">
        <v>0</v>
      </c>
      <c r="Q453" s="36">
        <v>0</v>
      </c>
      <c r="R453" s="31">
        <v>5.7391304347826084</v>
      </c>
      <c r="S453" s="31">
        <v>0</v>
      </c>
      <c r="T453" s="36">
        <v>0</v>
      </c>
      <c r="U453" s="31">
        <v>16.775108695652165</v>
      </c>
      <c r="V453" s="31">
        <v>2.6576086956521738</v>
      </c>
      <c r="W453" s="36">
        <v>0.1584257213391996</v>
      </c>
      <c r="X453" s="31">
        <v>0</v>
      </c>
      <c r="Y453" s="31">
        <v>0</v>
      </c>
      <c r="Z453" s="36" t="s">
        <v>1483</v>
      </c>
      <c r="AA453" s="31">
        <v>66.951739130434774</v>
      </c>
      <c r="AB453" s="31">
        <v>10.527173913043478</v>
      </c>
      <c r="AC453" s="36">
        <v>0.15723525706381627</v>
      </c>
      <c r="AD453" s="31">
        <v>0</v>
      </c>
      <c r="AE453" s="31">
        <v>0</v>
      </c>
      <c r="AF453" s="36" t="s">
        <v>1483</v>
      </c>
      <c r="AG453" s="31">
        <v>20.093043478260874</v>
      </c>
      <c r="AH453" s="31">
        <v>0</v>
      </c>
      <c r="AI453" s="36">
        <v>0</v>
      </c>
      <c r="AJ453" t="s">
        <v>393</v>
      </c>
      <c r="AK453" s="37">
        <v>5</v>
      </c>
      <c r="AT453"/>
    </row>
    <row r="454" spans="1:46" x14ac:dyDescent="0.25">
      <c r="A454" t="s">
        <v>1304</v>
      </c>
      <c r="B454" t="s">
        <v>763</v>
      </c>
      <c r="C454" t="s">
        <v>1073</v>
      </c>
      <c r="D454" t="s">
        <v>1256</v>
      </c>
      <c r="E454" s="31">
        <v>85.467391304347828</v>
      </c>
      <c r="F454" s="31">
        <v>233.46652173913043</v>
      </c>
      <c r="G454" s="31">
        <v>11.13108695652174</v>
      </c>
      <c r="H454" s="36">
        <v>4.7677443744843784E-2</v>
      </c>
      <c r="I454" s="31">
        <v>14.575869565217392</v>
      </c>
      <c r="J454" s="31">
        <v>0.14130434782608695</v>
      </c>
      <c r="K454" s="36">
        <v>9.694402601082789E-3</v>
      </c>
      <c r="L454" s="31">
        <v>10.809565217391304</v>
      </c>
      <c r="M454" s="31">
        <v>0.14130434782608695</v>
      </c>
      <c r="N454" s="36">
        <v>1.3072158313892687E-2</v>
      </c>
      <c r="O454" s="31">
        <v>0.89673913043478259</v>
      </c>
      <c r="P454" s="31">
        <v>0</v>
      </c>
      <c r="Q454" s="36">
        <v>0</v>
      </c>
      <c r="R454" s="31">
        <v>2.8695652173913042</v>
      </c>
      <c r="S454" s="31">
        <v>0</v>
      </c>
      <c r="T454" s="36">
        <v>0</v>
      </c>
      <c r="U454" s="31">
        <v>59.801086956521729</v>
      </c>
      <c r="V454" s="31">
        <v>0.26065217391304346</v>
      </c>
      <c r="W454" s="36">
        <v>4.3586527800498036E-3</v>
      </c>
      <c r="X454" s="31">
        <v>18.785108695652173</v>
      </c>
      <c r="Y454" s="31">
        <v>0</v>
      </c>
      <c r="Z454" s="36">
        <v>0</v>
      </c>
      <c r="AA454" s="31">
        <v>121.57086956521739</v>
      </c>
      <c r="AB454" s="31">
        <v>9.7235869565217392</v>
      </c>
      <c r="AC454" s="36">
        <v>7.9982869179902216E-2</v>
      </c>
      <c r="AD454" s="31">
        <v>0</v>
      </c>
      <c r="AE454" s="31">
        <v>0</v>
      </c>
      <c r="AF454" s="36" t="s">
        <v>1483</v>
      </c>
      <c r="AG454" s="31">
        <v>18.733586956521737</v>
      </c>
      <c r="AH454" s="31">
        <v>1.0055434782608696</v>
      </c>
      <c r="AI454" s="36">
        <v>5.3675971430063425E-2</v>
      </c>
      <c r="AJ454" t="s">
        <v>256</v>
      </c>
      <c r="AK454" s="37">
        <v>5</v>
      </c>
      <c r="AT454"/>
    </row>
    <row r="455" spans="1:46" x14ac:dyDescent="0.25">
      <c r="A455" t="s">
        <v>1304</v>
      </c>
      <c r="B455" t="s">
        <v>580</v>
      </c>
      <c r="C455" t="s">
        <v>1084</v>
      </c>
      <c r="D455" t="s">
        <v>1266</v>
      </c>
      <c r="E455" s="31">
        <v>121.25</v>
      </c>
      <c r="F455" s="31">
        <v>350.69021739130437</v>
      </c>
      <c r="G455" s="31">
        <v>0.13043478260869565</v>
      </c>
      <c r="H455" s="36">
        <v>3.7193732856013757E-4</v>
      </c>
      <c r="I455" s="31">
        <v>37.032608695652172</v>
      </c>
      <c r="J455" s="31">
        <v>0</v>
      </c>
      <c r="K455" s="36">
        <v>0</v>
      </c>
      <c r="L455" s="31">
        <v>16.418478260869566</v>
      </c>
      <c r="M455" s="31">
        <v>0</v>
      </c>
      <c r="N455" s="36">
        <v>0</v>
      </c>
      <c r="O455" s="31">
        <v>16.092391304347824</v>
      </c>
      <c r="P455" s="31">
        <v>0</v>
      </c>
      <c r="Q455" s="36">
        <v>0</v>
      </c>
      <c r="R455" s="31">
        <v>4.5217391304347823</v>
      </c>
      <c r="S455" s="31">
        <v>0</v>
      </c>
      <c r="T455" s="36">
        <v>0</v>
      </c>
      <c r="U455" s="31">
        <v>95.730978260869563</v>
      </c>
      <c r="V455" s="31">
        <v>0</v>
      </c>
      <c r="W455" s="36">
        <v>0</v>
      </c>
      <c r="X455" s="31">
        <v>8.7717391304347831</v>
      </c>
      <c r="Y455" s="31">
        <v>0</v>
      </c>
      <c r="Z455" s="36">
        <v>0</v>
      </c>
      <c r="AA455" s="31">
        <v>144.99456521739131</v>
      </c>
      <c r="AB455" s="31">
        <v>0.13043478260869565</v>
      </c>
      <c r="AC455" s="36">
        <v>8.9958394242662765E-4</v>
      </c>
      <c r="AD455" s="31">
        <v>35.279891304347828</v>
      </c>
      <c r="AE455" s="31">
        <v>0</v>
      </c>
      <c r="AF455" s="36">
        <v>0</v>
      </c>
      <c r="AG455" s="31">
        <v>28.880434782608695</v>
      </c>
      <c r="AH455" s="31">
        <v>0</v>
      </c>
      <c r="AI455" s="36">
        <v>0</v>
      </c>
      <c r="AJ455" t="s">
        <v>63</v>
      </c>
      <c r="AK455" s="37">
        <v>5</v>
      </c>
      <c r="AT455"/>
    </row>
    <row r="456" spans="1:46" x14ac:dyDescent="0.25">
      <c r="A456" t="s">
        <v>1304</v>
      </c>
      <c r="B456" t="s">
        <v>555</v>
      </c>
      <c r="C456" t="s">
        <v>1025</v>
      </c>
      <c r="D456" t="s">
        <v>1262</v>
      </c>
      <c r="E456" s="31">
        <v>67.336956521739125</v>
      </c>
      <c r="F456" s="31">
        <v>200.49782608695651</v>
      </c>
      <c r="G456" s="31">
        <v>8.7684782608695695</v>
      </c>
      <c r="H456" s="36">
        <v>4.3733532836743347E-2</v>
      </c>
      <c r="I456" s="31">
        <v>19.396739130434778</v>
      </c>
      <c r="J456" s="31">
        <v>0</v>
      </c>
      <c r="K456" s="36">
        <v>0</v>
      </c>
      <c r="L456" s="31">
        <v>13.571739130434777</v>
      </c>
      <c r="M456" s="31">
        <v>0</v>
      </c>
      <c r="N456" s="36">
        <v>0</v>
      </c>
      <c r="O456" s="31">
        <v>0</v>
      </c>
      <c r="P456" s="31">
        <v>0</v>
      </c>
      <c r="Q456" s="36" t="s">
        <v>1483</v>
      </c>
      <c r="R456" s="31">
        <v>5.8250000000000011</v>
      </c>
      <c r="S456" s="31">
        <v>0</v>
      </c>
      <c r="T456" s="36">
        <v>0</v>
      </c>
      <c r="U456" s="31">
        <v>44.813043478260873</v>
      </c>
      <c r="V456" s="31">
        <v>0</v>
      </c>
      <c r="W456" s="36">
        <v>0</v>
      </c>
      <c r="X456" s="31">
        <v>0</v>
      </c>
      <c r="Y456" s="31">
        <v>0</v>
      </c>
      <c r="Z456" s="36" t="s">
        <v>1483</v>
      </c>
      <c r="AA456" s="31">
        <v>100.17717391304349</v>
      </c>
      <c r="AB456" s="31">
        <v>6.3315217391304381</v>
      </c>
      <c r="AC456" s="36">
        <v>6.3203237741827012E-2</v>
      </c>
      <c r="AD456" s="31">
        <v>21.320652173913022</v>
      </c>
      <c r="AE456" s="31">
        <v>0</v>
      </c>
      <c r="AF456" s="36">
        <v>0</v>
      </c>
      <c r="AG456" s="31">
        <v>14.790217391304338</v>
      </c>
      <c r="AH456" s="31">
        <v>2.4369565217391309</v>
      </c>
      <c r="AI456" s="36">
        <v>0.16476813404865157</v>
      </c>
      <c r="AJ456" t="s">
        <v>37</v>
      </c>
      <c r="AK456" s="37">
        <v>5</v>
      </c>
      <c r="AT456"/>
    </row>
    <row r="457" spans="1:46" x14ac:dyDescent="0.25">
      <c r="A457" t="s">
        <v>1304</v>
      </c>
      <c r="B457" t="s">
        <v>954</v>
      </c>
      <c r="C457" t="s">
        <v>1064</v>
      </c>
      <c r="D457" t="s">
        <v>1245</v>
      </c>
      <c r="E457" s="31">
        <v>56.021739130434781</v>
      </c>
      <c r="F457" s="31">
        <v>180.05913043478265</v>
      </c>
      <c r="G457" s="31">
        <v>43.467934782608694</v>
      </c>
      <c r="H457" s="36">
        <v>0.24140922305715992</v>
      </c>
      <c r="I457" s="31">
        <v>20.161847826086955</v>
      </c>
      <c r="J457" s="31">
        <v>0.80163043478260865</v>
      </c>
      <c r="K457" s="36">
        <v>3.9759770121139258E-2</v>
      </c>
      <c r="L457" s="31">
        <v>10.49445652173913</v>
      </c>
      <c r="M457" s="31">
        <v>0.80163043478260865</v>
      </c>
      <c r="N457" s="36">
        <v>7.6386083750220102E-2</v>
      </c>
      <c r="O457" s="31">
        <v>6.1891304347826086</v>
      </c>
      <c r="P457" s="31">
        <v>0</v>
      </c>
      <c r="Q457" s="36">
        <v>0</v>
      </c>
      <c r="R457" s="31">
        <v>3.4782608695652173</v>
      </c>
      <c r="S457" s="31">
        <v>0</v>
      </c>
      <c r="T457" s="36">
        <v>0</v>
      </c>
      <c r="U457" s="31">
        <v>37.076086956521742</v>
      </c>
      <c r="V457" s="31">
        <v>4.2690217391304346</v>
      </c>
      <c r="W457" s="36">
        <v>0.11514218704192318</v>
      </c>
      <c r="X457" s="31">
        <v>0</v>
      </c>
      <c r="Y457" s="31">
        <v>0</v>
      </c>
      <c r="Z457" s="36" t="s">
        <v>1483</v>
      </c>
      <c r="AA457" s="31">
        <v>70.546739130434801</v>
      </c>
      <c r="AB457" s="31">
        <v>32.940760869565217</v>
      </c>
      <c r="AC457" s="36">
        <v>0.46693527263762835</v>
      </c>
      <c r="AD457" s="31">
        <v>25.179347826086957</v>
      </c>
      <c r="AE457" s="31">
        <v>0</v>
      </c>
      <c r="AF457" s="36">
        <v>0</v>
      </c>
      <c r="AG457" s="31">
        <v>27.095108695652176</v>
      </c>
      <c r="AH457" s="31">
        <v>5.4565217391304346</v>
      </c>
      <c r="AI457" s="36">
        <v>0.20138401363955469</v>
      </c>
      <c r="AJ457" t="s">
        <v>466</v>
      </c>
      <c r="AK457" s="37">
        <v>5</v>
      </c>
      <c r="AT457"/>
    </row>
    <row r="458" spans="1:46" x14ac:dyDescent="0.25">
      <c r="A458" t="s">
        <v>1304</v>
      </c>
      <c r="B458" t="s">
        <v>957</v>
      </c>
      <c r="C458" t="s">
        <v>1071</v>
      </c>
      <c r="D458" t="s">
        <v>1238</v>
      </c>
      <c r="E458" s="31">
        <v>48.032608695652172</v>
      </c>
      <c r="F458" s="31">
        <v>184.81315217391307</v>
      </c>
      <c r="G458" s="31">
        <v>0</v>
      </c>
      <c r="H458" s="36">
        <v>0</v>
      </c>
      <c r="I458" s="31">
        <v>37.499782608695647</v>
      </c>
      <c r="J458" s="31">
        <v>0</v>
      </c>
      <c r="K458" s="36">
        <v>0</v>
      </c>
      <c r="L458" s="31">
        <v>20.423695652173912</v>
      </c>
      <c r="M458" s="31">
        <v>0</v>
      </c>
      <c r="N458" s="36">
        <v>0</v>
      </c>
      <c r="O458" s="31">
        <v>12.184782608695652</v>
      </c>
      <c r="P458" s="31">
        <v>0</v>
      </c>
      <c r="Q458" s="36">
        <v>0</v>
      </c>
      <c r="R458" s="31">
        <v>4.8913043478260869</v>
      </c>
      <c r="S458" s="31">
        <v>0</v>
      </c>
      <c r="T458" s="36">
        <v>0</v>
      </c>
      <c r="U458" s="31">
        <v>62.060434782608688</v>
      </c>
      <c r="V458" s="31">
        <v>0</v>
      </c>
      <c r="W458" s="36">
        <v>0</v>
      </c>
      <c r="X458" s="31">
        <v>0</v>
      </c>
      <c r="Y458" s="31">
        <v>0</v>
      </c>
      <c r="Z458" s="36" t="s">
        <v>1483</v>
      </c>
      <c r="AA458" s="31">
        <v>71.180652173913074</v>
      </c>
      <c r="AB458" s="31">
        <v>0</v>
      </c>
      <c r="AC458" s="36">
        <v>0</v>
      </c>
      <c r="AD458" s="31">
        <v>10.851304347826087</v>
      </c>
      <c r="AE458" s="31">
        <v>0</v>
      </c>
      <c r="AF458" s="36">
        <v>0</v>
      </c>
      <c r="AG458" s="31">
        <v>3.2209782608695661</v>
      </c>
      <c r="AH458" s="31">
        <v>0</v>
      </c>
      <c r="AI458" s="36">
        <v>0</v>
      </c>
      <c r="AJ458" t="s">
        <v>469</v>
      </c>
      <c r="AK458" s="37">
        <v>5</v>
      </c>
      <c r="AT458"/>
    </row>
    <row r="459" spans="1:46" x14ac:dyDescent="0.25">
      <c r="A459" t="s">
        <v>1304</v>
      </c>
      <c r="B459" t="s">
        <v>981</v>
      </c>
      <c r="C459" t="s">
        <v>1041</v>
      </c>
      <c r="D459" t="s">
        <v>1268</v>
      </c>
      <c r="E459" s="31">
        <v>41.978260869565219</v>
      </c>
      <c r="F459" s="31">
        <v>160.98858695652177</v>
      </c>
      <c r="G459" s="31">
        <v>0</v>
      </c>
      <c r="H459" s="36">
        <v>0</v>
      </c>
      <c r="I459" s="31">
        <v>51.048369565217392</v>
      </c>
      <c r="J459" s="31">
        <v>0</v>
      </c>
      <c r="K459" s="36">
        <v>0</v>
      </c>
      <c r="L459" s="31">
        <v>40.873478260869568</v>
      </c>
      <c r="M459" s="31">
        <v>0</v>
      </c>
      <c r="N459" s="36">
        <v>0</v>
      </c>
      <c r="O459" s="31">
        <v>5.6911956521739118</v>
      </c>
      <c r="P459" s="31">
        <v>0</v>
      </c>
      <c r="Q459" s="36">
        <v>0</v>
      </c>
      <c r="R459" s="31">
        <v>4.4836956521739131</v>
      </c>
      <c r="S459" s="31">
        <v>0</v>
      </c>
      <c r="T459" s="36">
        <v>0</v>
      </c>
      <c r="U459" s="31">
        <v>11.684130434782611</v>
      </c>
      <c r="V459" s="31">
        <v>0</v>
      </c>
      <c r="W459" s="36">
        <v>0</v>
      </c>
      <c r="X459" s="31">
        <v>6.3277173913043461</v>
      </c>
      <c r="Y459" s="31">
        <v>0</v>
      </c>
      <c r="Z459" s="36">
        <v>0</v>
      </c>
      <c r="AA459" s="31">
        <v>59.046086956521776</v>
      </c>
      <c r="AB459" s="31">
        <v>0</v>
      </c>
      <c r="AC459" s="36">
        <v>0</v>
      </c>
      <c r="AD459" s="31">
        <v>9.6509782608695627</v>
      </c>
      <c r="AE459" s="31">
        <v>0</v>
      </c>
      <c r="AF459" s="36">
        <v>0</v>
      </c>
      <c r="AG459" s="31">
        <v>23.231304347826089</v>
      </c>
      <c r="AH459" s="31">
        <v>0</v>
      </c>
      <c r="AI459" s="36">
        <v>0</v>
      </c>
      <c r="AJ459" t="s">
        <v>493</v>
      </c>
      <c r="AK459" s="37">
        <v>5</v>
      </c>
      <c r="AT459"/>
    </row>
    <row r="460" spans="1:46" x14ac:dyDescent="0.25">
      <c r="A460" t="s">
        <v>1304</v>
      </c>
      <c r="B460" t="s">
        <v>919</v>
      </c>
      <c r="C460" t="s">
        <v>1039</v>
      </c>
      <c r="D460" t="s">
        <v>1238</v>
      </c>
      <c r="E460" s="31">
        <v>44.847826086956523</v>
      </c>
      <c r="F460" s="31">
        <v>246.89293478260865</v>
      </c>
      <c r="G460" s="31">
        <v>33.600760869565221</v>
      </c>
      <c r="H460" s="36">
        <v>0.13609446094174782</v>
      </c>
      <c r="I460" s="31">
        <v>31.021630434782608</v>
      </c>
      <c r="J460" s="31">
        <v>0.13043478260869565</v>
      </c>
      <c r="K460" s="36">
        <v>4.2046398200414154E-3</v>
      </c>
      <c r="L460" s="31">
        <v>24.030108695652174</v>
      </c>
      <c r="M460" s="31">
        <v>0.13043478260869565</v>
      </c>
      <c r="N460" s="36">
        <v>5.4279730591603832E-3</v>
      </c>
      <c r="O460" s="31">
        <v>3.2254347826086955</v>
      </c>
      <c r="P460" s="31">
        <v>0</v>
      </c>
      <c r="Q460" s="36">
        <v>0</v>
      </c>
      <c r="R460" s="31">
        <v>3.7660869565217392</v>
      </c>
      <c r="S460" s="31">
        <v>0</v>
      </c>
      <c r="T460" s="36">
        <v>0</v>
      </c>
      <c r="U460" s="31">
        <v>54.543260869565202</v>
      </c>
      <c r="V460" s="31">
        <v>2.8581521739130435</v>
      </c>
      <c r="W460" s="36">
        <v>5.2401563975942526E-2</v>
      </c>
      <c r="X460" s="31">
        <v>18.875760869565219</v>
      </c>
      <c r="Y460" s="31">
        <v>0</v>
      </c>
      <c r="Z460" s="36">
        <v>0</v>
      </c>
      <c r="AA460" s="31">
        <v>136.05673913043475</v>
      </c>
      <c r="AB460" s="31">
        <v>30.612173913043481</v>
      </c>
      <c r="AC460" s="36">
        <v>0.22499564599807312</v>
      </c>
      <c r="AD460" s="31">
        <v>6.3955434782608691</v>
      </c>
      <c r="AE460" s="31">
        <v>0</v>
      </c>
      <c r="AF460" s="36">
        <v>0</v>
      </c>
      <c r="AG460" s="31">
        <v>0</v>
      </c>
      <c r="AH460" s="31">
        <v>0</v>
      </c>
      <c r="AI460" s="36" t="s">
        <v>1483</v>
      </c>
      <c r="AJ460" t="s">
        <v>430</v>
      </c>
      <c r="AK460" s="37">
        <v>5</v>
      </c>
      <c r="AT460"/>
    </row>
    <row r="461" spans="1:46" x14ac:dyDescent="0.25">
      <c r="A461" t="s">
        <v>1304</v>
      </c>
      <c r="B461" t="s">
        <v>869</v>
      </c>
      <c r="C461" t="s">
        <v>1024</v>
      </c>
      <c r="D461" t="s">
        <v>1209</v>
      </c>
      <c r="E461" s="31">
        <v>52.010869565217391</v>
      </c>
      <c r="F461" s="31">
        <v>113.34086956521739</v>
      </c>
      <c r="G461" s="31">
        <v>0</v>
      </c>
      <c r="H461" s="36">
        <v>0</v>
      </c>
      <c r="I461" s="31">
        <v>21.680978260869566</v>
      </c>
      <c r="J461" s="31">
        <v>0</v>
      </c>
      <c r="K461" s="36">
        <v>0</v>
      </c>
      <c r="L461" s="31">
        <v>15.650652173913045</v>
      </c>
      <c r="M461" s="31">
        <v>0</v>
      </c>
      <c r="N461" s="36">
        <v>0</v>
      </c>
      <c r="O461" s="31">
        <v>0</v>
      </c>
      <c r="P461" s="31">
        <v>0</v>
      </c>
      <c r="Q461" s="36" t="s">
        <v>1483</v>
      </c>
      <c r="R461" s="31">
        <v>6.0303260869565216</v>
      </c>
      <c r="S461" s="31">
        <v>0</v>
      </c>
      <c r="T461" s="36">
        <v>0</v>
      </c>
      <c r="U461" s="31">
        <v>14.866304347826089</v>
      </c>
      <c r="V461" s="31">
        <v>0</v>
      </c>
      <c r="W461" s="36">
        <v>0</v>
      </c>
      <c r="X461" s="31">
        <v>0</v>
      </c>
      <c r="Y461" s="31">
        <v>0</v>
      </c>
      <c r="Z461" s="36" t="s">
        <v>1483</v>
      </c>
      <c r="AA461" s="31">
        <v>65.339565217391296</v>
      </c>
      <c r="AB461" s="31">
        <v>0</v>
      </c>
      <c r="AC461" s="36">
        <v>0</v>
      </c>
      <c r="AD461" s="31">
        <v>11.454021739130434</v>
      </c>
      <c r="AE461" s="31">
        <v>0</v>
      </c>
      <c r="AF461" s="36">
        <v>0</v>
      </c>
      <c r="AG461" s="31">
        <v>0</v>
      </c>
      <c r="AH461" s="31">
        <v>0</v>
      </c>
      <c r="AI461" s="36" t="s">
        <v>1483</v>
      </c>
      <c r="AJ461" t="s">
        <v>379</v>
      </c>
      <c r="AK461" s="37">
        <v>5</v>
      </c>
      <c r="AT461"/>
    </row>
    <row r="462" spans="1:46" x14ac:dyDescent="0.25">
      <c r="A462" t="s">
        <v>1304</v>
      </c>
      <c r="B462" t="s">
        <v>792</v>
      </c>
      <c r="C462" t="s">
        <v>1062</v>
      </c>
      <c r="D462" t="s">
        <v>1249</v>
      </c>
      <c r="E462" s="31">
        <v>48.782608695652172</v>
      </c>
      <c r="F462" s="31">
        <v>184.05163043478262</v>
      </c>
      <c r="G462" s="31">
        <v>43.434782608695649</v>
      </c>
      <c r="H462" s="36">
        <v>0.23599238162731981</v>
      </c>
      <c r="I462" s="31">
        <v>30.244565217391308</v>
      </c>
      <c r="J462" s="31">
        <v>2.7255434782608696</v>
      </c>
      <c r="K462" s="36">
        <v>9.011680143755614E-2</v>
      </c>
      <c r="L462" s="31">
        <v>22.540760869565219</v>
      </c>
      <c r="M462" s="31">
        <v>2.7255434782608696</v>
      </c>
      <c r="N462" s="36">
        <v>0.12091621458710065</v>
      </c>
      <c r="O462" s="31">
        <v>2.660326086956522</v>
      </c>
      <c r="P462" s="31">
        <v>0</v>
      </c>
      <c r="Q462" s="36">
        <v>0</v>
      </c>
      <c r="R462" s="31">
        <v>5.0434782608695654</v>
      </c>
      <c r="S462" s="31">
        <v>0</v>
      </c>
      <c r="T462" s="36">
        <v>0</v>
      </c>
      <c r="U462" s="31">
        <v>22.361413043478262</v>
      </c>
      <c r="V462" s="31">
        <v>15.157608695652174</v>
      </c>
      <c r="W462" s="36">
        <v>0.67784663993194794</v>
      </c>
      <c r="X462" s="31">
        <v>5.3831521739130439</v>
      </c>
      <c r="Y462" s="31">
        <v>0</v>
      </c>
      <c r="Z462" s="36">
        <v>0</v>
      </c>
      <c r="AA462" s="31">
        <v>97.135869565217391</v>
      </c>
      <c r="AB462" s="31">
        <v>24.070652173913043</v>
      </c>
      <c r="AC462" s="36">
        <v>0.24780395009231801</v>
      </c>
      <c r="AD462" s="31">
        <v>0</v>
      </c>
      <c r="AE462" s="31">
        <v>0</v>
      </c>
      <c r="AF462" s="36" t="s">
        <v>1483</v>
      </c>
      <c r="AG462" s="31">
        <v>28.926630434782609</v>
      </c>
      <c r="AH462" s="31">
        <v>1.4809782608695652</v>
      </c>
      <c r="AI462" s="36">
        <v>5.1197745420385153E-2</v>
      </c>
      <c r="AJ462" t="s">
        <v>289</v>
      </c>
      <c r="AK462" s="37">
        <v>5</v>
      </c>
      <c r="AT462"/>
    </row>
    <row r="463" spans="1:46" x14ac:dyDescent="0.25">
      <c r="A463" t="s">
        <v>1304</v>
      </c>
      <c r="B463" t="s">
        <v>704</v>
      </c>
      <c r="C463" t="s">
        <v>1061</v>
      </c>
      <c r="D463" t="s">
        <v>1210</v>
      </c>
      <c r="E463" s="31">
        <v>40.652173913043477</v>
      </c>
      <c r="F463" s="31">
        <v>142.94293478260869</v>
      </c>
      <c r="G463" s="31">
        <v>21.788043478260867</v>
      </c>
      <c r="H463" s="36">
        <v>0.15242476664829002</v>
      </c>
      <c r="I463" s="31">
        <v>17.611413043478262</v>
      </c>
      <c r="J463" s="31">
        <v>1.8641304347826086</v>
      </c>
      <c r="K463" s="36">
        <v>0.10584786298410738</v>
      </c>
      <c r="L463" s="31">
        <v>7.8994565217391308</v>
      </c>
      <c r="M463" s="31">
        <v>1.8641304347826086</v>
      </c>
      <c r="N463" s="36">
        <v>0.23598211214310283</v>
      </c>
      <c r="O463" s="31">
        <v>4.4076086956521738</v>
      </c>
      <c r="P463" s="31">
        <v>0</v>
      </c>
      <c r="Q463" s="36">
        <v>0</v>
      </c>
      <c r="R463" s="31">
        <v>5.3043478260869561</v>
      </c>
      <c r="S463" s="31">
        <v>0</v>
      </c>
      <c r="T463" s="36">
        <v>0</v>
      </c>
      <c r="U463" s="31">
        <v>57.823369565217391</v>
      </c>
      <c r="V463" s="31">
        <v>6.0679347826086953</v>
      </c>
      <c r="W463" s="36">
        <v>0.1049391418769679</v>
      </c>
      <c r="X463" s="31">
        <v>4.4293478260869561</v>
      </c>
      <c r="Y463" s="31">
        <v>0</v>
      </c>
      <c r="Z463" s="36">
        <v>0</v>
      </c>
      <c r="AA463" s="31">
        <v>62.513586956521742</v>
      </c>
      <c r="AB463" s="31">
        <v>13.855978260869565</v>
      </c>
      <c r="AC463" s="36">
        <v>0.22164746794175177</v>
      </c>
      <c r="AD463" s="31">
        <v>0.56521739130434778</v>
      </c>
      <c r="AE463" s="31">
        <v>0</v>
      </c>
      <c r="AF463" s="36">
        <v>0</v>
      </c>
      <c r="AG463" s="31">
        <v>0</v>
      </c>
      <c r="AH463" s="31">
        <v>0</v>
      </c>
      <c r="AI463" s="36" t="s">
        <v>1483</v>
      </c>
      <c r="AJ463" t="s">
        <v>197</v>
      </c>
      <c r="AK463" s="37">
        <v>5</v>
      </c>
      <c r="AT463"/>
    </row>
    <row r="464" spans="1:46" x14ac:dyDescent="0.25">
      <c r="A464" t="s">
        <v>1304</v>
      </c>
      <c r="B464" t="s">
        <v>567</v>
      </c>
      <c r="C464" t="s">
        <v>1041</v>
      </c>
      <c r="D464" t="s">
        <v>1268</v>
      </c>
      <c r="E464" s="31">
        <v>35.336956521739133</v>
      </c>
      <c r="F464" s="31">
        <v>110.61021739130435</v>
      </c>
      <c r="G464" s="31">
        <v>0</v>
      </c>
      <c r="H464" s="36">
        <v>0</v>
      </c>
      <c r="I464" s="31">
        <v>21.582608695652173</v>
      </c>
      <c r="J464" s="31">
        <v>0</v>
      </c>
      <c r="K464" s="36">
        <v>0</v>
      </c>
      <c r="L464" s="31">
        <v>10.028260869565216</v>
      </c>
      <c r="M464" s="31">
        <v>0</v>
      </c>
      <c r="N464" s="36">
        <v>0</v>
      </c>
      <c r="O464" s="31">
        <v>5.8260869565217392</v>
      </c>
      <c r="P464" s="31">
        <v>0</v>
      </c>
      <c r="Q464" s="36">
        <v>0</v>
      </c>
      <c r="R464" s="31">
        <v>5.7282608695652177</v>
      </c>
      <c r="S464" s="31">
        <v>0</v>
      </c>
      <c r="T464" s="36">
        <v>0</v>
      </c>
      <c r="U464" s="31">
        <v>20.964347826086964</v>
      </c>
      <c r="V464" s="31">
        <v>0</v>
      </c>
      <c r="W464" s="36">
        <v>0</v>
      </c>
      <c r="X464" s="31">
        <v>0.17391304347826086</v>
      </c>
      <c r="Y464" s="31">
        <v>0</v>
      </c>
      <c r="Z464" s="36">
        <v>0</v>
      </c>
      <c r="AA464" s="31">
        <v>61.267282608695645</v>
      </c>
      <c r="AB464" s="31">
        <v>0</v>
      </c>
      <c r="AC464" s="36">
        <v>0</v>
      </c>
      <c r="AD464" s="31">
        <v>0</v>
      </c>
      <c r="AE464" s="31">
        <v>0</v>
      </c>
      <c r="AF464" s="36" t="s">
        <v>1483</v>
      </c>
      <c r="AG464" s="31">
        <v>6.6220652173913042</v>
      </c>
      <c r="AH464" s="31">
        <v>0</v>
      </c>
      <c r="AI464" s="36">
        <v>0</v>
      </c>
      <c r="AJ464" t="s">
        <v>49</v>
      </c>
      <c r="AK464" s="37">
        <v>5</v>
      </c>
      <c r="AT464"/>
    </row>
    <row r="465" spans="1:46" x14ac:dyDescent="0.25">
      <c r="A465" t="s">
        <v>1304</v>
      </c>
      <c r="B465" t="s">
        <v>910</v>
      </c>
      <c r="C465" t="s">
        <v>1093</v>
      </c>
      <c r="D465" t="s">
        <v>1256</v>
      </c>
      <c r="E465" s="31">
        <v>55.358695652173914</v>
      </c>
      <c r="F465" s="31">
        <v>195.00434782608698</v>
      </c>
      <c r="G465" s="31">
        <v>0</v>
      </c>
      <c r="H465" s="36">
        <v>0</v>
      </c>
      <c r="I465" s="31">
        <v>64.83576086956522</v>
      </c>
      <c r="J465" s="31">
        <v>0</v>
      </c>
      <c r="K465" s="36">
        <v>0</v>
      </c>
      <c r="L465" s="31">
        <v>41.380108695652169</v>
      </c>
      <c r="M465" s="31">
        <v>0</v>
      </c>
      <c r="N465" s="36">
        <v>0</v>
      </c>
      <c r="O465" s="31">
        <v>20.194782608695654</v>
      </c>
      <c r="P465" s="31">
        <v>0</v>
      </c>
      <c r="Q465" s="36">
        <v>0</v>
      </c>
      <c r="R465" s="31">
        <v>3.2608695652173911</v>
      </c>
      <c r="S465" s="31">
        <v>0</v>
      </c>
      <c r="T465" s="36">
        <v>0</v>
      </c>
      <c r="U465" s="31">
        <v>36.490543478260854</v>
      </c>
      <c r="V465" s="31">
        <v>0</v>
      </c>
      <c r="W465" s="36">
        <v>0</v>
      </c>
      <c r="X465" s="31">
        <v>0.91304347826086951</v>
      </c>
      <c r="Y465" s="31">
        <v>0</v>
      </c>
      <c r="Z465" s="36">
        <v>0</v>
      </c>
      <c r="AA465" s="31">
        <v>65.221847826087</v>
      </c>
      <c r="AB465" s="31">
        <v>0</v>
      </c>
      <c r="AC465" s="36">
        <v>0</v>
      </c>
      <c r="AD465" s="31">
        <v>5.7138043478260867</v>
      </c>
      <c r="AE465" s="31">
        <v>0</v>
      </c>
      <c r="AF465" s="36">
        <v>0</v>
      </c>
      <c r="AG465" s="31">
        <v>21.829347826086956</v>
      </c>
      <c r="AH465" s="31">
        <v>0</v>
      </c>
      <c r="AI465" s="36">
        <v>0</v>
      </c>
      <c r="AJ465" t="s">
        <v>421</v>
      </c>
      <c r="AK465" s="37">
        <v>5</v>
      </c>
      <c r="AT465"/>
    </row>
    <row r="466" spans="1:46" x14ac:dyDescent="0.25">
      <c r="A466" t="s">
        <v>1304</v>
      </c>
      <c r="B466" t="s">
        <v>844</v>
      </c>
      <c r="C466" t="s">
        <v>1070</v>
      </c>
      <c r="D466" t="s">
        <v>1222</v>
      </c>
      <c r="E466" s="31">
        <v>63.478260869565219</v>
      </c>
      <c r="F466" s="31">
        <v>195.38500000000005</v>
      </c>
      <c r="G466" s="31">
        <v>0</v>
      </c>
      <c r="H466" s="36">
        <v>0</v>
      </c>
      <c r="I466" s="31">
        <v>44.998043478260861</v>
      </c>
      <c r="J466" s="31">
        <v>0</v>
      </c>
      <c r="K466" s="36">
        <v>0</v>
      </c>
      <c r="L466" s="31">
        <v>34.474673913043468</v>
      </c>
      <c r="M466" s="31">
        <v>0</v>
      </c>
      <c r="N466" s="36">
        <v>0</v>
      </c>
      <c r="O466" s="31">
        <v>6.0777173913043478</v>
      </c>
      <c r="P466" s="31">
        <v>0</v>
      </c>
      <c r="Q466" s="36">
        <v>0</v>
      </c>
      <c r="R466" s="31">
        <v>4.4456521739130439</v>
      </c>
      <c r="S466" s="31">
        <v>0</v>
      </c>
      <c r="T466" s="36">
        <v>0</v>
      </c>
      <c r="U466" s="31">
        <v>44.574130434782624</v>
      </c>
      <c r="V466" s="31">
        <v>0</v>
      </c>
      <c r="W466" s="36">
        <v>0</v>
      </c>
      <c r="X466" s="31">
        <v>7.6545652173912995</v>
      </c>
      <c r="Y466" s="31">
        <v>0</v>
      </c>
      <c r="Z466" s="36">
        <v>0</v>
      </c>
      <c r="AA466" s="31">
        <v>77.369782608695701</v>
      </c>
      <c r="AB466" s="31">
        <v>0</v>
      </c>
      <c r="AC466" s="36">
        <v>0</v>
      </c>
      <c r="AD466" s="31">
        <v>7.7354347826086949</v>
      </c>
      <c r="AE466" s="31">
        <v>0</v>
      </c>
      <c r="AF466" s="36">
        <v>0</v>
      </c>
      <c r="AG466" s="31">
        <v>13.053043478260872</v>
      </c>
      <c r="AH466" s="31">
        <v>0</v>
      </c>
      <c r="AI466" s="36">
        <v>0</v>
      </c>
      <c r="AJ466" t="s">
        <v>354</v>
      </c>
      <c r="AK466" s="37">
        <v>5</v>
      </c>
      <c r="AT466"/>
    </row>
    <row r="467" spans="1:46" x14ac:dyDescent="0.25">
      <c r="A467" t="s">
        <v>1304</v>
      </c>
      <c r="B467" t="s">
        <v>532</v>
      </c>
      <c r="C467" t="s">
        <v>1065</v>
      </c>
      <c r="D467" t="s">
        <v>1250</v>
      </c>
      <c r="E467" s="31">
        <v>51.663043478260867</v>
      </c>
      <c r="F467" s="31">
        <v>163.47282608695653</v>
      </c>
      <c r="G467" s="31">
        <v>5.6576086956521738</v>
      </c>
      <c r="H467" s="36">
        <v>3.4608863326573355E-2</v>
      </c>
      <c r="I467" s="31">
        <v>35.641304347826086</v>
      </c>
      <c r="J467" s="31">
        <v>3.3260869565217392</v>
      </c>
      <c r="K467" s="36">
        <v>9.3321134492223248E-2</v>
      </c>
      <c r="L467" s="31">
        <v>17.524456521739129</v>
      </c>
      <c r="M467" s="31">
        <v>3.3260869565217392</v>
      </c>
      <c r="N467" s="36">
        <v>0.18979686773143126</v>
      </c>
      <c r="O467" s="31">
        <v>13.421195652173912</v>
      </c>
      <c r="P467" s="31">
        <v>0</v>
      </c>
      <c r="Q467" s="36">
        <v>0</v>
      </c>
      <c r="R467" s="31">
        <v>4.6956521739130439</v>
      </c>
      <c r="S467" s="31">
        <v>0</v>
      </c>
      <c r="T467" s="36">
        <v>0</v>
      </c>
      <c r="U467" s="31">
        <v>34.247282608695649</v>
      </c>
      <c r="V467" s="31">
        <v>2.3315217391304346</v>
      </c>
      <c r="W467" s="36">
        <v>6.8079028802666031E-2</v>
      </c>
      <c r="X467" s="31">
        <v>5.5407608695652177</v>
      </c>
      <c r="Y467" s="31">
        <v>0</v>
      </c>
      <c r="Z467" s="36">
        <v>0</v>
      </c>
      <c r="AA467" s="31">
        <v>68.866847826086953</v>
      </c>
      <c r="AB467" s="31">
        <v>0</v>
      </c>
      <c r="AC467" s="36">
        <v>0</v>
      </c>
      <c r="AD467" s="31">
        <v>7.5733695652173916</v>
      </c>
      <c r="AE467" s="31">
        <v>0</v>
      </c>
      <c r="AF467" s="36">
        <v>0</v>
      </c>
      <c r="AG467" s="31">
        <v>11.603260869565217</v>
      </c>
      <c r="AH467" s="31">
        <v>0</v>
      </c>
      <c r="AI467" s="36">
        <v>0</v>
      </c>
      <c r="AJ467" t="s">
        <v>7</v>
      </c>
      <c r="AK467" s="37">
        <v>5</v>
      </c>
      <c r="AT467"/>
    </row>
    <row r="468" spans="1:46" x14ac:dyDescent="0.25">
      <c r="A468" t="s">
        <v>1304</v>
      </c>
      <c r="B468" t="s">
        <v>622</v>
      </c>
      <c r="C468" t="s">
        <v>1020</v>
      </c>
      <c r="D468" t="s">
        <v>1271</v>
      </c>
      <c r="E468" s="31">
        <v>54.989130434782609</v>
      </c>
      <c r="F468" s="31">
        <v>131.73641304347825</v>
      </c>
      <c r="G468" s="31">
        <v>0.86956521739130432</v>
      </c>
      <c r="H468" s="36">
        <v>6.6007962210441638E-3</v>
      </c>
      <c r="I468" s="31">
        <v>21.116847826086957</v>
      </c>
      <c r="J468" s="31">
        <v>0.86956521739130432</v>
      </c>
      <c r="K468" s="36">
        <v>4.1178741474713676E-2</v>
      </c>
      <c r="L468" s="31">
        <v>15.980978260869565</v>
      </c>
      <c r="M468" s="31">
        <v>0.86956521739130432</v>
      </c>
      <c r="N468" s="36">
        <v>5.4412514878422039E-2</v>
      </c>
      <c r="O468" s="31">
        <v>0</v>
      </c>
      <c r="P468" s="31">
        <v>0</v>
      </c>
      <c r="Q468" s="36" t="s">
        <v>1483</v>
      </c>
      <c r="R468" s="31">
        <v>5.1358695652173916</v>
      </c>
      <c r="S468" s="31">
        <v>0</v>
      </c>
      <c r="T468" s="36">
        <v>0</v>
      </c>
      <c r="U468" s="31">
        <v>43.086956521739133</v>
      </c>
      <c r="V468" s="31">
        <v>0</v>
      </c>
      <c r="W468" s="36">
        <v>0</v>
      </c>
      <c r="X468" s="31">
        <v>5.4266304347826084</v>
      </c>
      <c r="Y468" s="31">
        <v>0</v>
      </c>
      <c r="Z468" s="36">
        <v>0</v>
      </c>
      <c r="AA468" s="31">
        <v>62.105978260869563</v>
      </c>
      <c r="AB468" s="31">
        <v>0</v>
      </c>
      <c r="AC468" s="36">
        <v>0</v>
      </c>
      <c r="AD468" s="31">
        <v>0</v>
      </c>
      <c r="AE468" s="31">
        <v>0</v>
      </c>
      <c r="AF468" s="36" t="s">
        <v>1483</v>
      </c>
      <c r="AG468" s="31">
        <v>0</v>
      </c>
      <c r="AH468" s="31">
        <v>0</v>
      </c>
      <c r="AI468" s="36" t="s">
        <v>1483</v>
      </c>
      <c r="AJ468" t="s">
        <v>106</v>
      </c>
      <c r="AK468" s="37">
        <v>5</v>
      </c>
      <c r="AT468"/>
    </row>
    <row r="469" spans="1:46" x14ac:dyDescent="0.25">
      <c r="A469" t="s">
        <v>1304</v>
      </c>
      <c r="B469" t="s">
        <v>603</v>
      </c>
      <c r="C469" t="s">
        <v>1013</v>
      </c>
      <c r="D469" t="s">
        <v>1198</v>
      </c>
      <c r="E469" s="31">
        <v>61.119565217391305</v>
      </c>
      <c r="F469" s="31">
        <v>165.4</v>
      </c>
      <c r="G469" s="31">
        <v>56.407608695652179</v>
      </c>
      <c r="H469" s="36">
        <v>0.34103753745859844</v>
      </c>
      <c r="I469" s="31">
        <v>34.62913043478261</v>
      </c>
      <c r="J469" s="31">
        <v>11.567934782608695</v>
      </c>
      <c r="K469" s="36">
        <v>0.33405213002372969</v>
      </c>
      <c r="L469" s="31">
        <v>26.839673913043477</v>
      </c>
      <c r="M469" s="31">
        <v>11.567934782608695</v>
      </c>
      <c r="N469" s="36">
        <v>0.43100131618912629</v>
      </c>
      <c r="O469" s="31">
        <v>3.5489130434782608</v>
      </c>
      <c r="P469" s="31">
        <v>0</v>
      </c>
      <c r="Q469" s="36">
        <v>0</v>
      </c>
      <c r="R469" s="31">
        <v>4.2405434782608697</v>
      </c>
      <c r="S469" s="31">
        <v>0</v>
      </c>
      <c r="T469" s="36">
        <v>0</v>
      </c>
      <c r="U469" s="31">
        <v>43.911956521739135</v>
      </c>
      <c r="V469" s="31">
        <v>25.168478260869566</v>
      </c>
      <c r="W469" s="36">
        <v>0.57315775142949077</v>
      </c>
      <c r="X469" s="31">
        <v>4.7955434782608704</v>
      </c>
      <c r="Y469" s="31">
        <v>0</v>
      </c>
      <c r="Z469" s="36">
        <v>0</v>
      </c>
      <c r="AA469" s="31">
        <v>82.063369565217386</v>
      </c>
      <c r="AB469" s="31">
        <v>19.671195652173914</v>
      </c>
      <c r="AC469" s="36">
        <v>0.23970738413977535</v>
      </c>
      <c r="AD469" s="31">
        <v>0</v>
      </c>
      <c r="AE469" s="31">
        <v>0</v>
      </c>
      <c r="AF469" s="36" t="s">
        <v>1483</v>
      </c>
      <c r="AG469" s="31">
        <v>0</v>
      </c>
      <c r="AH469" s="31">
        <v>0</v>
      </c>
      <c r="AI469" s="36" t="s">
        <v>1483</v>
      </c>
      <c r="AJ469" t="s">
        <v>87</v>
      </c>
      <c r="AK469" s="37">
        <v>5</v>
      </c>
      <c r="AT469"/>
    </row>
    <row r="470" spans="1:46" x14ac:dyDescent="0.25">
      <c r="A470" t="s">
        <v>1304</v>
      </c>
      <c r="B470" t="s">
        <v>614</v>
      </c>
      <c r="C470" t="s">
        <v>1045</v>
      </c>
      <c r="D470" t="s">
        <v>1270</v>
      </c>
      <c r="E470" s="31">
        <v>93.804347826086953</v>
      </c>
      <c r="F470" s="31">
        <v>248.54076086956522</v>
      </c>
      <c r="G470" s="31">
        <v>40.891304347826079</v>
      </c>
      <c r="H470" s="36">
        <v>0.16452554584914114</v>
      </c>
      <c r="I470" s="31">
        <v>51.978260869565219</v>
      </c>
      <c r="J470" s="31">
        <v>15.692934782608695</v>
      </c>
      <c r="K470" s="36">
        <v>0.3019134253450439</v>
      </c>
      <c r="L470" s="31">
        <v>37.190217391304351</v>
      </c>
      <c r="M470" s="31">
        <v>15.692934782608695</v>
      </c>
      <c r="N470" s="36">
        <v>0.42196405085488814</v>
      </c>
      <c r="O470" s="31">
        <v>9.1358695652173907</v>
      </c>
      <c r="P470" s="31">
        <v>0</v>
      </c>
      <c r="Q470" s="36">
        <v>0</v>
      </c>
      <c r="R470" s="31">
        <v>5.6521739130434785</v>
      </c>
      <c r="S470" s="31">
        <v>0</v>
      </c>
      <c r="T470" s="36">
        <v>0</v>
      </c>
      <c r="U470" s="31">
        <v>49.5625</v>
      </c>
      <c r="V470" s="31">
        <v>21.581521739130434</v>
      </c>
      <c r="W470" s="36">
        <v>0.43544053950326223</v>
      </c>
      <c r="X470" s="31">
        <v>0</v>
      </c>
      <c r="Y470" s="31">
        <v>0</v>
      </c>
      <c r="Z470" s="36" t="s">
        <v>1483</v>
      </c>
      <c r="AA470" s="31">
        <v>147</v>
      </c>
      <c r="AB470" s="31">
        <v>3.6168478260869565</v>
      </c>
      <c r="AC470" s="36">
        <v>2.4604406980183378E-2</v>
      </c>
      <c r="AD470" s="31">
        <v>0</v>
      </c>
      <c r="AE470" s="31">
        <v>0</v>
      </c>
      <c r="AF470" s="36" t="s">
        <v>1483</v>
      </c>
      <c r="AG470" s="31">
        <v>0</v>
      </c>
      <c r="AH470" s="31">
        <v>0</v>
      </c>
      <c r="AI470" s="36" t="s">
        <v>1483</v>
      </c>
      <c r="AJ470" t="s">
        <v>98</v>
      </c>
      <c r="AK470" s="37">
        <v>5</v>
      </c>
      <c r="AT470"/>
    </row>
    <row r="471" spans="1:46" x14ac:dyDescent="0.25">
      <c r="A471" t="s">
        <v>1304</v>
      </c>
      <c r="B471" t="s">
        <v>649</v>
      </c>
      <c r="C471" t="s">
        <v>1110</v>
      </c>
      <c r="D471" t="s">
        <v>1254</v>
      </c>
      <c r="E471" s="31">
        <v>65.489130434782609</v>
      </c>
      <c r="F471" s="31">
        <v>176.22826086956519</v>
      </c>
      <c r="G471" s="31">
        <v>0</v>
      </c>
      <c r="H471" s="36">
        <v>0</v>
      </c>
      <c r="I471" s="31">
        <v>26.494565217391305</v>
      </c>
      <c r="J471" s="31">
        <v>0</v>
      </c>
      <c r="K471" s="36">
        <v>0</v>
      </c>
      <c r="L471" s="31">
        <v>17.676630434782609</v>
      </c>
      <c r="M471" s="31">
        <v>0</v>
      </c>
      <c r="N471" s="36">
        <v>0</v>
      </c>
      <c r="O471" s="31">
        <v>3.1548913043478262</v>
      </c>
      <c r="P471" s="31">
        <v>0</v>
      </c>
      <c r="Q471" s="36">
        <v>0</v>
      </c>
      <c r="R471" s="31">
        <v>5.6630434782608692</v>
      </c>
      <c r="S471" s="31">
        <v>0</v>
      </c>
      <c r="T471" s="36">
        <v>0</v>
      </c>
      <c r="U471" s="31">
        <v>52.866847826086953</v>
      </c>
      <c r="V471" s="31">
        <v>0</v>
      </c>
      <c r="W471" s="36">
        <v>0</v>
      </c>
      <c r="X471" s="31">
        <v>5.3233695652173916</v>
      </c>
      <c r="Y471" s="31">
        <v>0</v>
      </c>
      <c r="Z471" s="36">
        <v>0</v>
      </c>
      <c r="AA471" s="31">
        <v>91.543478260869563</v>
      </c>
      <c r="AB471" s="31">
        <v>0</v>
      </c>
      <c r="AC471" s="36">
        <v>0</v>
      </c>
      <c r="AD471" s="31">
        <v>0</v>
      </c>
      <c r="AE471" s="31">
        <v>0</v>
      </c>
      <c r="AF471" s="36" t="s">
        <v>1483</v>
      </c>
      <c r="AG471" s="31">
        <v>0</v>
      </c>
      <c r="AH471" s="31">
        <v>0</v>
      </c>
      <c r="AI471" s="36" t="s">
        <v>1483</v>
      </c>
      <c r="AJ471" t="s">
        <v>138</v>
      </c>
      <c r="AK471" s="37">
        <v>5</v>
      </c>
      <c r="AT471"/>
    </row>
    <row r="472" spans="1:46" x14ac:dyDescent="0.25">
      <c r="A472" t="s">
        <v>1304</v>
      </c>
      <c r="B472" t="s">
        <v>597</v>
      </c>
      <c r="C472" t="s">
        <v>1092</v>
      </c>
      <c r="D472" t="s">
        <v>1236</v>
      </c>
      <c r="E472" s="31">
        <v>49.630434782608695</v>
      </c>
      <c r="F472" s="31">
        <v>175.38641304347826</v>
      </c>
      <c r="G472" s="31">
        <v>4.2744565217391308</v>
      </c>
      <c r="H472" s="36">
        <v>2.4371651415662932E-2</v>
      </c>
      <c r="I472" s="31">
        <v>28.565760869565217</v>
      </c>
      <c r="J472" s="31">
        <v>0</v>
      </c>
      <c r="K472" s="36">
        <v>0</v>
      </c>
      <c r="L472" s="31">
        <v>21.358695652173914</v>
      </c>
      <c r="M472" s="31">
        <v>0</v>
      </c>
      <c r="N472" s="36">
        <v>0</v>
      </c>
      <c r="O472" s="31">
        <v>2.5108695652173911</v>
      </c>
      <c r="P472" s="31">
        <v>0</v>
      </c>
      <c r="Q472" s="36">
        <v>0</v>
      </c>
      <c r="R472" s="31">
        <v>4.6961956521739134</v>
      </c>
      <c r="S472" s="31">
        <v>0</v>
      </c>
      <c r="T472" s="36">
        <v>0</v>
      </c>
      <c r="U472" s="31">
        <v>32.785326086956523</v>
      </c>
      <c r="V472" s="31">
        <v>0.58152173913043481</v>
      </c>
      <c r="W472" s="36">
        <v>1.7737256527144633E-2</v>
      </c>
      <c r="X472" s="31">
        <v>5.9320652173913047</v>
      </c>
      <c r="Y472" s="31">
        <v>0</v>
      </c>
      <c r="Z472" s="36">
        <v>0</v>
      </c>
      <c r="AA472" s="31">
        <v>108.10326086956522</v>
      </c>
      <c r="AB472" s="31">
        <v>3.6929347826086958</v>
      </c>
      <c r="AC472" s="36">
        <v>3.4161178422402093E-2</v>
      </c>
      <c r="AD472" s="31">
        <v>0</v>
      </c>
      <c r="AE472" s="31">
        <v>0</v>
      </c>
      <c r="AF472" s="36" t="s">
        <v>1483</v>
      </c>
      <c r="AG472" s="31">
        <v>0</v>
      </c>
      <c r="AH472" s="31">
        <v>0</v>
      </c>
      <c r="AI472" s="36" t="s">
        <v>1483</v>
      </c>
      <c r="AJ472" t="s">
        <v>81</v>
      </c>
      <c r="AK472" s="37">
        <v>5</v>
      </c>
      <c r="AT472"/>
    </row>
    <row r="473" spans="1:46" x14ac:dyDescent="0.25">
      <c r="A473" t="s">
        <v>1304</v>
      </c>
      <c r="B473" t="s">
        <v>608</v>
      </c>
      <c r="C473" t="s">
        <v>1098</v>
      </c>
      <c r="D473" t="s">
        <v>1269</v>
      </c>
      <c r="E473" s="31">
        <v>36.880434782608695</v>
      </c>
      <c r="F473" s="31">
        <v>138.49456521739131</v>
      </c>
      <c r="G473" s="31">
        <v>47.3125</v>
      </c>
      <c r="H473" s="36">
        <v>0.34161990346505511</v>
      </c>
      <c r="I473" s="31">
        <v>22.146739130434781</v>
      </c>
      <c r="J473" s="31">
        <v>7.9619565217391308</v>
      </c>
      <c r="K473" s="36">
        <v>0.35950920245398776</v>
      </c>
      <c r="L473" s="31">
        <v>13.513586956521738</v>
      </c>
      <c r="M473" s="31">
        <v>7.9619565217391308</v>
      </c>
      <c r="N473" s="36">
        <v>0.58918158053488845</v>
      </c>
      <c r="O473" s="31">
        <v>6.5842391304347823</v>
      </c>
      <c r="P473" s="31">
        <v>0</v>
      </c>
      <c r="Q473" s="36">
        <v>0</v>
      </c>
      <c r="R473" s="31">
        <v>2.0489130434782608</v>
      </c>
      <c r="S473" s="31">
        <v>0</v>
      </c>
      <c r="T473" s="36">
        <v>0</v>
      </c>
      <c r="U473" s="31">
        <v>33.247282608695649</v>
      </c>
      <c r="V473" s="31">
        <v>8.3858695652173907</v>
      </c>
      <c r="W473" s="36">
        <v>0.25222721700040868</v>
      </c>
      <c r="X473" s="31">
        <v>1.7663043478260869</v>
      </c>
      <c r="Y473" s="31">
        <v>0</v>
      </c>
      <c r="Z473" s="36">
        <v>0</v>
      </c>
      <c r="AA473" s="31">
        <v>81.334239130434781</v>
      </c>
      <c r="AB473" s="31">
        <v>30.964673913043477</v>
      </c>
      <c r="AC473" s="36">
        <v>0.38070896395041931</v>
      </c>
      <c r="AD473" s="31">
        <v>0</v>
      </c>
      <c r="AE473" s="31">
        <v>0</v>
      </c>
      <c r="AF473" s="36" t="s">
        <v>1483</v>
      </c>
      <c r="AG473" s="31">
        <v>0</v>
      </c>
      <c r="AH473" s="31">
        <v>0</v>
      </c>
      <c r="AI473" s="36" t="s">
        <v>1483</v>
      </c>
      <c r="AJ473" t="s">
        <v>92</v>
      </c>
      <c r="AK473" s="37">
        <v>5</v>
      </c>
      <c r="AT473"/>
    </row>
    <row r="474" spans="1:46" x14ac:dyDescent="0.25">
      <c r="A474" t="s">
        <v>1304</v>
      </c>
      <c r="B474" t="s">
        <v>718</v>
      </c>
      <c r="C474" t="s">
        <v>1061</v>
      </c>
      <c r="D474" t="s">
        <v>1210</v>
      </c>
      <c r="E474" s="31">
        <v>67.913043478260875</v>
      </c>
      <c r="F474" s="31">
        <v>200.07608695652172</v>
      </c>
      <c r="G474" s="31">
        <v>1.8016304347826086</v>
      </c>
      <c r="H474" s="36">
        <v>9.0047264627587335E-3</v>
      </c>
      <c r="I474" s="31">
        <v>20.75</v>
      </c>
      <c r="J474" s="31">
        <v>0</v>
      </c>
      <c r="K474" s="36">
        <v>0</v>
      </c>
      <c r="L474" s="31">
        <v>9.0951086956521738</v>
      </c>
      <c r="M474" s="31">
        <v>0</v>
      </c>
      <c r="N474" s="36">
        <v>0</v>
      </c>
      <c r="O474" s="31">
        <v>6.2092391304347823</v>
      </c>
      <c r="P474" s="31">
        <v>0</v>
      </c>
      <c r="Q474" s="36">
        <v>0</v>
      </c>
      <c r="R474" s="31">
        <v>5.4456521739130439</v>
      </c>
      <c r="S474" s="31">
        <v>0</v>
      </c>
      <c r="T474" s="36">
        <v>0</v>
      </c>
      <c r="U474" s="31">
        <v>23.483695652173914</v>
      </c>
      <c r="V474" s="31">
        <v>0.48097826086956524</v>
      </c>
      <c r="W474" s="36">
        <v>2.048137005322842E-2</v>
      </c>
      <c r="X474" s="31">
        <v>0.29347826086956524</v>
      </c>
      <c r="Y474" s="31">
        <v>0</v>
      </c>
      <c r="Z474" s="36">
        <v>0</v>
      </c>
      <c r="AA474" s="31">
        <v>155.54891304347825</v>
      </c>
      <c r="AB474" s="31">
        <v>1.3206521739130435</v>
      </c>
      <c r="AC474" s="36">
        <v>8.4902693826211535E-3</v>
      </c>
      <c r="AD474" s="31">
        <v>0</v>
      </c>
      <c r="AE474" s="31">
        <v>0</v>
      </c>
      <c r="AF474" s="36" t="s">
        <v>1483</v>
      </c>
      <c r="AG474" s="31">
        <v>0</v>
      </c>
      <c r="AH474" s="31">
        <v>0</v>
      </c>
      <c r="AI474" s="36" t="s">
        <v>1483</v>
      </c>
      <c r="AJ474" t="s">
        <v>211</v>
      </c>
      <c r="AK474" s="37">
        <v>5</v>
      </c>
      <c r="AT474"/>
    </row>
    <row r="475" spans="1:46" x14ac:dyDescent="0.25">
      <c r="A475" t="s">
        <v>1304</v>
      </c>
      <c r="B475" t="s">
        <v>605</v>
      </c>
      <c r="C475" t="s">
        <v>1057</v>
      </c>
      <c r="D475" t="s">
        <v>1224</v>
      </c>
      <c r="E475" s="31">
        <v>41.836956521739133</v>
      </c>
      <c r="F475" s="31">
        <v>142.10597826086956</v>
      </c>
      <c r="G475" s="31">
        <v>0</v>
      </c>
      <c r="H475" s="36">
        <v>0</v>
      </c>
      <c r="I475" s="31">
        <v>27.010869565217391</v>
      </c>
      <c r="J475" s="31">
        <v>0</v>
      </c>
      <c r="K475" s="36">
        <v>0</v>
      </c>
      <c r="L475" s="31">
        <v>17.619565217391305</v>
      </c>
      <c r="M475" s="31">
        <v>0</v>
      </c>
      <c r="N475" s="36">
        <v>0</v>
      </c>
      <c r="O475" s="31">
        <v>3.8260869565217392</v>
      </c>
      <c r="P475" s="31">
        <v>0</v>
      </c>
      <c r="Q475" s="36">
        <v>0</v>
      </c>
      <c r="R475" s="31">
        <v>5.5652173913043477</v>
      </c>
      <c r="S475" s="31">
        <v>0</v>
      </c>
      <c r="T475" s="36">
        <v>0</v>
      </c>
      <c r="U475" s="31">
        <v>32.176630434782609</v>
      </c>
      <c r="V475" s="31">
        <v>0</v>
      </c>
      <c r="W475" s="36">
        <v>0</v>
      </c>
      <c r="X475" s="31">
        <v>5.3342391304347823</v>
      </c>
      <c r="Y475" s="31">
        <v>0</v>
      </c>
      <c r="Z475" s="36">
        <v>0</v>
      </c>
      <c r="AA475" s="31">
        <v>77.584239130434781</v>
      </c>
      <c r="AB475" s="31">
        <v>0</v>
      </c>
      <c r="AC475" s="36">
        <v>0</v>
      </c>
      <c r="AD475" s="31">
        <v>0</v>
      </c>
      <c r="AE475" s="31">
        <v>0</v>
      </c>
      <c r="AF475" s="36" t="s">
        <v>1483</v>
      </c>
      <c r="AG475" s="31">
        <v>0</v>
      </c>
      <c r="AH475" s="31">
        <v>0</v>
      </c>
      <c r="AI475" s="36" t="s">
        <v>1483</v>
      </c>
      <c r="AJ475" t="s">
        <v>89</v>
      </c>
      <c r="AK475" s="37">
        <v>5</v>
      </c>
      <c r="AT475"/>
    </row>
    <row r="476" spans="1:46" x14ac:dyDescent="0.25">
      <c r="A476" t="s">
        <v>1304</v>
      </c>
      <c r="B476" t="s">
        <v>588</v>
      </c>
      <c r="C476" t="s">
        <v>1089</v>
      </c>
      <c r="D476" t="s">
        <v>1202</v>
      </c>
      <c r="E476" s="31">
        <v>69.086956521739125</v>
      </c>
      <c r="F476" s="31">
        <v>169.98097826086956</v>
      </c>
      <c r="G476" s="31">
        <v>5.4483695652173907</v>
      </c>
      <c r="H476" s="36">
        <v>3.2052819209310503E-2</v>
      </c>
      <c r="I476" s="31">
        <v>18.565217391304348</v>
      </c>
      <c r="J476" s="31">
        <v>1.7608695652173914</v>
      </c>
      <c r="K476" s="36">
        <v>9.4847775175644036E-2</v>
      </c>
      <c r="L476" s="31">
        <v>8.9565217391304355</v>
      </c>
      <c r="M476" s="31">
        <v>1.7608695652173914</v>
      </c>
      <c r="N476" s="36">
        <v>0.19660194174757281</v>
      </c>
      <c r="O476" s="31">
        <v>4.6195652173913047</v>
      </c>
      <c r="P476" s="31">
        <v>0</v>
      </c>
      <c r="Q476" s="36">
        <v>0</v>
      </c>
      <c r="R476" s="31">
        <v>4.9891304347826084</v>
      </c>
      <c r="S476" s="31">
        <v>0</v>
      </c>
      <c r="T476" s="36">
        <v>0</v>
      </c>
      <c r="U476" s="31">
        <v>46.926630434782609</v>
      </c>
      <c r="V476" s="31">
        <v>2.9320652173913042</v>
      </c>
      <c r="W476" s="36">
        <v>6.2481903989808324E-2</v>
      </c>
      <c r="X476" s="31">
        <v>7.1548913043478262</v>
      </c>
      <c r="Y476" s="31">
        <v>0</v>
      </c>
      <c r="Z476" s="36">
        <v>0</v>
      </c>
      <c r="AA476" s="31">
        <v>97.334239130434781</v>
      </c>
      <c r="AB476" s="31">
        <v>0.75543478260869568</v>
      </c>
      <c r="AC476" s="36">
        <v>7.7612440324967202E-3</v>
      </c>
      <c r="AD476" s="31">
        <v>0</v>
      </c>
      <c r="AE476" s="31">
        <v>0</v>
      </c>
      <c r="AF476" s="36" t="s">
        <v>1483</v>
      </c>
      <c r="AG476" s="31">
        <v>0</v>
      </c>
      <c r="AH476" s="31">
        <v>0</v>
      </c>
      <c r="AI476" s="36" t="s">
        <v>1483</v>
      </c>
      <c r="AJ476" t="s">
        <v>72</v>
      </c>
      <c r="AK476" s="37">
        <v>5</v>
      </c>
      <c r="AT476"/>
    </row>
    <row r="477" spans="1:46" x14ac:dyDescent="0.25">
      <c r="A477" t="s">
        <v>1304</v>
      </c>
      <c r="B477" t="s">
        <v>731</v>
      </c>
      <c r="C477" t="s">
        <v>1065</v>
      </c>
      <c r="D477" t="s">
        <v>1250</v>
      </c>
      <c r="E477" s="31">
        <v>36.347826086956523</v>
      </c>
      <c r="F477" s="31">
        <v>124.82065217391305</v>
      </c>
      <c r="G477" s="31">
        <v>10.5</v>
      </c>
      <c r="H477" s="36">
        <v>8.4120694910088389E-2</v>
      </c>
      <c r="I477" s="31">
        <v>19.660326086956523</v>
      </c>
      <c r="J477" s="31">
        <v>1.5597826086956521</v>
      </c>
      <c r="K477" s="36">
        <v>7.9336558396682785E-2</v>
      </c>
      <c r="L477" s="31">
        <v>9.0951086956521738</v>
      </c>
      <c r="M477" s="31">
        <v>1.5597826086956521</v>
      </c>
      <c r="N477" s="36">
        <v>0.1714968628622647</v>
      </c>
      <c r="O477" s="31">
        <v>4.4347826086956523</v>
      </c>
      <c r="P477" s="31">
        <v>0</v>
      </c>
      <c r="Q477" s="36">
        <v>0</v>
      </c>
      <c r="R477" s="31">
        <v>6.1304347826086953</v>
      </c>
      <c r="S477" s="31">
        <v>0</v>
      </c>
      <c r="T477" s="36">
        <v>0</v>
      </c>
      <c r="U477" s="31">
        <v>34.375</v>
      </c>
      <c r="V477" s="31">
        <v>5.3804347826086953</v>
      </c>
      <c r="W477" s="36">
        <v>0.15652173913043477</v>
      </c>
      <c r="X477" s="31">
        <v>5.2880434782608692</v>
      </c>
      <c r="Y477" s="31">
        <v>0</v>
      </c>
      <c r="Z477" s="36">
        <v>0</v>
      </c>
      <c r="AA477" s="31">
        <v>65.497282608695656</v>
      </c>
      <c r="AB477" s="31">
        <v>3.5597826086956523</v>
      </c>
      <c r="AC477" s="36">
        <v>5.4350080902792183E-2</v>
      </c>
      <c r="AD477" s="31">
        <v>0</v>
      </c>
      <c r="AE477" s="31">
        <v>0</v>
      </c>
      <c r="AF477" s="36" t="s">
        <v>1483</v>
      </c>
      <c r="AG477" s="31">
        <v>0</v>
      </c>
      <c r="AH477" s="31">
        <v>0</v>
      </c>
      <c r="AI477" s="36" t="s">
        <v>1483</v>
      </c>
      <c r="AJ477" t="s">
        <v>224</v>
      </c>
      <c r="AK477" s="37">
        <v>5</v>
      </c>
      <c r="AT477"/>
    </row>
    <row r="478" spans="1:46" x14ac:dyDescent="0.25">
      <c r="A478" t="s">
        <v>1304</v>
      </c>
      <c r="B478" t="s">
        <v>660</v>
      </c>
      <c r="C478" t="s">
        <v>1040</v>
      </c>
      <c r="D478" t="s">
        <v>1216</v>
      </c>
      <c r="E478" s="31">
        <v>42.630434782608695</v>
      </c>
      <c r="F478" s="31">
        <v>80.350543478260875</v>
      </c>
      <c r="G478" s="31">
        <v>0</v>
      </c>
      <c r="H478" s="36">
        <v>0</v>
      </c>
      <c r="I478" s="31">
        <v>11.5625</v>
      </c>
      <c r="J478" s="31">
        <v>0</v>
      </c>
      <c r="K478" s="36">
        <v>0</v>
      </c>
      <c r="L478" s="31">
        <v>11.214673913043478</v>
      </c>
      <c r="M478" s="31">
        <v>0</v>
      </c>
      <c r="N478" s="36">
        <v>0</v>
      </c>
      <c r="O478" s="31">
        <v>0</v>
      </c>
      <c r="P478" s="31">
        <v>0</v>
      </c>
      <c r="Q478" s="36" t="s">
        <v>1483</v>
      </c>
      <c r="R478" s="31">
        <v>0.34782608695652173</v>
      </c>
      <c r="S478" s="31">
        <v>0</v>
      </c>
      <c r="T478" s="36">
        <v>0</v>
      </c>
      <c r="U478" s="31">
        <v>20.364130434782609</v>
      </c>
      <c r="V478" s="31">
        <v>0</v>
      </c>
      <c r="W478" s="36">
        <v>0</v>
      </c>
      <c r="X478" s="31">
        <v>1.9565217391304348</v>
      </c>
      <c r="Y478" s="31">
        <v>0</v>
      </c>
      <c r="Z478" s="36">
        <v>0</v>
      </c>
      <c r="AA478" s="31">
        <v>46.467391304347828</v>
      </c>
      <c r="AB478" s="31">
        <v>0</v>
      </c>
      <c r="AC478" s="36">
        <v>0</v>
      </c>
      <c r="AD478" s="31">
        <v>0</v>
      </c>
      <c r="AE478" s="31">
        <v>0</v>
      </c>
      <c r="AF478" s="36" t="s">
        <v>1483</v>
      </c>
      <c r="AG478" s="31">
        <v>0</v>
      </c>
      <c r="AH478" s="31">
        <v>0</v>
      </c>
      <c r="AI478" s="36" t="s">
        <v>1483</v>
      </c>
      <c r="AJ478" t="s">
        <v>151</v>
      </c>
      <c r="AK478" s="37">
        <v>5</v>
      </c>
      <c r="AT478"/>
    </row>
    <row r="479" spans="1:46" x14ac:dyDescent="0.25">
      <c r="A479" t="s">
        <v>1304</v>
      </c>
      <c r="B479" t="s">
        <v>647</v>
      </c>
      <c r="C479" t="s">
        <v>1053</v>
      </c>
      <c r="D479" t="s">
        <v>1275</v>
      </c>
      <c r="E479" s="31">
        <v>56.25</v>
      </c>
      <c r="F479" s="31">
        <v>185.73413043478263</v>
      </c>
      <c r="G479" s="31">
        <v>22.899456521739133</v>
      </c>
      <c r="H479" s="36">
        <v>0.12329159141690378</v>
      </c>
      <c r="I479" s="31">
        <v>19.155217391304348</v>
      </c>
      <c r="J479" s="31">
        <v>2.4375</v>
      </c>
      <c r="K479" s="36">
        <v>0.12724992623192682</v>
      </c>
      <c r="L479" s="31">
        <v>7.9807608695652172</v>
      </c>
      <c r="M479" s="31">
        <v>2.4375</v>
      </c>
      <c r="N479" s="36">
        <v>0.30542200672813696</v>
      </c>
      <c r="O479" s="31">
        <v>5.2228260869565215</v>
      </c>
      <c r="P479" s="31">
        <v>0</v>
      </c>
      <c r="Q479" s="36">
        <v>0</v>
      </c>
      <c r="R479" s="31">
        <v>5.9516304347826079</v>
      </c>
      <c r="S479" s="31">
        <v>0</v>
      </c>
      <c r="T479" s="36">
        <v>0</v>
      </c>
      <c r="U479" s="31">
        <v>50.766413043478266</v>
      </c>
      <c r="V479" s="31">
        <v>3.964673913043478</v>
      </c>
      <c r="W479" s="36">
        <v>7.8096396325026587E-2</v>
      </c>
      <c r="X479" s="31">
        <v>0</v>
      </c>
      <c r="Y479" s="31">
        <v>0</v>
      </c>
      <c r="Z479" s="36" t="s">
        <v>1483</v>
      </c>
      <c r="AA479" s="31">
        <v>115.8125</v>
      </c>
      <c r="AB479" s="31">
        <v>16.497282608695652</v>
      </c>
      <c r="AC479" s="36">
        <v>0.14244820385274173</v>
      </c>
      <c r="AD479" s="31">
        <v>0</v>
      </c>
      <c r="AE479" s="31">
        <v>0</v>
      </c>
      <c r="AF479" s="36" t="s">
        <v>1483</v>
      </c>
      <c r="AG479" s="31">
        <v>0</v>
      </c>
      <c r="AH479" s="31">
        <v>0</v>
      </c>
      <c r="AI479" s="36" t="s">
        <v>1483</v>
      </c>
      <c r="AJ479" t="s">
        <v>136</v>
      </c>
      <c r="AK479" s="37">
        <v>5</v>
      </c>
      <c r="AT479"/>
    </row>
    <row r="480" spans="1:46" x14ac:dyDescent="0.25">
      <c r="A480" t="s">
        <v>1304</v>
      </c>
      <c r="B480" t="s">
        <v>752</v>
      </c>
      <c r="C480" t="s">
        <v>1137</v>
      </c>
      <c r="D480" t="s">
        <v>1283</v>
      </c>
      <c r="E480" s="31">
        <v>44.380434782608695</v>
      </c>
      <c r="F480" s="31">
        <v>126.62771739130436</v>
      </c>
      <c r="G480" s="31">
        <v>0</v>
      </c>
      <c r="H480" s="36">
        <v>0</v>
      </c>
      <c r="I480" s="31">
        <v>28.497282608695652</v>
      </c>
      <c r="J480" s="31">
        <v>0</v>
      </c>
      <c r="K480" s="36">
        <v>0</v>
      </c>
      <c r="L480" s="31">
        <v>23.105978260869566</v>
      </c>
      <c r="M480" s="31">
        <v>0</v>
      </c>
      <c r="N480" s="36">
        <v>0</v>
      </c>
      <c r="O480" s="31">
        <v>0</v>
      </c>
      <c r="P480" s="31">
        <v>0</v>
      </c>
      <c r="Q480" s="36" t="s">
        <v>1483</v>
      </c>
      <c r="R480" s="31">
        <v>5.3913043478260869</v>
      </c>
      <c r="S480" s="31">
        <v>0</v>
      </c>
      <c r="T480" s="36">
        <v>0</v>
      </c>
      <c r="U480" s="31">
        <v>27.423913043478262</v>
      </c>
      <c r="V480" s="31">
        <v>0</v>
      </c>
      <c r="W480" s="36">
        <v>0</v>
      </c>
      <c r="X480" s="31">
        <v>4.8777173913043477</v>
      </c>
      <c r="Y480" s="31">
        <v>0</v>
      </c>
      <c r="Z480" s="36">
        <v>0</v>
      </c>
      <c r="AA480" s="31">
        <v>65.828804347826093</v>
      </c>
      <c r="AB480" s="31">
        <v>0</v>
      </c>
      <c r="AC480" s="36">
        <v>0</v>
      </c>
      <c r="AD480" s="31">
        <v>0</v>
      </c>
      <c r="AE480" s="31">
        <v>0</v>
      </c>
      <c r="AF480" s="36" t="s">
        <v>1483</v>
      </c>
      <c r="AG480" s="31">
        <v>0</v>
      </c>
      <c r="AH480" s="31">
        <v>0</v>
      </c>
      <c r="AI480" s="36" t="s">
        <v>1483</v>
      </c>
      <c r="AJ480" t="s">
        <v>245</v>
      </c>
      <c r="AK480" s="37">
        <v>5</v>
      </c>
      <c r="AT480"/>
    </row>
    <row r="481" spans="1:46" x14ac:dyDescent="0.25">
      <c r="A481" t="s">
        <v>1304</v>
      </c>
      <c r="B481" t="s">
        <v>761</v>
      </c>
      <c r="C481" t="s">
        <v>1107</v>
      </c>
      <c r="D481" t="s">
        <v>1230</v>
      </c>
      <c r="E481" s="31">
        <v>58.684782608695649</v>
      </c>
      <c r="F481" s="31">
        <v>153.7008695652174</v>
      </c>
      <c r="G481" s="31">
        <v>0</v>
      </c>
      <c r="H481" s="36">
        <v>0</v>
      </c>
      <c r="I481" s="31">
        <v>19.862500000000001</v>
      </c>
      <c r="J481" s="31">
        <v>0</v>
      </c>
      <c r="K481" s="36">
        <v>0</v>
      </c>
      <c r="L481" s="31">
        <v>10.892391304347825</v>
      </c>
      <c r="M481" s="31">
        <v>0</v>
      </c>
      <c r="N481" s="36">
        <v>0</v>
      </c>
      <c r="O481" s="31">
        <v>5.0271739130434785</v>
      </c>
      <c r="P481" s="31">
        <v>0</v>
      </c>
      <c r="Q481" s="36">
        <v>0</v>
      </c>
      <c r="R481" s="31">
        <v>3.9429347826086958</v>
      </c>
      <c r="S481" s="31">
        <v>0</v>
      </c>
      <c r="T481" s="36">
        <v>0</v>
      </c>
      <c r="U481" s="31">
        <v>37.692934782608695</v>
      </c>
      <c r="V481" s="31">
        <v>0</v>
      </c>
      <c r="W481" s="36">
        <v>0</v>
      </c>
      <c r="X481" s="31">
        <v>6.3423913043478262</v>
      </c>
      <c r="Y481" s="31">
        <v>0</v>
      </c>
      <c r="Z481" s="36">
        <v>0</v>
      </c>
      <c r="AA481" s="31">
        <v>89.803043478260875</v>
      </c>
      <c r="AB481" s="31">
        <v>0</v>
      </c>
      <c r="AC481" s="36">
        <v>0</v>
      </c>
      <c r="AD481" s="31">
        <v>0</v>
      </c>
      <c r="AE481" s="31">
        <v>0</v>
      </c>
      <c r="AF481" s="36" t="s">
        <v>1483</v>
      </c>
      <c r="AG481" s="31">
        <v>0</v>
      </c>
      <c r="AH481" s="31">
        <v>0</v>
      </c>
      <c r="AI481" s="36" t="s">
        <v>1483</v>
      </c>
      <c r="AJ481" t="s">
        <v>254</v>
      </c>
      <c r="AK481" s="37">
        <v>5</v>
      </c>
      <c r="AT481"/>
    </row>
    <row r="482" spans="1:46" x14ac:dyDescent="0.25">
      <c r="A482" t="s">
        <v>1304</v>
      </c>
      <c r="B482" t="s">
        <v>524</v>
      </c>
      <c r="C482" t="s">
        <v>1016</v>
      </c>
      <c r="D482" t="s">
        <v>1226</v>
      </c>
      <c r="E482" s="31">
        <v>82.847826086956516</v>
      </c>
      <c r="F482" s="31">
        <v>211.98532608695649</v>
      </c>
      <c r="G482" s="31">
        <v>47.779565217391301</v>
      </c>
      <c r="H482" s="36">
        <v>0.22539090841501028</v>
      </c>
      <c r="I482" s="31">
        <v>12.224782608695651</v>
      </c>
      <c r="J482" s="31">
        <v>0.40141304347826084</v>
      </c>
      <c r="K482" s="36">
        <v>3.2836006686346342E-2</v>
      </c>
      <c r="L482" s="31">
        <v>6.3008695652173916</v>
      </c>
      <c r="M482" s="31">
        <v>0.40141304347826084</v>
      </c>
      <c r="N482" s="36">
        <v>6.3707562793265241E-2</v>
      </c>
      <c r="O482" s="31">
        <v>0.53260869565217395</v>
      </c>
      <c r="P482" s="31">
        <v>0</v>
      </c>
      <c r="Q482" s="36">
        <v>0</v>
      </c>
      <c r="R482" s="31">
        <v>5.3913043478260869</v>
      </c>
      <c r="S482" s="31">
        <v>0</v>
      </c>
      <c r="T482" s="36">
        <v>0</v>
      </c>
      <c r="U482" s="31">
        <v>69.148804347826058</v>
      </c>
      <c r="V482" s="31">
        <v>20.51</v>
      </c>
      <c r="W482" s="36">
        <v>0.29660671928371252</v>
      </c>
      <c r="X482" s="31">
        <v>10.768695652173914</v>
      </c>
      <c r="Y482" s="31">
        <v>0</v>
      </c>
      <c r="Z482" s="36">
        <v>0</v>
      </c>
      <c r="AA482" s="31">
        <v>117.34836956521738</v>
      </c>
      <c r="AB482" s="31">
        <v>25.729456521739127</v>
      </c>
      <c r="AC482" s="36">
        <v>0.21925704308520244</v>
      </c>
      <c r="AD482" s="31">
        <v>0</v>
      </c>
      <c r="AE482" s="31">
        <v>0</v>
      </c>
      <c r="AF482" s="36" t="s">
        <v>1483</v>
      </c>
      <c r="AG482" s="31">
        <v>2.4946739130434779</v>
      </c>
      <c r="AH482" s="31">
        <v>1.1386956521739133</v>
      </c>
      <c r="AI482" s="36">
        <v>0.45645069931593413</v>
      </c>
      <c r="AJ482" t="s">
        <v>127</v>
      </c>
      <c r="AK482" s="37">
        <v>5</v>
      </c>
      <c r="AT482"/>
    </row>
    <row r="483" spans="1:46" x14ac:dyDescent="0.25">
      <c r="A483" t="s">
        <v>1304</v>
      </c>
      <c r="B483" t="s">
        <v>955</v>
      </c>
      <c r="C483" t="s">
        <v>1061</v>
      </c>
      <c r="D483" t="s">
        <v>1210</v>
      </c>
      <c r="E483" s="31">
        <v>41.543478260869563</v>
      </c>
      <c r="F483" s="31">
        <v>185.21728260869571</v>
      </c>
      <c r="G483" s="31">
        <v>0</v>
      </c>
      <c r="H483" s="36">
        <v>0</v>
      </c>
      <c r="I483" s="31">
        <v>27.359999999999996</v>
      </c>
      <c r="J483" s="31">
        <v>0</v>
      </c>
      <c r="K483" s="36">
        <v>0</v>
      </c>
      <c r="L483" s="31">
        <v>10.405760869565217</v>
      </c>
      <c r="M483" s="31">
        <v>0</v>
      </c>
      <c r="N483" s="36">
        <v>0</v>
      </c>
      <c r="O483" s="31">
        <v>12.479565217391302</v>
      </c>
      <c r="P483" s="31">
        <v>0</v>
      </c>
      <c r="Q483" s="36">
        <v>0</v>
      </c>
      <c r="R483" s="31">
        <v>4.4746739130434783</v>
      </c>
      <c r="S483" s="31">
        <v>0</v>
      </c>
      <c r="T483" s="36">
        <v>0</v>
      </c>
      <c r="U483" s="31">
        <v>31.459565217391301</v>
      </c>
      <c r="V483" s="31">
        <v>0</v>
      </c>
      <c r="W483" s="36">
        <v>0</v>
      </c>
      <c r="X483" s="31">
        <v>4.7592391304347821</v>
      </c>
      <c r="Y483" s="31">
        <v>0</v>
      </c>
      <c r="Z483" s="36">
        <v>0</v>
      </c>
      <c r="AA483" s="31">
        <v>95.09739130434788</v>
      </c>
      <c r="AB483" s="31">
        <v>0</v>
      </c>
      <c r="AC483" s="36">
        <v>0</v>
      </c>
      <c r="AD483" s="31">
        <v>0</v>
      </c>
      <c r="AE483" s="31">
        <v>0</v>
      </c>
      <c r="AF483" s="36" t="s">
        <v>1483</v>
      </c>
      <c r="AG483" s="31">
        <v>26.541086956521742</v>
      </c>
      <c r="AH483" s="31">
        <v>0</v>
      </c>
      <c r="AI483" s="36">
        <v>0</v>
      </c>
      <c r="AJ483" t="s">
        <v>467</v>
      </c>
      <c r="AK483" s="37">
        <v>5</v>
      </c>
      <c r="AT483"/>
    </row>
    <row r="484" spans="1:46" x14ac:dyDescent="0.25">
      <c r="A484" t="s">
        <v>1304</v>
      </c>
      <c r="B484" t="s">
        <v>977</v>
      </c>
      <c r="C484" t="s">
        <v>1088</v>
      </c>
      <c r="D484" t="s">
        <v>1237</v>
      </c>
      <c r="E484" s="31">
        <v>51.869565217391305</v>
      </c>
      <c r="F484" s="31">
        <v>195.44228260869573</v>
      </c>
      <c r="G484" s="31">
        <v>0</v>
      </c>
      <c r="H484" s="36">
        <v>0</v>
      </c>
      <c r="I484" s="31">
        <v>35.595869565217384</v>
      </c>
      <c r="J484" s="31">
        <v>0</v>
      </c>
      <c r="K484" s="36">
        <v>0</v>
      </c>
      <c r="L484" s="31">
        <v>20.211739130434776</v>
      </c>
      <c r="M484" s="31">
        <v>0</v>
      </c>
      <c r="N484" s="36">
        <v>0</v>
      </c>
      <c r="O484" s="31">
        <v>10.514565217391304</v>
      </c>
      <c r="P484" s="31">
        <v>0</v>
      </c>
      <c r="Q484" s="36">
        <v>0</v>
      </c>
      <c r="R484" s="31">
        <v>4.8695652173913047</v>
      </c>
      <c r="S484" s="31">
        <v>0</v>
      </c>
      <c r="T484" s="36">
        <v>0</v>
      </c>
      <c r="U484" s="31">
        <v>39.482065217391309</v>
      </c>
      <c r="V484" s="31">
        <v>0</v>
      </c>
      <c r="W484" s="36">
        <v>0</v>
      </c>
      <c r="X484" s="31">
        <v>0</v>
      </c>
      <c r="Y484" s="31">
        <v>0</v>
      </c>
      <c r="Z484" s="36" t="s">
        <v>1483</v>
      </c>
      <c r="AA484" s="31">
        <v>103.11293478260878</v>
      </c>
      <c r="AB484" s="31">
        <v>0</v>
      </c>
      <c r="AC484" s="36">
        <v>0</v>
      </c>
      <c r="AD484" s="31">
        <v>0.20467391304347823</v>
      </c>
      <c r="AE484" s="31">
        <v>0</v>
      </c>
      <c r="AF484" s="36">
        <v>0</v>
      </c>
      <c r="AG484" s="31">
        <v>17.046739130434776</v>
      </c>
      <c r="AH484" s="31">
        <v>0</v>
      </c>
      <c r="AI484" s="36">
        <v>0</v>
      </c>
      <c r="AJ484" t="s">
        <v>489</v>
      </c>
      <c r="AK484" s="37">
        <v>5</v>
      </c>
      <c r="AT484"/>
    </row>
    <row r="485" spans="1:46" x14ac:dyDescent="0.25">
      <c r="A485" t="s">
        <v>1304</v>
      </c>
      <c r="B485" t="s">
        <v>956</v>
      </c>
      <c r="C485" t="s">
        <v>1128</v>
      </c>
      <c r="D485" t="s">
        <v>1199</v>
      </c>
      <c r="E485" s="31">
        <v>49</v>
      </c>
      <c r="F485" s="31">
        <v>162.65173913043481</v>
      </c>
      <c r="G485" s="31">
        <v>0</v>
      </c>
      <c r="H485" s="36">
        <v>0</v>
      </c>
      <c r="I485" s="31">
        <v>33.136956521739137</v>
      </c>
      <c r="J485" s="31">
        <v>0</v>
      </c>
      <c r="K485" s="36">
        <v>0</v>
      </c>
      <c r="L485" s="31">
        <v>16.433804347826086</v>
      </c>
      <c r="M485" s="31">
        <v>0</v>
      </c>
      <c r="N485" s="36">
        <v>0</v>
      </c>
      <c r="O485" s="31">
        <v>11.485760869565221</v>
      </c>
      <c r="P485" s="31">
        <v>0</v>
      </c>
      <c r="Q485" s="36">
        <v>0</v>
      </c>
      <c r="R485" s="31">
        <v>5.2173913043478262</v>
      </c>
      <c r="S485" s="31">
        <v>0</v>
      </c>
      <c r="T485" s="36">
        <v>0</v>
      </c>
      <c r="U485" s="31">
        <v>61.017391304347839</v>
      </c>
      <c r="V485" s="31">
        <v>0</v>
      </c>
      <c r="W485" s="36">
        <v>0</v>
      </c>
      <c r="X485" s="31">
        <v>1.1846739130434782</v>
      </c>
      <c r="Y485" s="31">
        <v>0</v>
      </c>
      <c r="Z485" s="36">
        <v>0</v>
      </c>
      <c r="AA485" s="31">
        <v>45.302282608695648</v>
      </c>
      <c r="AB485" s="31">
        <v>0</v>
      </c>
      <c r="AC485" s="36">
        <v>0</v>
      </c>
      <c r="AD485" s="31">
        <v>10.705326086956523</v>
      </c>
      <c r="AE485" s="31">
        <v>0</v>
      </c>
      <c r="AF485" s="36">
        <v>0</v>
      </c>
      <c r="AG485" s="31">
        <v>11.305108695652173</v>
      </c>
      <c r="AH485" s="31">
        <v>0</v>
      </c>
      <c r="AI485" s="36">
        <v>0</v>
      </c>
      <c r="AJ485" t="s">
        <v>468</v>
      </c>
      <c r="AK485" s="37">
        <v>5</v>
      </c>
      <c r="AT485"/>
    </row>
    <row r="486" spans="1:46" x14ac:dyDescent="0.25">
      <c r="A486" t="s">
        <v>1304</v>
      </c>
      <c r="B486" t="s">
        <v>963</v>
      </c>
      <c r="C486" t="s">
        <v>1070</v>
      </c>
      <c r="D486" t="s">
        <v>1222</v>
      </c>
      <c r="E486" s="31">
        <v>59.967391304347828</v>
      </c>
      <c r="F486" s="31">
        <v>189.07565217391303</v>
      </c>
      <c r="G486" s="31">
        <v>0</v>
      </c>
      <c r="H486" s="36">
        <v>0</v>
      </c>
      <c r="I486" s="31">
        <v>50.938369565217386</v>
      </c>
      <c r="J486" s="31">
        <v>0</v>
      </c>
      <c r="K486" s="36">
        <v>0</v>
      </c>
      <c r="L486" s="31">
        <v>36.260978260869564</v>
      </c>
      <c r="M486" s="31">
        <v>0</v>
      </c>
      <c r="N486" s="36">
        <v>0</v>
      </c>
      <c r="O486" s="31">
        <v>9.6339130434782572</v>
      </c>
      <c r="P486" s="31">
        <v>0</v>
      </c>
      <c r="Q486" s="36">
        <v>0</v>
      </c>
      <c r="R486" s="31">
        <v>5.0434782608695654</v>
      </c>
      <c r="S486" s="31">
        <v>0</v>
      </c>
      <c r="T486" s="36">
        <v>0</v>
      </c>
      <c r="U486" s="31">
        <v>25.383913043478266</v>
      </c>
      <c r="V486" s="31">
        <v>0</v>
      </c>
      <c r="W486" s="36">
        <v>0</v>
      </c>
      <c r="X486" s="31">
        <v>6.6865217391304341</v>
      </c>
      <c r="Y486" s="31">
        <v>0</v>
      </c>
      <c r="Z486" s="36">
        <v>0</v>
      </c>
      <c r="AA486" s="31">
        <v>69.879891304347851</v>
      </c>
      <c r="AB486" s="31">
        <v>0</v>
      </c>
      <c r="AC486" s="36">
        <v>0</v>
      </c>
      <c r="AD486" s="31">
        <v>7.1011956521739146</v>
      </c>
      <c r="AE486" s="31">
        <v>0</v>
      </c>
      <c r="AF486" s="36">
        <v>0</v>
      </c>
      <c r="AG486" s="31">
        <v>29.085760869565217</v>
      </c>
      <c r="AH486" s="31">
        <v>0</v>
      </c>
      <c r="AI486" s="36">
        <v>0</v>
      </c>
      <c r="AJ486" t="s">
        <v>475</v>
      </c>
      <c r="AK486" s="37">
        <v>5</v>
      </c>
      <c r="AT486"/>
    </row>
    <row r="487" spans="1:46" x14ac:dyDescent="0.25">
      <c r="A487" t="s">
        <v>1304</v>
      </c>
      <c r="B487" t="s">
        <v>968</v>
      </c>
      <c r="C487" t="s">
        <v>1076</v>
      </c>
      <c r="D487" t="s">
        <v>1259</v>
      </c>
      <c r="E487" s="31">
        <v>47.891304347826086</v>
      </c>
      <c r="F487" s="31">
        <v>205.03532608695659</v>
      </c>
      <c r="G487" s="31">
        <v>0</v>
      </c>
      <c r="H487" s="36">
        <v>0</v>
      </c>
      <c r="I487" s="31">
        <v>53.380760869565236</v>
      </c>
      <c r="J487" s="31">
        <v>0</v>
      </c>
      <c r="K487" s="36">
        <v>0</v>
      </c>
      <c r="L487" s="31">
        <v>37.658043478260886</v>
      </c>
      <c r="M487" s="31">
        <v>0</v>
      </c>
      <c r="N487" s="36">
        <v>0</v>
      </c>
      <c r="O487" s="31">
        <v>10.950978260869565</v>
      </c>
      <c r="P487" s="31">
        <v>0</v>
      </c>
      <c r="Q487" s="36">
        <v>0</v>
      </c>
      <c r="R487" s="31">
        <v>4.7717391304347823</v>
      </c>
      <c r="S487" s="31">
        <v>0</v>
      </c>
      <c r="T487" s="36">
        <v>0</v>
      </c>
      <c r="U487" s="31">
        <v>25.085652173913051</v>
      </c>
      <c r="V487" s="31">
        <v>0</v>
      </c>
      <c r="W487" s="36">
        <v>0</v>
      </c>
      <c r="X487" s="31">
        <v>6.7443478260869583</v>
      </c>
      <c r="Y487" s="31">
        <v>0</v>
      </c>
      <c r="Z487" s="36">
        <v>0</v>
      </c>
      <c r="AA487" s="31">
        <v>87.115978260869625</v>
      </c>
      <c r="AB487" s="31">
        <v>0</v>
      </c>
      <c r="AC487" s="36">
        <v>0</v>
      </c>
      <c r="AD487" s="31">
        <v>10.467173913043478</v>
      </c>
      <c r="AE487" s="31">
        <v>0</v>
      </c>
      <c r="AF487" s="36">
        <v>0</v>
      </c>
      <c r="AG487" s="31">
        <v>22.241413043478257</v>
      </c>
      <c r="AH487" s="31">
        <v>0</v>
      </c>
      <c r="AI487" s="36">
        <v>0</v>
      </c>
      <c r="AJ487" t="s">
        <v>480</v>
      </c>
      <c r="AK487" s="37">
        <v>5</v>
      </c>
      <c r="AT487"/>
    </row>
    <row r="488" spans="1:46" x14ac:dyDescent="0.25">
      <c r="A488" t="s">
        <v>1304</v>
      </c>
      <c r="B488" t="s">
        <v>950</v>
      </c>
      <c r="C488" t="s">
        <v>1064</v>
      </c>
      <c r="D488" t="s">
        <v>1245</v>
      </c>
      <c r="E488" s="31">
        <v>47.141304347826086</v>
      </c>
      <c r="F488" s="31">
        <v>159.34152173913043</v>
      </c>
      <c r="G488" s="31">
        <v>0</v>
      </c>
      <c r="H488" s="36">
        <v>0</v>
      </c>
      <c r="I488" s="31">
        <v>35.077608695652174</v>
      </c>
      <c r="J488" s="31">
        <v>0</v>
      </c>
      <c r="K488" s="36">
        <v>0</v>
      </c>
      <c r="L488" s="31">
        <v>18.543260869565216</v>
      </c>
      <c r="M488" s="31">
        <v>0</v>
      </c>
      <c r="N488" s="36">
        <v>0</v>
      </c>
      <c r="O488" s="31">
        <v>11.637608695652172</v>
      </c>
      <c r="P488" s="31">
        <v>0</v>
      </c>
      <c r="Q488" s="36">
        <v>0</v>
      </c>
      <c r="R488" s="31">
        <v>4.8967391304347823</v>
      </c>
      <c r="S488" s="31">
        <v>0</v>
      </c>
      <c r="T488" s="36">
        <v>0</v>
      </c>
      <c r="U488" s="31">
        <v>36.267282608695638</v>
      </c>
      <c r="V488" s="31">
        <v>0</v>
      </c>
      <c r="W488" s="36">
        <v>0</v>
      </c>
      <c r="X488" s="31">
        <v>5.7176086956521734</v>
      </c>
      <c r="Y488" s="31">
        <v>0</v>
      </c>
      <c r="Z488" s="36">
        <v>0</v>
      </c>
      <c r="AA488" s="31">
        <v>58.491304347826116</v>
      </c>
      <c r="AB488" s="31">
        <v>0</v>
      </c>
      <c r="AC488" s="36">
        <v>0</v>
      </c>
      <c r="AD488" s="31">
        <v>3.6071739130434777</v>
      </c>
      <c r="AE488" s="31">
        <v>0</v>
      </c>
      <c r="AF488" s="36">
        <v>0</v>
      </c>
      <c r="AG488" s="31">
        <v>20.180543478260869</v>
      </c>
      <c r="AH488" s="31">
        <v>0</v>
      </c>
      <c r="AI488" s="36">
        <v>0</v>
      </c>
      <c r="AJ488" t="s">
        <v>462</v>
      </c>
      <c r="AK488" s="37">
        <v>5</v>
      </c>
      <c r="AT488"/>
    </row>
    <row r="489" spans="1:46" x14ac:dyDescent="0.25">
      <c r="A489" t="s">
        <v>1304</v>
      </c>
      <c r="B489" t="s">
        <v>952</v>
      </c>
      <c r="C489" t="s">
        <v>1091</v>
      </c>
      <c r="D489" t="s">
        <v>1237</v>
      </c>
      <c r="E489" s="31">
        <v>48.293478260869563</v>
      </c>
      <c r="F489" s="31">
        <v>151.63630434782613</v>
      </c>
      <c r="G489" s="31">
        <v>0</v>
      </c>
      <c r="H489" s="36">
        <v>0</v>
      </c>
      <c r="I489" s="31">
        <v>50.11010869565218</v>
      </c>
      <c r="J489" s="31">
        <v>0</v>
      </c>
      <c r="K489" s="36">
        <v>0</v>
      </c>
      <c r="L489" s="31">
        <v>35.311304347826095</v>
      </c>
      <c r="M489" s="31">
        <v>0</v>
      </c>
      <c r="N489" s="36">
        <v>0</v>
      </c>
      <c r="O489" s="31">
        <v>9.9183695652173931</v>
      </c>
      <c r="P489" s="31">
        <v>0</v>
      </c>
      <c r="Q489" s="36">
        <v>0</v>
      </c>
      <c r="R489" s="31">
        <v>4.8804347826086953</v>
      </c>
      <c r="S489" s="31">
        <v>0</v>
      </c>
      <c r="T489" s="36">
        <v>0</v>
      </c>
      <c r="U489" s="31">
        <v>27.676739130434793</v>
      </c>
      <c r="V489" s="31">
        <v>0</v>
      </c>
      <c r="W489" s="36">
        <v>0</v>
      </c>
      <c r="X489" s="31">
        <v>0</v>
      </c>
      <c r="Y489" s="31">
        <v>0</v>
      </c>
      <c r="Z489" s="36" t="s">
        <v>1483</v>
      </c>
      <c r="AA489" s="31">
        <v>61.504565217391352</v>
      </c>
      <c r="AB489" s="31">
        <v>0</v>
      </c>
      <c r="AC489" s="36">
        <v>0</v>
      </c>
      <c r="AD489" s="31">
        <v>5.0476086956521744</v>
      </c>
      <c r="AE489" s="31">
        <v>0</v>
      </c>
      <c r="AF489" s="36">
        <v>0</v>
      </c>
      <c r="AG489" s="31">
        <v>7.2972826086956513</v>
      </c>
      <c r="AH489" s="31">
        <v>0</v>
      </c>
      <c r="AI489" s="36">
        <v>0</v>
      </c>
      <c r="AJ489" t="s">
        <v>464</v>
      </c>
      <c r="AK489" s="37">
        <v>5</v>
      </c>
      <c r="AT489"/>
    </row>
    <row r="490" spans="1:46" x14ac:dyDescent="0.25">
      <c r="A490" t="s">
        <v>1304</v>
      </c>
      <c r="B490" t="s">
        <v>827</v>
      </c>
      <c r="C490" t="s">
        <v>1060</v>
      </c>
      <c r="D490" t="s">
        <v>1246</v>
      </c>
      <c r="E490" s="31">
        <v>79.521739130434781</v>
      </c>
      <c r="F490" s="31">
        <v>0.54239130434782612</v>
      </c>
      <c r="G490" s="31">
        <v>0</v>
      </c>
      <c r="H490" s="36">
        <v>0</v>
      </c>
      <c r="I490" s="31">
        <v>0</v>
      </c>
      <c r="J490" s="31">
        <v>0</v>
      </c>
      <c r="K490" s="36" t="s">
        <v>1483</v>
      </c>
      <c r="L490" s="31">
        <v>0</v>
      </c>
      <c r="M490" s="31">
        <v>0</v>
      </c>
      <c r="N490" s="36" t="s">
        <v>1483</v>
      </c>
      <c r="O490" s="31">
        <v>0</v>
      </c>
      <c r="P490" s="31">
        <v>0</v>
      </c>
      <c r="Q490" s="36" t="s">
        <v>1483</v>
      </c>
      <c r="R490" s="31">
        <v>0</v>
      </c>
      <c r="S490" s="31">
        <v>0</v>
      </c>
      <c r="T490" s="36" t="s">
        <v>1483</v>
      </c>
      <c r="U490" s="31">
        <v>0.38739130434782609</v>
      </c>
      <c r="V490" s="31">
        <v>0</v>
      </c>
      <c r="W490" s="36">
        <v>0</v>
      </c>
      <c r="X490" s="31">
        <v>0</v>
      </c>
      <c r="Y490" s="31">
        <v>0</v>
      </c>
      <c r="Z490" s="36" t="s">
        <v>1483</v>
      </c>
      <c r="AA490" s="31">
        <v>0.15500000000000003</v>
      </c>
      <c r="AB490" s="31">
        <v>0</v>
      </c>
      <c r="AC490" s="36">
        <v>0</v>
      </c>
      <c r="AD490" s="31">
        <v>0</v>
      </c>
      <c r="AE490" s="31">
        <v>0</v>
      </c>
      <c r="AF490" s="36" t="s">
        <v>1483</v>
      </c>
      <c r="AG490" s="31">
        <v>0</v>
      </c>
      <c r="AH490" s="31">
        <v>0</v>
      </c>
      <c r="AI490" s="36" t="s">
        <v>1483</v>
      </c>
      <c r="AJ490" t="s">
        <v>337</v>
      </c>
      <c r="AK490" s="37">
        <v>5</v>
      </c>
      <c r="AT490"/>
    </row>
    <row r="491" spans="1:46" x14ac:dyDescent="0.25">
      <c r="A491" t="s">
        <v>1304</v>
      </c>
      <c r="B491" t="s">
        <v>735</v>
      </c>
      <c r="C491" t="s">
        <v>1008</v>
      </c>
      <c r="D491" t="s">
        <v>1229</v>
      </c>
      <c r="E491" s="31">
        <v>112.14130434782609</v>
      </c>
      <c r="F491" s="31">
        <v>406.971195652174</v>
      </c>
      <c r="G491" s="31">
        <v>63.631521739130434</v>
      </c>
      <c r="H491" s="36">
        <v>0.15635387078724455</v>
      </c>
      <c r="I491" s="31">
        <v>41.401086956521745</v>
      </c>
      <c r="J491" s="31">
        <v>4.4010869565217403</v>
      </c>
      <c r="K491" s="36">
        <v>0.10630365722387042</v>
      </c>
      <c r="L491" s="31">
        <v>24.846739130434788</v>
      </c>
      <c r="M491" s="31">
        <v>4.4010869565217403</v>
      </c>
      <c r="N491" s="36">
        <v>0.17712935823964304</v>
      </c>
      <c r="O491" s="31">
        <v>5.75</v>
      </c>
      <c r="P491" s="31">
        <v>0</v>
      </c>
      <c r="Q491" s="36">
        <v>0</v>
      </c>
      <c r="R491" s="31">
        <v>10.804347826086957</v>
      </c>
      <c r="S491" s="31">
        <v>0</v>
      </c>
      <c r="T491" s="36">
        <v>0</v>
      </c>
      <c r="U491" s="31">
        <v>65.273369565217422</v>
      </c>
      <c r="V491" s="31">
        <v>11.379347826086958</v>
      </c>
      <c r="W491" s="36">
        <v>0.17433369691015205</v>
      </c>
      <c r="X491" s="31">
        <v>52.921195652173914</v>
      </c>
      <c r="Y491" s="31">
        <v>0</v>
      </c>
      <c r="Z491" s="36">
        <v>0</v>
      </c>
      <c r="AA491" s="31">
        <v>187.22119565217395</v>
      </c>
      <c r="AB491" s="31">
        <v>47.756521739130427</v>
      </c>
      <c r="AC491" s="36">
        <v>0.25508074325010804</v>
      </c>
      <c r="AD491" s="31">
        <v>21.320652173913043</v>
      </c>
      <c r="AE491" s="31">
        <v>0</v>
      </c>
      <c r="AF491" s="36">
        <v>0</v>
      </c>
      <c r="AG491" s="31">
        <v>38.833695652173908</v>
      </c>
      <c r="AH491" s="31">
        <v>9.4565217391304343E-2</v>
      </c>
      <c r="AI491" s="36">
        <v>2.4351330926190278E-3</v>
      </c>
      <c r="AJ491" t="s">
        <v>228</v>
      </c>
      <c r="AK491" s="37">
        <v>5</v>
      </c>
      <c r="AT491"/>
    </row>
    <row r="492" spans="1:46" x14ac:dyDescent="0.25">
      <c r="A492" t="s">
        <v>1304</v>
      </c>
      <c r="B492" t="s">
        <v>686</v>
      </c>
      <c r="C492" t="s">
        <v>1076</v>
      </c>
      <c r="D492" t="s">
        <v>1259</v>
      </c>
      <c r="E492" s="31">
        <v>54.619565217391305</v>
      </c>
      <c r="F492" s="31">
        <v>181.10597826086959</v>
      </c>
      <c r="G492" s="31">
        <v>0</v>
      </c>
      <c r="H492" s="36">
        <v>0</v>
      </c>
      <c r="I492" s="31">
        <v>35.298913043478265</v>
      </c>
      <c r="J492" s="31">
        <v>0</v>
      </c>
      <c r="K492" s="36">
        <v>0</v>
      </c>
      <c r="L492" s="31">
        <v>26.105978260869566</v>
      </c>
      <c r="M492" s="31">
        <v>0</v>
      </c>
      <c r="N492" s="36">
        <v>0</v>
      </c>
      <c r="O492" s="31">
        <v>3.9184782608695654</v>
      </c>
      <c r="P492" s="31">
        <v>0</v>
      </c>
      <c r="Q492" s="36">
        <v>0</v>
      </c>
      <c r="R492" s="31">
        <v>5.2744565217391308</v>
      </c>
      <c r="S492" s="31">
        <v>0</v>
      </c>
      <c r="T492" s="36">
        <v>0</v>
      </c>
      <c r="U492" s="31">
        <v>41.019021739130437</v>
      </c>
      <c r="V492" s="31">
        <v>0</v>
      </c>
      <c r="W492" s="36">
        <v>0</v>
      </c>
      <c r="X492" s="31">
        <v>6.7907608695652177</v>
      </c>
      <c r="Y492" s="31">
        <v>0</v>
      </c>
      <c r="Z492" s="36">
        <v>0</v>
      </c>
      <c r="AA492" s="31">
        <v>84.942934782608702</v>
      </c>
      <c r="AB492" s="31">
        <v>0</v>
      </c>
      <c r="AC492" s="36">
        <v>0</v>
      </c>
      <c r="AD492" s="31">
        <v>9.4538043478260878</v>
      </c>
      <c r="AE492" s="31">
        <v>0</v>
      </c>
      <c r="AF492" s="36">
        <v>0</v>
      </c>
      <c r="AG492" s="31">
        <v>3.6005434782608696</v>
      </c>
      <c r="AH492" s="31">
        <v>0</v>
      </c>
      <c r="AI492" s="36">
        <v>0</v>
      </c>
      <c r="AJ492" t="s">
        <v>179</v>
      </c>
      <c r="AK492" s="37">
        <v>5</v>
      </c>
      <c r="AT492"/>
    </row>
    <row r="493" spans="1:46" x14ac:dyDescent="0.25">
      <c r="A493" t="s">
        <v>1304</v>
      </c>
      <c r="B493" t="s">
        <v>931</v>
      </c>
      <c r="C493" t="s">
        <v>1077</v>
      </c>
      <c r="D493" t="s">
        <v>1260</v>
      </c>
      <c r="E493" s="31">
        <v>34.836956521739133</v>
      </c>
      <c r="F493" s="31">
        <v>148.31673913043483</v>
      </c>
      <c r="G493" s="31">
        <v>0</v>
      </c>
      <c r="H493" s="36">
        <v>0</v>
      </c>
      <c r="I493" s="31">
        <v>40.664565217391306</v>
      </c>
      <c r="J493" s="31">
        <v>0</v>
      </c>
      <c r="K493" s="36">
        <v>0</v>
      </c>
      <c r="L493" s="31">
        <v>25.290326086956522</v>
      </c>
      <c r="M493" s="31">
        <v>0</v>
      </c>
      <c r="N493" s="36">
        <v>0</v>
      </c>
      <c r="O493" s="31">
        <v>15.374239130434784</v>
      </c>
      <c r="P493" s="31">
        <v>0</v>
      </c>
      <c r="Q493" s="36">
        <v>0</v>
      </c>
      <c r="R493" s="31">
        <v>0</v>
      </c>
      <c r="S493" s="31">
        <v>0</v>
      </c>
      <c r="T493" s="36" t="s">
        <v>1483</v>
      </c>
      <c r="U493" s="31">
        <v>20.536847826086959</v>
      </c>
      <c r="V493" s="31">
        <v>0</v>
      </c>
      <c r="W493" s="36">
        <v>0</v>
      </c>
      <c r="X493" s="31">
        <v>5.0979347826086956</v>
      </c>
      <c r="Y493" s="31">
        <v>0</v>
      </c>
      <c r="Z493" s="36">
        <v>0</v>
      </c>
      <c r="AA493" s="31">
        <v>54.966956521739164</v>
      </c>
      <c r="AB493" s="31">
        <v>0</v>
      </c>
      <c r="AC493" s="36">
        <v>0</v>
      </c>
      <c r="AD493" s="31">
        <v>5.8553260869565236</v>
      </c>
      <c r="AE493" s="31">
        <v>0</v>
      </c>
      <c r="AF493" s="36">
        <v>0</v>
      </c>
      <c r="AG493" s="31">
        <v>21.195108695652177</v>
      </c>
      <c r="AH493" s="31">
        <v>0</v>
      </c>
      <c r="AI493" s="36">
        <v>0</v>
      </c>
      <c r="AJ493" t="s">
        <v>442</v>
      </c>
      <c r="AK493" s="37">
        <v>5</v>
      </c>
      <c r="AT493"/>
    </row>
    <row r="494" spans="1:46" x14ac:dyDescent="0.25">
      <c r="A494" t="s">
        <v>1304</v>
      </c>
      <c r="B494" t="s">
        <v>591</v>
      </c>
      <c r="C494" t="s">
        <v>1016</v>
      </c>
      <c r="D494" t="s">
        <v>1226</v>
      </c>
      <c r="E494" s="31">
        <v>63.826086956521742</v>
      </c>
      <c r="F494" s="31">
        <v>235.17663043478262</v>
      </c>
      <c r="G494" s="31">
        <v>35.076086956521742</v>
      </c>
      <c r="H494" s="36">
        <v>0.14914784216303656</v>
      </c>
      <c r="I494" s="31">
        <v>32.222826086956523</v>
      </c>
      <c r="J494" s="31">
        <v>6.2119565217391308</v>
      </c>
      <c r="K494" s="36">
        <v>0.19278124472929667</v>
      </c>
      <c r="L494" s="31">
        <v>32.222826086956523</v>
      </c>
      <c r="M494" s="31">
        <v>6.2119565217391308</v>
      </c>
      <c r="N494" s="36">
        <v>0.19278124472929667</v>
      </c>
      <c r="O494" s="31">
        <v>0</v>
      </c>
      <c r="P494" s="31">
        <v>0</v>
      </c>
      <c r="Q494" s="36" t="s">
        <v>1483</v>
      </c>
      <c r="R494" s="31">
        <v>0</v>
      </c>
      <c r="S494" s="31">
        <v>0</v>
      </c>
      <c r="T494" s="36" t="s">
        <v>1483</v>
      </c>
      <c r="U494" s="31">
        <v>35.649456521739133</v>
      </c>
      <c r="V494" s="31">
        <v>7.3125</v>
      </c>
      <c r="W494" s="36">
        <v>0.20512234164189341</v>
      </c>
      <c r="X494" s="31">
        <v>11.847826086956522</v>
      </c>
      <c r="Y494" s="31">
        <v>0</v>
      </c>
      <c r="Z494" s="36">
        <v>0</v>
      </c>
      <c r="AA494" s="31">
        <v>155.45652173913044</v>
      </c>
      <c r="AB494" s="31">
        <v>21.551630434782609</v>
      </c>
      <c r="AC494" s="36">
        <v>0.13863445671933997</v>
      </c>
      <c r="AD494" s="31">
        <v>0</v>
      </c>
      <c r="AE494" s="31">
        <v>0</v>
      </c>
      <c r="AF494" s="36" t="s">
        <v>1483</v>
      </c>
      <c r="AG494" s="31">
        <v>0</v>
      </c>
      <c r="AH494" s="31">
        <v>0</v>
      </c>
      <c r="AI494" s="36" t="s">
        <v>1483</v>
      </c>
      <c r="AJ494" t="s">
        <v>75</v>
      </c>
      <c r="AK494" s="37">
        <v>5</v>
      </c>
      <c r="AT494"/>
    </row>
    <row r="495" spans="1:46" x14ac:dyDescent="0.25">
      <c r="A495" t="s">
        <v>1304</v>
      </c>
      <c r="B495" t="s">
        <v>585</v>
      </c>
      <c r="C495" t="s">
        <v>1087</v>
      </c>
      <c r="D495" t="s">
        <v>1257</v>
      </c>
      <c r="E495" s="31">
        <v>63.163043478260867</v>
      </c>
      <c r="F495" s="31">
        <v>320.8579347826086</v>
      </c>
      <c r="G495" s="31">
        <v>0</v>
      </c>
      <c r="H495" s="36">
        <v>0</v>
      </c>
      <c r="I495" s="31">
        <v>55.693260869565222</v>
      </c>
      <c r="J495" s="31">
        <v>0</v>
      </c>
      <c r="K495" s="36">
        <v>0</v>
      </c>
      <c r="L495" s="31">
        <v>32.083478260869562</v>
      </c>
      <c r="M495" s="31">
        <v>0</v>
      </c>
      <c r="N495" s="36">
        <v>0</v>
      </c>
      <c r="O495" s="31">
        <v>18.91413043478261</v>
      </c>
      <c r="P495" s="31">
        <v>0</v>
      </c>
      <c r="Q495" s="36">
        <v>0</v>
      </c>
      <c r="R495" s="31">
        <v>4.6956521739130439</v>
      </c>
      <c r="S495" s="31">
        <v>0</v>
      </c>
      <c r="T495" s="36">
        <v>0</v>
      </c>
      <c r="U495" s="31">
        <v>62.690543478260849</v>
      </c>
      <c r="V495" s="31">
        <v>0</v>
      </c>
      <c r="W495" s="36">
        <v>0</v>
      </c>
      <c r="X495" s="31">
        <v>9.9143478260869564</v>
      </c>
      <c r="Y495" s="31">
        <v>0</v>
      </c>
      <c r="Z495" s="36">
        <v>0</v>
      </c>
      <c r="AA495" s="31">
        <v>145.69141304347824</v>
      </c>
      <c r="AB495" s="31">
        <v>0</v>
      </c>
      <c r="AC495" s="36">
        <v>0</v>
      </c>
      <c r="AD495" s="31">
        <v>12.695108695652172</v>
      </c>
      <c r="AE495" s="31">
        <v>0</v>
      </c>
      <c r="AF495" s="36">
        <v>0</v>
      </c>
      <c r="AG495" s="31">
        <v>34.173260869565212</v>
      </c>
      <c r="AH495" s="31">
        <v>0</v>
      </c>
      <c r="AI495" s="36">
        <v>0</v>
      </c>
      <c r="AJ495" t="s">
        <v>69</v>
      </c>
      <c r="AK495" s="37">
        <v>5</v>
      </c>
      <c r="AT495"/>
    </row>
    <row r="496" spans="1:46" x14ac:dyDescent="0.25">
      <c r="A496" t="s">
        <v>1304</v>
      </c>
      <c r="B496" t="s">
        <v>612</v>
      </c>
      <c r="C496" t="s">
        <v>1085</v>
      </c>
      <c r="D496" t="s">
        <v>1267</v>
      </c>
      <c r="E496" s="31">
        <v>50.260869565217391</v>
      </c>
      <c r="F496" s="31">
        <v>249.76934782608694</v>
      </c>
      <c r="G496" s="31">
        <v>30.434782608695652</v>
      </c>
      <c r="H496" s="36">
        <v>0.12185155173599295</v>
      </c>
      <c r="I496" s="31">
        <v>38.827173913043495</v>
      </c>
      <c r="J496" s="31">
        <v>0.66847826086956519</v>
      </c>
      <c r="K496" s="36">
        <v>1.7216763248509272E-2</v>
      </c>
      <c r="L496" s="31">
        <v>24.088043478260889</v>
      </c>
      <c r="M496" s="31">
        <v>0.66847826086956519</v>
      </c>
      <c r="N496" s="36">
        <v>2.775145525923918E-2</v>
      </c>
      <c r="O496" s="31">
        <v>5.4782608695652177</v>
      </c>
      <c r="P496" s="31">
        <v>0</v>
      </c>
      <c r="Q496" s="36">
        <v>0</v>
      </c>
      <c r="R496" s="31">
        <v>9.2608695652173907</v>
      </c>
      <c r="S496" s="31">
        <v>0</v>
      </c>
      <c r="T496" s="36">
        <v>0</v>
      </c>
      <c r="U496" s="31">
        <v>56.926956521739108</v>
      </c>
      <c r="V496" s="31">
        <v>7.4021739130434785</v>
      </c>
      <c r="W496" s="36">
        <v>0.13002932820089824</v>
      </c>
      <c r="X496" s="31">
        <v>10.086956521739131</v>
      </c>
      <c r="Y496" s="31">
        <v>0</v>
      </c>
      <c r="Z496" s="36">
        <v>0</v>
      </c>
      <c r="AA496" s="31">
        <v>136.4173913043478</v>
      </c>
      <c r="AB496" s="31">
        <v>19.625</v>
      </c>
      <c r="AC496" s="36">
        <v>0.143859956654768</v>
      </c>
      <c r="AD496" s="31">
        <v>0</v>
      </c>
      <c r="AE496" s="31">
        <v>0</v>
      </c>
      <c r="AF496" s="36" t="s">
        <v>1483</v>
      </c>
      <c r="AG496" s="31">
        <v>7.5108695652173916</v>
      </c>
      <c r="AH496" s="31">
        <v>2.7391304347826089</v>
      </c>
      <c r="AI496" s="36">
        <v>0.36468885672937773</v>
      </c>
      <c r="AJ496" t="s">
        <v>96</v>
      </c>
      <c r="AK496" s="37">
        <v>5</v>
      </c>
      <c r="AT496"/>
    </row>
    <row r="497" spans="1:46" x14ac:dyDescent="0.25">
      <c r="A497" t="s">
        <v>1304</v>
      </c>
      <c r="B497" t="s">
        <v>582</v>
      </c>
      <c r="C497" t="s">
        <v>1065</v>
      </c>
      <c r="D497" t="s">
        <v>1250</v>
      </c>
      <c r="E497" s="31">
        <v>49.923913043478258</v>
      </c>
      <c r="F497" s="31">
        <v>284.32663043478266</v>
      </c>
      <c r="G497" s="31">
        <v>0</v>
      </c>
      <c r="H497" s="36">
        <v>0</v>
      </c>
      <c r="I497" s="31">
        <v>50.385326086956525</v>
      </c>
      <c r="J497" s="31">
        <v>0</v>
      </c>
      <c r="K497" s="36">
        <v>0</v>
      </c>
      <c r="L497" s="31">
        <v>44.820108695652181</v>
      </c>
      <c r="M497" s="31">
        <v>0</v>
      </c>
      <c r="N497" s="36">
        <v>0</v>
      </c>
      <c r="O497" s="31">
        <v>0</v>
      </c>
      <c r="P497" s="31">
        <v>0</v>
      </c>
      <c r="Q497" s="36" t="s">
        <v>1483</v>
      </c>
      <c r="R497" s="31">
        <v>5.5652173913043477</v>
      </c>
      <c r="S497" s="31">
        <v>0</v>
      </c>
      <c r="T497" s="36">
        <v>0</v>
      </c>
      <c r="U497" s="31">
        <v>73.986195652173905</v>
      </c>
      <c r="V497" s="31">
        <v>0</v>
      </c>
      <c r="W497" s="36">
        <v>0</v>
      </c>
      <c r="X497" s="31">
        <v>0</v>
      </c>
      <c r="Y497" s="31">
        <v>0</v>
      </c>
      <c r="Z497" s="36" t="s">
        <v>1483</v>
      </c>
      <c r="AA497" s="31">
        <v>118.11326086956528</v>
      </c>
      <c r="AB497" s="31">
        <v>0</v>
      </c>
      <c r="AC497" s="36">
        <v>0</v>
      </c>
      <c r="AD497" s="31">
        <v>0</v>
      </c>
      <c r="AE497" s="31">
        <v>0</v>
      </c>
      <c r="AF497" s="36" t="s">
        <v>1483</v>
      </c>
      <c r="AG497" s="31">
        <v>41.841847826086955</v>
      </c>
      <c r="AH497" s="31">
        <v>0</v>
      </c>
      <c r="AI497" s="36">
        <v>0</v>
      </c>
      <c r="AJ497" t="s">
        <v>65</v>
      </c>
      <c r="AK497" s="37">
        <v>5</v>
      </c>
      <c r="AT497"/>
    </row>
    <row r="498" spans="1:46" x14ac:dyDescent="0.25">
      <c r="A498" t="s">
        <v>1304</v>
      </c>
      <c r="B498" t="s">
        <v>581</v>
      </c>
      <c r="C498" t="s">
        <v>1061</v>
      </c>
      <c r="D498" t="s">
        <v>1210</v>
      </c>
      <c r="E498" s="31">
        <v>104.59782608695652</v>
      </c>
      <c r="F498" s="31">
        <v>540.09217391304344</v>
      </c>
      <c r="G498" s="31">
        <v>124.82315217391304</v>
      </c>
      <c r="H498" s="36">
        <v>0.23111453600512635</v>
      </c>
      <c r="I498" s="31">
        <v>86.880326086956515</v>
      </c>
      <c r="J498" s="31">
        <v>23.331413043478257</v>
      </c>
      <c r="K498" s="36">
        <v>0.26854656392664067</v>
      </c>
      <c r="L498" s="31">
        <v>72.505326086956515</v>
      </c>
      <c r="M498" s="31">
        <v>23.331413043478257</v>
      </c>
      <c r="N498" s="36">
        <v>0.32178895403486096</v>
      </c>
      <c r="O498" s="31">
        <v>9.9402173913043477</v>
      </c>
      <c r="P498" s="31">
        <v>0</v>
      </c>
      <c r="Q498" s="36">
        <v>0</v>
      </c>
      <c r="R498" s="31">
        <v>4.4347826086956523</v>
      </c>
      <c r="S498" s="31">
        <v>0</v>
      </c>
      <c r="T498" s="36">
        <v>0</v>
      </c>
      <c r="U498" s="31">
        <v>101.04336956521739</v>
      </c>
      <c r="V498" s="31">
        <v>22.529782608695651</v>
      </c>
      <c r="W498" s="36">
        <v>0.22297141025323822</v>
      </c>
      <c r="X498" s="31">
        <v>22.366847826086957</v>
      </c>
      <c r="Y498" s="31">
        <v>0</v>
      </c>
      <c r="Z498" s="36">
        <v>0</v>
      </c>
      <c r="AA498" s="31">
        <v>289.57880434782606</v>
      </c>
      <c r="AB498" s="31">
        <v>76.437500000000014</v>
      </c>
      <c r="AC498" s="36">
        <v>0.26396096279266185</v>
      </c>
      <c r="AD498" s="31">
        <v>0</v>
      </c>
      <c r="AE498" s="31">
        <v>0</v>
      </c>
      <c r="AF498" s="36" t="s">
        <v>1483</v>
      </c>
      <c r="AG498" s="31">
        <v>40.222826086956523</v>
      </c>
      <c r="AH498" s="31">
        <v>2.5244565217391304</v>
      </c>
      <c r="AI498" s="36">
        <v>6.2761788947439529E-2</v>
      </c>
      <c r="AJ498" t="s">
        <v>64</v>
      </c>
      <c r="AK498" s="37">
        <v>5</v>
      </c>
      <c r="AT498"/>
    </row>
    <row r="499" spans="1:46" x14ac:dyDescent="0.25">
      <c r="A499" t="s">
        <v>1304</v>
      </c>
      <c r="B499" t="s">
        <v>710</v>
      </c>
      <c r="C499" t="s">
        <v>1061</v>
      </c>
      <c r="D499" t="s">
        <v>1210</v>
      </c>
      <c r="E499" s="31">
        <v>39.891304347826086</v>
      </c>
      <c r="F499" s="31">
        <v>83.46934782608696</v>
      </c>
      <c r="G499" s="31">
        <v>0</v>
      </c>
      <c r="H499" s="36">
        <v>0</v>
      </c>
      <c r="I499" s="31">
        <v>13.66771739130435</v>
      </c>
      <c r="J499" s="31">
        <v>0</v>
      </c>
      <c r="K499" s="36">
        <v>0</v>
      </c>
      <c r="L499" s="31">
        <v>6.25</v>
      </c>
      <c r="M499" s="31">
        <v>0</v>
      </c>
      <c r="N499" s="36">
        <v>0</v>
      </c>
      <c r="O499" s="31">
        <v>1.2717391304347827</v>
      </c>
      <c r="P499" s="31">
        <v>0</v>
      </c>
      <c r="Q499" s="36">
        <v>0</v>
      </c>
      <c r="R499" s="31">
        <v>6.1459782608695663</v>
      </c>
      <c r="S499" s="31">
        <v>0</v>
      </c>
      <c r="T499" s="36">
        <v>0</v>
      </c>
      <c r="U499" s="31">
        <v>10.980978260869565</v>
      </c>
      <c r="V499" s="31">
        <v>0</v>
      </c>
      <c r="W499" s="36">
        <v>0</v>
      </c>
      <c r="X499" s="31">
        <v>3.9565217391304346</v>
      </c>
      <c r="Y499" s="31">
        <v>0</v>
      </c>
      <c r="Z499" s="36">
        <v>0</v>
      </c>
      <c r="AA499" s="31">
        <v>54.864130434782609</v>
      </c>
      <c r="AB499" s="31">
        <v>0</v>
      </c>
      <c r="AC499" s="36">
        <v>0</v>
      </c>
      <c r="AD499" s="31">
        <v>0</v>
      </c>
      <c r="AE499" s="31">
        <v>0</v>
      </c>
      <c r="AF499" s="36" t="s">
        <v>1483</v>
      </c>
      <c r="AG499" s="31">
        <v>0</v>
      </c>
      <c r="AH499" s="31">
        <v>0</v>
      </c>
      <c r="AI499" s="36" t="s">
        <v>1483</v>
      </c>
      <c r="AJ499" t="s">
        <v>203</v>
      </c>
      <c r="AK499" s="37">
        <v>5</v>
      </c>
      <c r="AT499"/>
    </row>
    <row r="500" spans="1:46" x14ac:dyDescent="0.25">
      <c r="A500" t="s">
        <v>1304</v>
      </c>
      <c r="B500" t="s">
        <v>623</v>
      </c>
      <c r="C500" t="s">
        <v>1085</v>
      </c>
      <c r="D500" t="s">
        <v>1267</v>
      </c>
      <c r="E500" s="31">
        <v>37.543478260869563</v>
      </c>
      <c r="F500" s="31">
        <v>136.42826086956518</v>
      </c>
      <c r="G500" s="31">
        <v>0</v>
      </c>
      <c r="H500" s="36">
        <v>0</v>
      </c>
      <c r="I500" s="31">
        <v>16.29673913043478</v>
      </c>
      <c r="J500" s="31">
        <v>0</v>
      </c>
      <c r="K500" s="36">
        <v>0</v>
      </c>
      <c r="L500" s="31">
        <v>11.1945652173913</v>
      </c>
      <c r="M500" s="31">
        <v>0</v>
      </c>
      <c r="N500" s="36">
        <v>0</v>
      </c>
      <c r="O500" s="31">
        <v>0</v>
      </c>
      <c r="P500" s="31">
        <v>0</v>
      </c>
      <c r="Q500" s="36" t="s">
        <v>1483</v>
      </c>
      <c r="R500" s="31">
        <v>5.1021739130434796</v>
      </c>
      <c r="S500" s="31">
        <v>0</v>
      </c>
      <c r="T500" s="36">
        <v>0</v>
      </c>
      <c r="U500" s="31">
        <v>23.941304347826065</v>
      </c>
      <c r="V500" s="31">
        <v>0</v>
      </c>
      <c r="W500" s="36">
        <v>0</v>
      </c>
      <c r="X500" s="31">
        <v>0</v>
      </c>
      <c r="Y500" s="31">
        <v>0</v>
      </c>
      <c r="Z500" s="36" t="s">
        <v>1483</v>
      </c>
      <c r="AA500" s="31">
        <v>57.838043478260865</v>
      </c>
      <c r="AB500" s="31">
        <v>0</v>
      </c>
      <c r="AC500" s="36">
        <v>0</v>
      </c>
      <c r="AD500" s="31">
        <v>9.934782608695647</v>
      </c>
      <c r="AE500" s="31">
        <v>0</v>
      </c>
      <c r="AF500" s="36">
        <v>0</v>
      </c>
      <c r="AG500" s="31">
        <v>28.417391304347824</v>
      </c>
      <c r="AH500" s="31">
        <v>0</v>
      </c>
      <c r="AI500" s="36">
        <v>0</v>
      </c>
      <c r="AJ500" t="s">
        <v>107</v>
      </c>
      <c r="AK500" s="37">
        <v>5</v>
      </c>
      <c r="AT500"/>
    </row>
    <row r="501" spans="1:46" x14ac:dyDescent="0.25">
      <c r="A501" t="s">
        <v>1304</v>
      </c>
      <c r="B501" t="s">
        <v>804</v>
      </c>
      <c r="C501" t="s">
        <v>1061</v>
      </c>
      <c r="D501" t="s">
        <v>1210</v>
      </c>
      <c r="E501" s="31">
        <v>85.358695652173907</v>
      </c>
      <c r="F501" s="31">
        <v>320.60608695652178</v>
      </c>
      <c r="G501" s="31">
        <v>94.766086956521747</v>
      </c>
      <c r="H501" s="36">
        <v>0.29558417887859134</v>
      </c>
      <c r="I501" s="31">
        <v>31.265000000000001</v>
      </c>
      <c r="J501" s="31">
        <v>0.89673913043478259</v>
      </c>
      <c r="K501" s="36">
        <v>2.8681884869175837E-2</v>
      </c>
      <c r="L501" s="31">
        <v>14.431195652173914</v>
      </c>
      <c r="M501" s="31">
        <v>0.89673913043478259</v>
      </c>
      <c r="N501" s="36">
        <v>6.2138935126951726E-2</v>
      </c>
      <c r="O501" s="31">
        <v>12.40586956521739</v>
      </c>
      <c r="P501" s="31">
        <v>0</v>
      </c>
      <c r="Q501" s="36">
        <v>0</v>
      </c>
      <c r="R501" s="31">
        <v>4.4279347826086957</v>
      </c>
      <c r="S501" s="31">
        <v>0</v>
      </c>
      <c r="T501" s="36">
        <v>0</v>
      </c>
      <c r="U501" s="31">
        <v>103.77608695652171</v>
      </c>
      <c r="V501" s="31">
        <v>34.257608695652188</v>
      </c>
      <c r="W501" s="36">
        <v>0.330110815509982</v>
      </c>
      <c r="X501" s="31">
        <v>9.8905434782608701</v>
      </c>
      <c r="Y501" s="31">
        <v>0</v>
      </c>
      <c r="Z501" s="36">
        <v>0</v>
      </c>
      <c r="AA501" s="31">
        <v>160.02858695652176</v>
      </c>
      <c r="AB501" s="31">
        <v>53.175108695652177</v>
      </c>
      <c r="AC501" s="36">
        <v>0.33228506048172096</v>
      </c>
      <c r="AD501" s="31">
        <v>0.83934782608695646</v>
      </c>
      <c r="AE501" s="31">
        <v>0</v>
      </c>
      <c r="AF501" s="36">
        <v>0</v>
      </c>
      <c r="AG501" s="31">
        <v>14.806521739130433</v>
      </c>
      <c r="AH501" s="31">
        <v>6.4366304347826073</v>
      </c>
      <c r="AI501" s="36">
        <v>0.43471590074878869</v>
      </c>
      <c r="AJ501" t="s">
        <v>312</v>
      </c>
      <c r="AK501" s="37">
        <v>5</v>
      </c>
      <c r="AT501"/>
    </row>
    <row r="502" spans="1:46" x14ac:dyDescent="0.25">
      <c r="A502" t="s">
        <v>1304</v>
      </c>
      <c r="B502" t="s">
        <v>561</v>
      </c>
      <c r="C502" t="s">
        <v>1075</v>
      </c>
      <c r="D502" t="s">
        <v>1208</v>
      </c>
      <c r="E502" s="31">
        <v>72.260869565217391</v>
      </c>
      <c r="F502" s="31">
        <v>251.34782608695653</v>
      </c>
      <c r="G502" s="31">
        <v>0</v>
      </c>
      <c r="H502" s="36">
        <v>0</v>
      </c>
      <c r="I502" s="31">
        <v>30.975543478260867</v>
      </c>
      <c r="J502" s="31">
        <v>0</v>
      </c>
      <c r="K502" s="36">
        <v>0</v>
      </c>
      <c r="L502" s="31">
        <v>7.8831521739130439</v>
      </c>
      <c r="M502" s="31">
        <v>0</v>
      </c>
      <c r="N502" s="36">
        <v>0</v>
      </c>
      <c r="O502" s="31">
        <v>19.092391304347824</v>
      </c>
      <c r="P502" s="31">
        <v>0</v>
      </c>
      <c r="Q502" s="36">
        <v>0</v>
      </c>
      <c r="R502" s="31">
        <v>4</v>
      </c>
      <c r="S502" s="31">
        <v>0</v>
      </c>
      <c r="T502" s="36">
        <v>0</v>
      </c>
      <c r="U502" s="31">
        <v>74.956521739130437</v>
      </c>
      <c r="V502" s="31">
        <v>0</v>
      </c>
      <c r="W502" s="36">
        <v>0</v>
      </c>
      <c r="X502" s="31">
        <v>10.633152173913043</v>
      </c>
      <c r="Y502" s="31">
        <v>0</v>
      </c>
      <c r="Z502" s="36">
        <v>0</v>
      </c>
      <c r="AA502" s="31">
        <v>116.64945652173913</v>
      </c>
      <c r="AB502" s="31">
        <v>0</v>
      </c>
      <c r="AC502" s="36">
        <v>0</v>
      </c>
      <c r="AD502" s="31">
        <v>6.8994565217391308</v>
      </c>
      <c r="AE502" s="31">
        <v>0</v>
      </c>
      <c r="AF502" s="36">
        <v>0</v>
      </c>
      <c r="AG502" s="31">
        <v>11.233695652173912</v>
      </c>
      <c r="AH502" s="31">
        <v>0</v>
      </c>
      <c r="AI502" s="36">
        <v>0</v>
      </c>
      <c r="AJ502" t="s">
        <v>43</v>
      </c>
      <c r="AK502" s="37">
        <v>5</v>
      </c>
      <c r="AT502"/>
    </row>
    <row r="503" spans="1:46" x14ac:dyDescent="0.25">
      <c r="A503" t="s">
        <v>1304</v>
      </c>
      <c r="B503" t="s">
        <v>928</v>
      </c>
      <c r="C503" t="s">
        <v>1017</v>
      </c>
      <c r="D503" t="s">
        <v>1219</v>
      </c>
      <c r="E503" s="31">
        <v>53.282608695652172</v>
      </c>
      <c r="F503" s="31">
        <v>172.56684782608701</v>
      </c>
      <c r="G503" s="31">
        <v>0</v>
      </c>
      <c r="H503" s="36">
        <v>0</v>
      </c>
      <c r="I503" s="31">
        <v>45.962391304347832</v>
      </c>
      <c r="J503" s="31">
        <v>0</v>
      </c>
      <c r="K503" s="36">
        <v>0</v>
      </c>
      <c r="L503" s="31">
        <v>39.316195652173917</v>
      </c>
      <c r="M503" s="31">
        <v>0</v>
      </c>
      <c r="N503" s="36">
        <v>0</v>
      </c>
      <c r="O503" s="31">
        <v>5.6734782608695653</v>
      </c>
      <c r="P503" s="31">
        <v>0</v>
      </c>
      <c r="Q503" s="36">
        <v>0</v>
      </c>
      <c r="R503" s="31">
        <v>0.97271739130434776</v>
      </c>
      <c r="S503" s="31">
        <v>0</v>
      </c>
      <c r="T503" s="36">
        <v>0</v>
      </c>
      <c r="U503" s="31">
        <v>15.04869565217391</v>
      </c>
      <c r="V503" s="31">
        <v>0</v>
      </c>
      <c r="W503" s="36">
        <v>0</v>
      </c>
      <c r="X503" s="31">
        <v>13.565434782608696</v>
      </c>
      <c r="Y503" s="31">
        <v>0</v>
      </c>
      <c r="Z503" s="36">
        <v>0</v>
      </c>
      <c r="AA503" s="31">
        <v>69.640108695652231</v>
      </c>
      <c r="AB503" s="31">
        <v>0</v>
      </c>
      <c r="AC503" s="36">
        <v>0</v>
      </c>
      <c r="AD503" s="31">
        <v>1.7283695652173912</v>
      </c>
      <c r="AE503" s="31">
        <v>0</v>
      </c>
      <c r="AF503" s="36">
        <v>0</v>
      </c>
      <c r="AG503" s="31">
        <v>26.621847826086967</v>
      </c>
      <c r="AH503" s="31">
        <v>0</v>
      </c>
      <c r="AI503" s="36">
        <v>0</v>
      </c>
      <c r="AJ503" t="s">
        <v>439</v>
      </c>
      <c r="AK503" s="37">
        <v>5</v>
      </c>
      <c r="AT503"/>
    </row>
    <row r="504" spans="1:46" x14ac:dyDescent="0.25">
      <c r="A504" t="s">
        <v>1304</v>
      </c>
      <c r="B504" t="s">
        <v>814</v>
      </c>
      <c r="C504" t="s">
        <v>1075</v>
      </c>
      <c r="D504" t="s">
        <v>1208</v>
      </c>
      <c r="E504" s="31">
        <v>45.978260869565219</v>
      </c>
      <c r="F504" s="31">
        <v>149.10130434782607</v>
      </c>
      <c r="G504" s="31">
        <v>8.6956521739130432E-2</v>
      </c>
      <c r="H504" s="36">
        <v>5.8320429938209511E-4</v>
      </c>
      <c r="I504" s="31">
        <v>34.747282608695649</v>
      </c>
      <c r="J504" s="31">
        <v>0</v>
      </c>
      <c r="K504" s="36">
        <v>0</v>
      </c>
      <c r="L504" s="31">
        <v>26.380434782608695</v>
      </c>
      <c r="M504" s="31">
        <v>0</v>
      </c>
      <c r="N504" s="36">
        <v>0</v>
      </c>
      <c r="O504" s="31">
        <v>1.4701086956521738</v>
      </c>
      <c r="P504" s="31">
        <v>0</v>
      </c>
      <c r="Q504" s="36">
        <v>0</v>
      </c>
      <c r="R504" s="31">
        <v>6.8967391304347823</v>
      </c>
      <c r="S504" s="31">
        <v>0</v>
      </c>
      <c r="T504" s="36">
        <v>0</v>
      </c>
      <c r="U504" s="31">
        <v>19.972826086956523</v>
      </c>
      <c r="V504" s="31">
        <v>8.6956521739130432E-2</v>
      </c>
      <c r="W504" s="36">
        <v>4.3537414965986393E-3</v>
      </c>
      <c r="X504" s="31">
        <v>6.7554347826086953</v>
      </c>
      <c r="Y504" s="31">
        <v>0</v>
      </c>
      <c r="Z504" s="36">
        <v>0</v>
      </c>
      <c r="AA504" s="31">
        <v>75.182065217391298</v>
      </c>
      <c r="AB504" s="31">
        <v>0</v>
      </c>
      <c r="AC504" s="36">
        <v>0</v>
      </c>
      <c r="AD504" s="31">
        <v>5.9239130434782608</v>
      </c>
      <c r="AE504" s="31">
        <v>0</v>
      </c>
      <c r="AF504" s="36">
        <v>0</v>
      </c>
      <c r="AG504" s="31">
        <v>6.5197826086956514</v>
      </c>
      <c r="AH504" s="31">
        <v>0</v>
      </c>
      <c r="AI504" s="36">
        <v>0</v>
      </c>
      <c r="AJ504" t="s">
        <v>324</v>
      </c>
      <c r="AK504" s="37">
        <v>5</v>
      </c>
      <c r="AT504"/>
    </row>
    <row r="505" spans="1:46" x14ac:dyDescent="0.25">
      <c r="A505" t="s">
        <v>1304</v>
      </c>
      <c r="B505" t="s">
        <v>768</v>
      </c>
      <c r="C505" t="s">
        <v>1143</v>
      </c>
      <c r="D505" t="s">
        <v>1223</v>
      </c>
      <c r="E505" s="31">
        <v>31.336956521739129</v>
      </c>
      <c r="F505" s="31">
        <v>106.24565217391303</v>
      </c>
      <c r="G505" s="31">
        <v>0.6934782608695651</v>
      </c>
      <c r="H505" s="36">
        <v>6.5271213144271886E-3</v>
      </c>
      <c r="I505" s="31">
        <v>19.188043478260862</v>
      </c>
      <c r="J505" s="31">
        <v>0</v>
      </c>
      <c r="K505" s="36">
        <v>0</v>
      </c>
      <c r="L505" s="31">
        <v>13.617391304347816</v>
      </c>
      <c r="M505" s="31">
        <v>0</v>
      </c>
      <c r="N505" s="36">
        <v>0</v>
      </c>
      <c r="O505" s="31">
        <v>0</v>
      </c>
      <c r="P505" s="31">
        <v>0</v>
      </c>
      <c r="Q505" s="36" t="s">
        <v>1483</v>
      </c>
      <c r="R505" s="31">
        <v>5.5706521739130457</v>
      </c>
      <c r="S505" s="31">
        <v>0</v>
      </c>
      <c r="T505" s="36">
        <v>0</v>
      </c>
      <c r="U505" s="31">
        <v>17.281521739130419</v>
      </c>
      <c r="V505" s="31">
        <v>0.6934782608695651</v>
      </c>
      <c r="W505" s="36">
        <v>4.0128309956601077E-2</v>
      </c>
      <c r="X505" s="31">
        <v>0</v>
      </c>
      <c r="Y505" s="31">
        <v>0</v>
      </c>
      <c r="Z505" s="36" t="s">
        <v>1483</v>
      </c>
      <c r="AA505" s="31">
        <v>56.178260869565236</v>
      </c>
      <c r="AB505" s="31">
        <v>0</v>
      </c>
      <c r="AC505" s="36">
        <v>0</v>
      </c>
      <c r="AD505" s="31">
        <v>2.8576086956521749</v>
      </c>
      <c r="AE505" s="31">
        <v>0</v>
      </c>
      <c r="AF505" s="36">
        <v>0</v>
      </c>
      <c r="AG505" s="31">
        <v>10.740217391304341</v>
      </c>
      <c r="AH505" s="31">
        <v>0</v>
      </c>
      <c r="AI505" s="36">
        <v>0</v>
      </c>
      <c r="AJ505" t="s">
        <v>261</v>
      </c>
      <c r="AK505" s="37">
        <v>5</v>
      </c>
      <c r="AT505"/>
    </row>
    <row r="506" spans="1:46" x14ac:dyDescent="0.25">
      <c r="A506" t="s">
        <v>1304</v>
      </c>
      <c r="B506" t="s">
        <v>674</v>
      </c>
      <c r="C506" t="s">
        <v>1061</v>
      </c>
      <c r="D506" t="s">
        <v>1210</v>
      </c>
      <c r="E506" s="31">
        <v>153.22826086956522</v>
      </c>
      <c r="F506" s="31">
        <v>437.82989130434777</v>
      </c>
      <c r="G506" s="31">
        <v>74.828152173913068</v>
      </c>
      <c r="H506" s="36">
        <v>0.17090690622102347</v>
      </c>
      <c r="I506" s="31">
        <v>31.227065217391313</v>
      </c>
      <c r="J506" s="31">
        <v>0.45554347826086955</v>
      </c>
      <c r="K506" s="36">
        <v>1.458809769952904E-2</v>
      </c>
      <c r="L506" s="31">
        <v>25.400978260869575</v>
      </c>
      <c r="M506" s="31">
        <v>0.45554347826086955</v>
      </c>
      <c r="N506" s="36">
        <v>1.7934091891359877E-2</v>
      </c>
      <c r="O506" s="31">
        <v>5.8260869565217392</v>
      </c>
      <c r="P506" s="31">
        <v>0</v>
      </c>
      <c r="Q506" s="36">
        <v>0</v>
      </c>
      <c r="R506" s="31">
        <v>0</v>
      </c>
      <c r="S506" s="31">
        <v>0</v>
      </c>
      <c r="T506" s="36" t="s">
        <v>1483</v>
      </c>
      <c r="U506" s="31">
        <v>103.16760869565218</v>
      </c>
      <c r="V506" s="31">
        <v>24.72630434782609</v>
      </c>
      <c r="W506" s="36">
        <v>0.23967119777651819</v>
      </c>
      <c r="X506" s="31">
        <v>32.763913043478261</v>
      </c>
      <c r="Y506" s="31">
        <v>0</v>
      </c>
      <c r="Z506" s="36">
        <v>0</v>
      </c>
      <c r="AA506" s="31">
        <v>231.68945652173909</v>
      </c>
      <c r="AB506" s="31">
        <v>45.84902173913045</v>
      </c>
      <c r="AC506" s="36">
        <v>0.19788997923100787</v>
      </c>
      <c r="AD506" s="31">
        <v>0</v>
      </c>
      <c r="AE506" s="31">
        <v>0</v>
      </c>
      <c r="AF506" s="36" t="s">
        <v>1483</v>
      </c>
      <c r="AG506" s="31">
        <v>38.981847826086955</v>
      </c>
      <c r="AH506" s="31">
        <v>3.7972826086956526</v>
      </c>
      <c r="AI506" s="36">
        <v>9.7411560007026693E-2</v>
      </c>
      <c r="AJ506" t="s">
        <v>166</v>
      </c>
      <c r="AK506" s="37">
        <v>5</v>
      </c>
      <c r="AT506"/>
    </row>
    <row r="507" spans="1:46" x14ac:dyDescent="0.25">
      <c r="A507" t="s">
        <v>1304</v>
      </c>
      <c r="B507" t="s">
        <v>794</v>
      </c>
      <c r="C507" t="s">
        <v>1158</v>
      </c>
      <c r="D507" t="s">
        <v>1239</v>
      </c>
      <c r="E507" s="31">
        <v>41.847826086956523</v>
      </c>
      <c r="F507" s="31">
        <v>155.35054347826087</v>
      </c>
      <c r="G507" s="31">
        <v>0</v>
      </c>
      <c r="H507" s="36">
        <v>0</v>
      </c>
      <c r="I507" s="31">
        <v>29.619565217391305</v>
      </c>
      <c r="J507" s="31">
        <v>0</v>
      </c>
      <c r="K507" s="36">
        <v>0</v>
      </c>
      <c r="L507" s="31">
        <v>10.853260869565217</v>
      </c>
      <c r="M507" s="31">
        <v>0</v>
      </c>
      <c r="N507" s="36">
        <v>0</v>
      </c>
      <c r="O507" s="31">
        <v>13.461956521739131</v>
      </c>
      <c r="P507" s="31">
        <v>0</v>
      </c>
      <c r="Q507" s="36">
        <v>0</v>
      </c>
      <c r="R507" s="31">
        <v>5.3043478260869561</v>
      </c>
      <c r="S507" s="31">
        <v>0</v>
      </c>
      <c r="T507" s="36">
        <v>0</v>
      </c>
      <c r="U507" s="31">
        <v>31.024456521739129</v>
      </c>
      <c r="V507" s="31">
        <v>0</v>
      </c>
      <c r="W507" s="36">
        <v>0</v>
      </c>
      <c r="X507" s="31">
        <v>7.0978260869565215</v>
      </c>
      <c r="Y507" s="31">
        <v>0</v>
      </c>
      <c r="Z507" s="36">
        <v>0</v>
      </c>
      <c r="AA507" s="31">
        <v>75.652173913043484</v>
      </c>
      <c r="AB507" s="31">
        <v>0</v>
      </c>
      <c r="AC507" s="36">
        <v>0</v>
      </c>
      <c r="AD507" s="31">
        <v>1.7255434782608696</v>
      </c>
      <c r="AE507" s="31">
        <v>0</v>
      </c>
      <c r="AF507" s="36">
        <v>0</v>
      </c>
      <c r="AG507" s="31">
        <v>10.230978260869565</v>
      </c>
      <c r="AH507" s="31">
        <v>0</v>
      </c>
      <c r="AI507" s="36">
        <v>0</v>
      </c>
      <c r="AJ507" t="s">
        <v>291</v>
      </c>
      <c r="AK507" s="37">
        <v>5</v>
      </c>
      <c r="AT507"/>
    </row>
    <row r="508" spans="1:46" x14ac:dyDescent="0.25">
      <c r="A508" t="s">
        <v>1304</v>
      </c>
      <c r="B508" t="s">
        <v>783</v>
      </c>
      <c r="C508" t="s">
        <v>1043</v>
      </c>
      <c r="D508" t="s">
        <v>1265</v>
      </c>
      <c r="E508" s="31">
        <v>52.086956521739133</v>
      </c>
      <c r="F508" s="31">
        <v>181.30934782608699</v>
      </c>
      <c r="G508" s="31">
        <v>4.0114130434782602</v>
      </c>
      <c r="H508" s="36">
        <v>2.2124689606881336E-2</v>
      </c>
      <c r="I508" s="31">
        <v>28.200652173913028</v>
      </c>
      <c r="J508" s="31">
        <v>0.15108695652173912</v>
      </c>
      <c r="K508" s="36">
        <v>5.3575695905891813E-3</v>
      </c>
      <c r="L508" s="31">
        <v>22.950652173913028</v>
      </c>
      <c r="M508" s="31">
        <v>0.15108695652173912</v>
      </c>
      <c r="N508" s="36">
        <v>6.5831225786896312E-3</v>
      </c>
      <c r="O508" s="31">
        <v>0</v>
      </c>
      <c r="P508" s="31">
        <v>0</v>
      </c>
      <c r="Q508" s="36" t="s">
        <v>1483</v>
      </c>
      <c r="R508" s="31">
        <v>5.25</v>
      </c>
      <c r="S508" s="31">
        <v>0</v>
      </c>
      <c r="T508" s="36">
        <v>0</v>
      </c>
      <c r="U508" s="31">
        <v>55.052173913043482</v>
      </c>
      <c r="V508" s="31">
        <v>2.7103260869565218</v>
      </c>
      <c r="W508" s="36">
        <v>4.9231953877744428E-2</v>
      </c>
      <c r="X508" s="31">
        <v>0</v>
      </c>
      <c r="Y508" s="31">
        <v>0</v>
      </c>
      <c r="Z508" s="36" t="s">
        <v>1483</v>
      </c>
      <c r="AA508" s="31">
        <v>93.509782608695687</v>
      </c>
      <c r="AB508" s="31">
        <v>1.1499999999999997</v>
      </c>
      <c r="AC508" s="36">
        <v>1.2298178521196333E-2</v>
      </c>
      <c r="AD508" s="31">
        <v>3.7673913043478264</v>
      </c>
      <c r="AE508" s="31">
        <v>0</v>
      </c>
      <c r="AF508" s="36">
        <v>0</v>
      </c>
      <c r="AG508" s="31">
        <v>0.77934782608695652</v>
      </c>
      <c r="AH508" s="31">
        <v>0</v>
      </c>
      <c r="AI508" s="36">
        <v>0</v>
      </c>
      <c r="AJ508" t="s">
        <v>277</v>
      </c>
      <c r="AK508" s="37">
        <v>5</v>
      </c>
      <c r="AT508"/>
    </row>
    <row r="509" spans="1:46" x14ac:dyDescent="0.25">
      <c r="A509" t="s">
        <v>1304</v>
      </c>
      <c r="B509" t="s">
        <v>534</v>
      </c>
      <c r="C509" t="s">
        <v>1066</v>
      </c>
      <c r="D509" t="s">
        <v>1244</v>
      </c>
      <c r="E509" s="31">
        <v>114.6304347826087</v>
      </c>
      <c r="F509" s="31">
        <v>383.83228260869572</v>
      </c>
      <c r="G509" s="31">
        <v>0</v>
      </c>
      <c r="H509" s="36">
        <v>0</v>
      </c>
      <c r="I509" s="31">
        <v>85.758260869565234</v>
      </c>
      <c r="J509" s="31">
        <v>0</v>
      </c>
      <c r="K509" s="36">
        <v>0</v>
      </c>
      <c r="L509" s="31">
        <v>68.584565217391315</v>
      </c>
      <c r="M509" s="31">
        <v>0</v>
      </c>
      <c r="N509" s="36">
        <v>0</v>
      </c>
      <c r="O509" s="31">
        <v>13.434782608695652</v>
      </c>
      <c r="P509" s="31">
        <v>0</v>
      </c>
      <c r="Q509" s="36">
        <v>0</v>
      </c>
      <c r="R509" s="31">
        <v>3.7389130434782611</v>
      </c>
      <c r="S509" s="31">
        <v>0</v>
      </c>
      <c r="T509" s="36">
        <v>0</v>
      </c>
      <c r="U509" s="31">
        <v>94.109673913043466</v>
      </c>
      <c r="V509" s="31">
        <v>0</v>
      </c>
      <c r="W509" s="36">
        <v>0</v>
      </c>
      <c r="X509" s="31">
        <v>8.7603260869565229</v>
      </c>
      <c r="Y509" s="31">
        <v>0</v>
      </c>
      <c r="Z509" s="36">
        <v>0</v>
      </c>
      <c r="AA509" s="31">
        <v>186.94086956521741</v>
      </c>
      <c r="AB509" s="31">
        <v>0</v>
      </c>
      <c r="AC509" s="36">
        <v>0</v>
      </c>
      <c r="AD509" s="31">
        <v>6.1916304347826099</v>
      </c>
      <c r="AE509" s="31">
        <v>0</v>
      </c>
      <c r="AF509" s="36">
        <v>0</v>
      </c>
      <c r="AG509" s="31">
        <v>2.0715217391304348</v>
      </c>
      <c r="AH509" s="31">
        <v>0</v>
      </c>
      <c r="AI509" s="36">
        <v>0</v>
      </c>
      <c r="AJ509" t="s">
        <v>10</v>
      </c>
      <c r="AK509" s="37">
        <v>5</v>
      </c>
      <c r="AT509"/>
    </row>
    <row r="510" spans="1:46" x14ac:dyDescent="0.25">
      <c r="A510" t="s">
        <v>1304</v>
      </c>
      <c r="B510" t="s">
        <v>788</v>
      </c>
      <c r="C510" t="s">
        <v>1065</v>
      </c>
      <c r="D510" t="s">
        <v>1250</v>
      </c>
      <c r="E510" s="31">
        <v>38.478260869565219</v>
      </c>
      <c r="F510" s="31">
        <v>158.17282608695649</v>
      </c>
      <c r="G510" s="31">
        <v>1.7586956521739128</v>
      </c>
      <c r="H510" s="36">
        <v>1.1118822971570724E-2</v>
      </c>
      <c r="I510" s="31">
        <v>14.118478260869562</v>
      </c>
      <c r="J510" s="31">
        <v>0.12608695652173912</v>
      </c>
      <c r="K510" s="36">
        <v>8.9306336130572043E-3</v>
      </c>
      <c r="L510" s="31">
        <v>8.7478260869565183</v>
      </c>
      <c r="M510" s="31">
        <v>0.12608695652173912</v>
      </c>
      <c r="N510" s="36">
        <v>1.4413518886679926E-2</v>
      </c>
      <c r="O510" s="31">
        <v>0</v>
      </c>
      <c r="P510" s="31">
        <v>0</v>
      </c>
      <c r="Q510" s="36" t="s">
        <v>1483</v>
      </c>
      <c r="R510" s="31">
        <v>5.3706521739130437</v>
      </c>
      <c r="S510" s="31">
        <v>0</v>
      </c>
      <c r="T510" s="36">
        <v>0</v>
      </c>
      <c r="U510" s="31">
        <v>32.860869565217378</v>
      </c>
      <c r="V510" s="31">
        <v>0.5</v>
      </c>
      <c r="W510" s="36">
        <v>1.5215665519978836E-2</v>
      </c>
      <c r="X510" s="31">
        <v>0</v>
      </c>
      <c r="Y510" s="31">
        <v>0</v>
      </c>
      <c r="Z510" s="36" t="s">
        <v>1483</v>
      </c>
      <c r="AA510" s="31">
        <v>81.05000000000004</v>
      </c>
      <c r="AB510" s="31">
        <v>1.1326086956521737</v>
      </c>
      <c r="AC510" s="36">
        <v>1.3974197355363024E-2</v>
      </c>
      <c r="AD510" s="31">
        <v>24.447826086956503</v>
      </c>
      <c r="AE510" s="31">
        <v>0</v>
      </c>
      <c r="AF510" s="36">
        <v>0</v>
      </c>
      <c r="AG510" s="31">
        <v>5.6956521739130457</v>
      </c>
      <c r="AH510" s="31">
        <v>0</v>
      </c>
      <c r="AI510" s="36">
        <v>0</v>
      </c>
      <c r="AJ510" t="s">
        <v>282</v>
      </c>
      <c r="AK510" s="37">
        <v>5</v>
      </c>
      <c r="AT510"/>
    </row>
    <row r="511" spans="1:46" x14ac:dyDescent="0.25">
      <c r="A511" t="s">
        <v>1304</v>
      </c>
      <c r="B511" t="s">
        <v>692</v>
      </c>
      <c r="C511" t="s">
        <v>1108</v>
      </c>
      <c r="D511" t="s">
        <v>1274</v>
      </c>
      <c r="E511" s="31">
        <v>20.217391304347824</v>
      </c>
      <c r="F511" s="31">
        <v>83.807065217391312</v>
      </c>
      <c r="G511" s="31">
        <v>8.9673913043478257E-2</v>
      </c>
      <c r="H511" s="36">
        <v>1.0700042151681201E-3</v>
      </c>
      <c r="I511" s="31">
        <v>27.040760869565219</v>
      </c>
      <c r="J511" s="31">
        <v>8.9673913043478257E-2</v>
      </c>
      <c r="K511" s="36">
        <v>3.3162496231534514E-3</v>
      </c>
      <c r="L511" s="31">
        <v>15.836956521739131</v>
      </c>
      <c r="M511" s="31">
        <v>0</v>
      </c>
      <c r="N511" s="36">
        <v>0</v>
      </c>
      <c r="O511" s="31">
        <v>5.9429347826086953</v>
      </c>
      <c r="P511" s="31">
        <v>8.9673913043478257E-2</v>
      </c>
      <c r="Q511" s="36">
        <v>1.5089163237311385E-2</v>
      </c>
      <c r="R511" s="31">
        <v>5.2608695652173916</v>
      </c>
      <c r="S511" s="31">
        <v>0</v>
      </c>
      <c r="T511" s="36">
        <v>0</v>
      </c>
      <c r="U511" s="31">
        <v>6.8831521739130439</v>
      </c>
      <c r="V511" s="31">
        <v>0</v>
      </c>
      <c r="W511" s="36">
        <v>0</v>
      </c>
      <c r="X511" s="31">
        <v>4.7608695652173916</v>
      </c>
      <c r="Y511" s="31">
        <v>0</v>
      </c>
      <c r="Z511" s="36">
        <v>0</v>
      </c>
      <c r="AA511" s="31">
        <v>29.788043478260871</v>
      </c>
      <c r="AB511" s="31">
        <v>0</v>
      </c>
      <c r="AC511" s="36">
        <v>0</v>
      </c>
      <c r="AD511" s="31">
        <v>5.4130434782608692</v>
      </c>
      <c r="AE511" s="31">
        <v>0</v>
      </c>
      <c r="AF511" s="36">
        <v>0</v>
      </c>
      <c r="AG511" s="31">
        <v>9.9211956521739122</v>
      </c>
      <c r="AH511" s="31">
        <v>0</v>
      </c>
      <c r="AI511" s="36">
        <v>0</v>
      </c>
      <c r="AJ511" t="s">
        <v>185</v>
      </c>
      <c r="AK511" s="37">
        <v>5</v>
      </c>
      <c r="AT511"/>
    </row>
    <row r="512" spans="1:46" x14ac:dyDescent="0.25">
      <c r="A512" t="s">
        <v>1304</v>
      </c>
      <c r="B512" t="s">
        <v>651</v>
      </c>
      <c r="C512" t="s">
        <v>1111</v>
      </c>
      <c r="D512" t="s">
        <v>1276</v>
      </c>
      <c r="E512" s="31">
        <v>27.108695652173914</v>
      </c>
      <c r="F512" s="31">
        <v>95.060652173913027</v>
      </c>
      <c r="G512" s="31">
        <v>0</v>
      </c>
      <c r="H512" s="36">
        <v>0</v>
      </c>
      <c r="I512" s="31">
        <v>18.177500000000002</v>
      </c>
      <c r="J512" s="31">
        <v>0</v>
      </c>
      <c r="K512" s="36">
        <v>0</v>
      </c>
      <c r="L512" s="31">
        <v>10.854782608695654</v>
      </c>
      <c r="M512" s="31">
        <v>0</v>
      </c>
      <c r="N512" s="36">
        <v>0</v>
      </c>
      <c r="O512" s="31">
        <v>1.6596739130434779</v>
      </c>
      <c r="P512" s="31">
        <v>0</v>
      </c>
      <c r="Q512" s="36">
        <v>0</v>
      </c>
      <c r="R512" s="31">
        <v>5.6630434782608692</v>
      </c>
      <c r="S512" s="31">
        <v>0</v>
      </c>
      <c r="T512" s="36">
        <v>0</v>
      </c>
      <c r="U512" s="31">
        <v>17.24543478260869</v>
      </c>
      <c r="V512" s="31">
        <v>0</v>
      </c>
      <c r="W512" s="36">
        <v>0</v>
      </c>
      <c r="X512" s="31">
        <v>1.0514130434782609</v>
      </c>
      <c r="Y512" s="31">
        <v>0</v>
      </c>
      <c r="Z512" s="36">
        <v>0</v>
      </c>
      <c r="AA512" s="31">
        <v>54.325652173913035</v>
      </c>
      <c r="AB512" s="31">
        <v>0</v>
      </c>
      <c r="AC512" s="36">
        <v>0</v>
      </c>
      <c r="AD512" s="31">
        <v>0</v>
      </c>
      <c r="AE512" s="31">
        <v>0</v>
      </c>
      <c r="AF512" s="36" t="s">
        <v>1483</v>
      </c>
      <c r="AG512" s="31">
        <v>4.2606521739130434</v>
      </c>
      <c r="AH512" s="31">
        <v>0</v>
      </c>
      <c r="AI512" s="36">
        <v>0</v>
      </c>
      <c r="AJ512" t="s">
        <v>140</v>
      </c>
      <c r="AK512" s="37">
        <v>5</v>
      </c>
      <c r="AT512"/>
    </row>
    <row r="513" spans="1:46" x14ac:dyDescent="0.25">
      <c r="A513" t="s">
        <v>1304</v>
      </c>
      <c r="B513" t="s">
        <v>976</v>
      </c>
      <c r="C513" t="s">
        <v>1057</v>
      </c>
      <c r="D513" t="s">
        <v>1224</v>
      </c>
      <c r="E513" s="31">
        <v>11.663043478260869</v>
      </c>
      <c r="F513" s="31">
        <v>69.260869565217376</v>
      </c>
      <c r="G513" s="31">
        <v>0</v>
      </c>
      <c r="H513" s="36">
        <v>0</v>
      </c>
      <c r="I513" s="31">
        <v>28.923913043478258</v>
      </c>
      <c r="J513" s="31">
        <v>0</v>
      </c>
      <c r="K513" s="36">
        <v>0</v>
      </c>
      <c r="L513" s="31">
        <v>23.445652173913039</v>
      </c>
      <c r="M513" s="31">
        <v>0</v>
      </c>
      <c r="N513" s="36">
        <v>0</v>
      </c>
      <c r="O513" s="31">
        <v>5.4782608695652177</v>
      </c>
      <c r="P513" s="31">
        <v>0</v>
      </c>
      <c r="Q513" s="36">
        <v>0</v>
      </c>
      <c r="R513" s="31">
        <v>0</v>
      </c>
      <c r="S513" s="31">
        <v>0</v>
      </c>
      <c r="T513" s="36" t="s">
        <v>1483</v>
      </c>
      <c r="U513" s="31">
        <v>16.557608695652171</v>
      </c>
      <c r="V513" s="31">
        <v>0</v>
      </c>
      <c r="W513" s="36">
        <v>0</v>
      </c>
      <c r="X513" s="31">
        <v>0</v>
      </c>
      <c r="Y513" s="31">
        <v>0</v>
      </c>
      <c r="Z513" s="36" t="s">
        <v>1483</v>
      </c>
      <c r="AA513" s="31">
        <v>23.053260869565207</v>
      </c>
      <c r="AB513" s="31">
        <v>0</v>
      </c>
      <c r="AC513" s="36">
        <v>0</v>
      </c>
      <c r="AD513" s="31">
        <v>0</v>
      </c>
      <c r="AE513" s="31">
        <v>0</v>
      </c>
      <c r="AF513" s="36" t="s">
        <v>1483</v>
      </c>
      <c r="AG513" s="31">
        <v>0.72608695652173905</v>
      </c>
      <c r="AH513" s="31">
        <v>0</v>
      </c>
      <c r="AI513" s="36">
        <v>0</v>
      </c>
      <c r="AJ513" t="s">
        <v>488</v>
      </c>
      <c r="AK513" s="37">
        <v>5</v>
      </c>
      <c r="AT513"/>
    </row>
    <row r="514" spans="1:46" x14ac:dyDescent="0.25">
      <c r="A514" t="s">
        <v>1304</v>
      </c>
      <c r="B514" t="s">
        <v>882</v>
      </c>
      <c r="C514" t="s">
        <v>1101</v>
      </c>
      <c r="D514" t="s">
        <v>1248</v>
      </c>
      <c r="E514" s="31">
        <v>61.423913043478258</v>
      </c>
      <c r="F514" s="31">
        <v>206.91021739130443</v>
      </c>
      <c r="G514" s="31">
        <v>0</v>
      </c>
      <c r="H514" s="36">
        <v>0</v>
      </c>
      <c r="I514" s="31">
        <v>44.892173913043472</v>
      </c>
      <c r="J514" s="31">
        <v>0</v>
      </c>
      <c r="K514" s="36">
        <v>0</v>
      </c>
      <c r="L514" s="31">
        <v>32.363804347826083</v>
      </c>
      <c r="M514" s="31">
        <v>0</v>
      </c>
      <c r="N514" s="36">
        <v>0</v>
      </c>
      <c r="O514" s="31">
        <v>8.5338043478260843</v>
      </c>
      <c r="P514" s="31">
        <v>0</v>
      </c>
      <c r="Q514" s="36">
        <v>0</v>
      </c>
      <c r="R514" s="31">
        <v>3.9945652173913042</v>
      </c>
      <c r="S514" s="31">
        <v>0</v>
      </c>
      <c r="T514" s="36">
        <v>0</v>
      </c>
      <c r="U514" s="31">
        <v>27.740652173913041</v>
      </c>
      <c r="V514" s="31">
        <v>0</v>
      </c>
      <c r="W514" s="36">
        <v>0</v>
      </c>
      <c r="X514" s="31">
        <v>2.804347826086957</v>
      </c>
      <c r="Y514" s="31">
        <v>0</v>
      </c>
      <c r="Z514" s="36">
        <v>0</v>
      </c>
      <c r="AA514" s="31">
        <v>91.426739130434868</v>
      </c>
      <c r="AB514" s="31">
        <v>0</v>
      </c>
      <c r="AC514" s="36">
        <v>0</v>
      </c>
      <c r="AD514" s="31">
        <v>7.9839130434782595</v>
      </c>
      <c r="AE514" s="31">
        <v>0</v>
      </c>
      <c r="AF514" s="36">
        <v>0</v>
      </c>
      <c r="AG514" s="31">
        <v>32.062391304347841</v>
      </c>
      <c r="AH514" s="31">
        <v>0</v>
      </c>
      <c r="AI514" s="36">
        <v>0</v>
      </c>
      <c r="AJ514" t="s">
        <v>392</v>
      </c>
      <c r="AK514" s="37">
        <v>5</v>
      </c>
      <c r="AT514"/>
    </row>
    <row r="515" spans="1:46" x14ac:dyDescent="0.25">
      <c r="A515" t="s">
        <v>1304</v>
      </c>
      <c r="B515" t="s">
        <v>535</v>
      </c>
      <c r="C515" t="s">
        <v>1068</v>
      </c>
      <c r="D515" t="s">
        <v>1254</v>
      </c>
      <c r="E515" s="31">
        <v>42.923913043478258</v>
      </c>
      <c r="F515" s="31">
        <v>162.84206521739125</v>
      </c>
      <c r="G515" s="31">
        <v>1.9848913043478262</v>
      </c>
      <c r="H515" s="36">
        <v>1.2189057549092316E-2</v>
      </c>
      <c r="I515" s="31">
        <v>19.543804347826089</v>
      </c>
      <c r="J515" s="31">
        <v>0</v>
      </c>
      <c r="K515" s="36">
        <v>0</v>
      </c>
      <c r="L515" s="31">
        <v>8.092282608695653</v>
      </c>
      <c r="M515" s="31">
        <v>0</v>
      </c>
      <c r="N515" s="36">
        <v>0</v>
      </c>
      <c r="O515" s="31">
        <v>5.3452173913043479</v>
      </c>
      <c r="P515" s="31">
        <v>0</v>
      </c>
      <c r="Q515" s="36">
        <v>0</v>
      </c>
      <c r="R515" s="31">
        <v>6.1063043478260877</v>
      </c>
      <c r="S515" s="31">
        <v>0</v>
      </c>
      <c r="T515" s="36">
        <v>0</v>
      </c>
      <c r="U515" s="31">
        <v>39.259565217391291</v>
      </c>
      <c r="V515" s="31">
        <v>1.9848913043478262</v>
      </c>
      <c r="W515" s="36">
        <v>5.0558158078341492E-2</v>
      </c>
      <c r="X515" s="31">
        <v>0</v>
      </c>
      <c r="Y515" s="31">
        <v>0</v>
      </c>
      <c r="Z515" s="36" t="s">
        <v>1483</v>
      </c>
      <c r="AA515" s="31">
        <v>93.125652173912997</v>
      </c>
      <c r="AB515" s="31">
        <v>0</v>
      </c>
      <c r="AC515" s="36">
        <v>0</v>
      </c>
      <c r="AD515" s="31">
        <v>0</v>
      </c>
      <c r="AE515" s="31">
        <v>0</v>
      </c>
      <c r="AF515" s="36" t="s">
        <v>1483</v>
      </c>
      <c r="AG515" s="31">
        <v>10.913043478260869</v>
      </c>
      <c r="AH515" s="31">
        <v>0</v>
      </c>
      <c r="AI515" s="36">
        <v>0</v>
      </c>
      <c r="AJ515" t="s">
        <v>14</v>
      </c>
      <c r="AK515" s="37">
        <v>5</v>
      </c>
      <c r="AT515"/>
    </row>
    <row r="516" spans="1:46" x14ac:dyDescent="0.25">
      <c r="A516" t="s">
        <v>1304</v>
      </c>
      <c r="B516" t="s">
        <v>543</v>
      </c>
      <c r="C516" t="s">
        <v>1073</v>
      </c>
      <c r="D516" t="s">
        <v>1256</v>
      </c>
      <c r="E516" s="31">
        <v>60.706521739130437</v>
      </c>
      <c r="F516" s="31">
        <v>242.40576086956523</v>
      </c>
      <c r="G516" s="31">
        <v>85.394021739130437</v>
      </c>
      <c r="H516" s="36">
        <v>0.35227719602373492</v>
      </c>
      <c r="I516" s="31">
        <v>38.192934782608702</v>
      </c>
      <c r="J516" s="31">
        <v>0.72826086956521741</v>
      </c>
      <c r="K516" s="36">
        <v>1.9067947349697613E-2</v>
      </c>
      <c r="L516" s="31">
        <v>26.540760869565219</v>
      </c>
      <c r="M516" s="31">
        <v>0.72826086956521741</v>
      </c>
      <c r="N516" s="36">
        <v>2.7439336541414967E-2</v>
      </c>
      <c r="O516" s="31">
        <v>6.6956521739130439</v>
      </c>
      <c r="P516" s="31">
        <v>0</v>
      </c>
      <c r="Q516" s="36">
        <v>0</v>
      </c>
      <c r="R516" s="31">
        <v>4.9565217391304346</v>
      </c>
      <c r="S516" s="31">
        <v>0</v>
      </c>
      <c r="T516" s="36">
        <v>0</v>
      </c>
      <c r="U516" s="31">
        <v>35.228260869565219</v>
      </c>
      <c r="V516" s="31">
        <v>15.073369565217391</v>
      </c>
      <c r="W516" s="36">
        <v>0.42787719839555688</v>
      </c>
      <c r="X516" s="31">
        <v>4.9429347826086953</v>
      </c>
      <c r="Y516" s="31">
        <v>0</v>
      </c>
      <c r="Z516" s="36">
        <v>0</v>
      </c>
      <c r="AA516" s="31">
        <v>117.15576086956521</v>
      </c>
      <c r="AB516" s="31">
        <v>68.826086956521735</v>
      </c>
      <c r="AC516" s="36">
        <v>0.58747505411320677</v>
      </c>
      <c r="AD516" s="31">
        <v>12.054347826086957</v>
      </c>
      <c r="AE516" s="31">
        <v>0</v>
      </c>
      <c r="AF516" s="36">
        <v>0</v>
      </c>
      <c r="AG516" s="31">
        <v>34.831521739130437</v>
      </c>
      <c r="AH516" s="31">
        <v>0.76630434782608692</v>
      </c>
      <c r="AI516" s="36">
        <v>2.2000312061163985E-2</v>
      </c>
      <c r="AJ516" t="s">
        <v>23</v>
      </c>
      <c r="AK516" s="37">
        <v>5</v>
      </c>
      <c r="AT516"/>
    </row>
    <row r="517" spans="1:46" x14ac:dyDescent="0.25">
      <c r="A517" t="s">
        <v>1304</v>
      </c>
      <c r="B517" t="s">
        <v>618</v>
      </c>
      <c r="C517" t="s">
        <v>1065</v>
      </c>
      <c r="D517" t="s">
        <v>1250</v>
      </c>
      <c r="E517" s="31">
        <v>65.260869565217391</v>
      </c>
      <c r="F517" s="31">
        <v>217.51913043478262</v>
      </c>
      <c r="G517" s="31">
        <v>7.8340217391304359</v>
      </c>
      <c r="H517" s="36">
        <v>3.6015322990081831E-2</v>
      </c>
      <c r="I517" s="31">
        <v>30.789999999999992</v>
      </c>
      <c r="J517" s="31">
        <v>3.3297826086956519</v>
      </c>
      <c r="K517" s="36">
        <v>0.10814493695016736</v>
      </c>
      <c r="L517" s="31">
        <v>19.693478260869554</v>
      </c>
      <c r="M517" s="31">
        <v>3.3297826086956519</v>
      </c>
      <c r="N517" s="36">
        <v>0.1690804724583288</v>
      </c>
      <c r="O517" s="31">
        <v>5.6182608695652183</v>
      </c>
      <c r="P517" s="31">
        <v>0</v>
      </c>
      <c r="Q517" s="36">
        <v>0</v>
      </c>
      <c r="R517" s="31">
        <v>5.4782608695652177</v>
      </c>
      <c r="S517" s="31">
        <v>0</v>
      </c>
      <c r="T517" s="36">
        <v>0</v>
      </c>
      <c r="U517" s="31">
        <v>44.089999999999989</v>
      </c>
      <c r="V517" s="31">
        <v>3.1830434782608701</v>
      </c>
      <c r="W517" s="36">
        <v>7.2194227222972807E-2</v>
      </c>
      <c r="X517" s="31">
        <v>9.1479347826086972</v>
      </c>
      <c r="Y517" s="31">
        <v>0</v>
      </c>
      <c r="Z517" s="36">
        <v>0</v>
      </c>
      <c r="AA517" s="31">
        <v>108.1529347826087</v>
      </c>
      <c r="AB517" s="31">
        <v>0.16391304347826088</v>
      </c>
      <c r="AC517" s="36">
        <v>1.5155672271652361E-3</v>
      </c>
      <c r="AD517" s="31">
        <v>0</v>
      </c>
      <c r="AE517" s="31">
        <v>0</v>
      </c>
      <c r="AF517" s="36" t="s">
        <v>1483</v>
      </c>
      <c r="AG517" s="31">
        <v>25.338260869565222</v>
      </c>
      <c r="AH517" s="31">
        <v>1.1572826086956522</v>
      </c>
      <c r="AI517" s="36">
        <v>4.5673324410583749E-2</v>
      </c>
      <c r="AJ517" t="s">
        <v>102</v>
      </c>
      <c r="AK517" s="37">
        <v>5</v>
      </c>
      <c r="AT517"/>
    </row>
    <row r="518" spans="1:46" x14ac:dyDescent="0.25">
      <c r="A518" t="s">
        <v>1304</v>
      </c>
      <c r="B518" t="s">
        <v>848</v>
      </c>
      <c r="C518" t="s">
        <v>1144</v>
      </c>
      <c r="D518" t="s">
        <v>1272</v>
      </c>
      <c r="E518" s="31">
        <v>41.75</v>
      </c>
      <c r="F518" s="31">
        <v>125.0783695652174</v>
      </c>
      <c r="G518" s="31">
        <v>0</v>
      </c>
      <c r="H518" s="36">
        <v>0</v>
      </c>
      <c r="I518" s="31">
        <v>22.264456521739131</v>
      </c>
      <c r="J518" s="31">
        <v>0</v>
      </c>
      <c r="K518" s="36">
        <v>0</v>
      </c>
      <c r="L518" s="31">
        <v>4.8752173913043482</v>
      </c>
      <c r="M518" s="31">
        <v>0</v>
      </c>
      <c r="N518" s="36">
        <v>0</v>
      </c>
      <c r="O518" s="31">
        <v>12.334891304347828</v>
      </c>
      <c r="P518" s="31">
        <v>0</v>
      </c>
      <c r="Q518" s="36">
        <v>0</v>
      </c>
      <c r="R518" s="31">
        <v>5.0543478260869561</v>
      </c>
      <c r="S518" s="31">
        <v>0</v>
      </c>
      <c r="T518" s="36">
        <v>0</v>
      </c>
      <c r="U518" s="31">
        <v>37.878586956521737</v>
      </c>
      <c r="V518" s="31">
        <v>0</v>
      </c>
      <c r="W518" s="36">
        <v>0</v>
      </c>
      <c r="X518" s="31">
        <v>0</v>
      </c>
      <c r="Y518" s="31">
        <v>0</v>
      </c>
      <c r="Z518" s="36" t="s">
        <v>1483</v>
      </c>
      <c r="AA518" s="31">
        <v>51.067391304347844</v>
      </c>
      <c r="AB518" s="31">
        <v>0</v>
      </c>
      <c r="AC518" s="36">
        <v>0</v>
      </c>
      <c r="AD518" s="31">
        <v>0.75021739130434795</v>
      </c>
      <c r="AE518" s="31">
        <v>0</v>
      </c>
      <c r="AF518" s="36">
        <v>0</v>
      </c>
      <c r="AG518" s="31">
        <v>13.117717391304348</v>
      </c>
      <c r="AH518" s="31">
        <v>0</v>
      </c>
      <c r="AI518" s="36">
        <v>0</v>
      </c>
      <c r="AJ518" t="s">
        <v>358</v>
      </c>
      <c r="AK518" s="37">
        <v>5</v>
      </c>
      <c r="AT518"/>
    </row>
    <row r="519" spans="1:46" x14ac:dyDescent="0.25">
      <c r="A519" t="s">
        <v>1304</v>
      </c>
      <c r="B519" t="s">
        <v>626</v>
      </c>
      <c r="C519" t="s">
        <v>1102</v>
      </c>
      <c r="D519" t="s">
        <v>1250</v>
      </c>
      <c r="E519" s="31">
        <v>50.847826086956523</v>
      </c>
      <c r="F519" s="31">
        <v>178.56793478260869</v>
      </c>
      <c r="G519" s="31">
        <v>0</v>
      </c>
      <c r="H519" s="36">
        <v>0</v>
      </c>
      <c r="I519" s="31">
        <v>18.834239130434781</v>
      </c>
      <c r="J519" s="31">
        <v>0</v>
      </c>
      <c r="K519" s="36">
        <v>0</v>
      </c>
      <c r="L519" s="31">
        <v>13.964673913043478</v>
      </c>
      <c r="M519" s="31">
        <v>0</v>
      </c>
      <c r="N519" s="36">
        <v>0</v>
      </c>
      <c r="O519" s="31">
        <v>0</v>
      </c>
      <c r="P519" s="31">
        <v>0</v>
      </c>
      <c r="Q519" s="36" t="s">
        <v>1483</v>
      </c>
      <c r="R519" s="31">
        <v>4.8695652173913047</v>
      </c>
      <c r="S519" s="31">
        <v>0</v>
      </c>
      <c r="T519" s="36">
        <v>0</v>
      </c>
      <c r="U519" s="31">
        <v>48.377717391304351</v>
      </c>
      <c r="V519" s="31">
        <v>0</v>
      </c>
      <c r="W519" s="36">
        <v>0</v>
      </c>
      <c r="X519" s="31">
        <v>9.616847826086957</v>
      </c>
      <c r="Y519" s="31">
        <v>0</v>
      </c>
      <c r="Z519" s="36">
        <v>0</v>
      </c>
      <c r="AA519" s="31">
        <v>85.728260869565219</v>
      </c>
      <c r="AB519" s="31">
        <v>0</v>
      </c>
      <c r="AC519" s="36">
        <v>0</v>
      </c>
      <c r="AD519" s="31">
        <v>16.010869565217391</v>
      </c>
      <c r="AE519" s="31">
        <v>0</v>
      </c>
      <c r="AF519" s="36">
        <v>0</v>
      </c>
      <c r="AG519" s="31">
        <v>0</v>
      </c>
      <c r="AH519" s="31">
        <v>0</v>
      </c>
      <c r="AI519" s="36" t="s">
        <v>1483</v>
      </c>
      <c r="AJ519" t="s">
        <v>111</v>
      </c>
      <c r="AK519" s="37">
        <v>5</v>
      </c>
      <c r="AT519"/>
    </row>
    <row r="520" spans="1:46" x14ac:dyDescent="0.25">
      <c r="A520" t="s">
        <v>1304</v>
      </c>
      <c r="B520" t="s">
        <v>809</v>
      </c>
      <c r="C520" t="s">
        <v>1172</v>
      </c>
      <c r="D520" t="s">
        <v>1224</v>
      </c>
      <c r="E520" s="31">
        <v>60.5</v>
      </c>
      <c r="F520" s="31">
        <v>207.47282608695653</v>
      </c>
      <c r="G520" s="31">
        <v>101.91032608695652</v>
      </c>
      <c r="H520" s="36">
        <v>0.49119842829076615</v>
      </c>
      <c r="I520" s="31">
        <v>46.85597826086957</v>
      </c>
      <c r="J520" s="31">
        <v>24.945652173913043</v>
      </c>
      <c r="K520" s="36">
        <v>0.53238995534419753</v>
      </c>
      <c r="L520" s="31">
        <v>30.440217391304348</v>
      </c>
      <c r="M520" s="31">
        <v>24.945652173913043</v>
      </c>
      <c r="N520" s="36">
        <v>0.81949651847884308</v>
      </c>
      <c r="O520" s="31">
        <v>11.807065217391305</v>
      </c>
      <c r="P520" s="31">
        <v>0</v>
      </c>
      <c r="Q520" s="36">
        <v>0</v>
      </c>
      <c r="R520" s="31">
        <v>4.6086956521739131</v>
      </c>
      <c r="S520" s="31">
        <v>0</v>
      </c>
      <c r="T520" s="36">
        <v>0</v>
      </c>
      <c r="U520" s="31">
        <v>43.801630434782609</v>
      </c>
      <c r="V520" s="31">
        <v>28.956521739130434</v>
      </c>
      <c r="W520" s="36">
        <v>0.66108319374651026</v>
      </c>
      <c r="X520" s="31">
        <v>10.065217391304348</v>
      </c>
      <c r="Y520" s="31">
        <v>0</v>
      </c>
      <c r="Z520" s="36">
        <v>0</v>
      </c>
      <c r="AA520" s="31">
        <v>87.203804347826093</v>
      </c>
      <c r="AB520" s="31">
        <v>47.923913043478258</v>
      </c>
      <c r="AC520" s="36">
        <v>0.54956218254339217</v>
      </c>
      <c r="AD520" s="31">
        <v>5.9864130434782608</v>
      </c>
      <c r="AE520" s="31">
        <v>0</v>
      </c>
      <c r="AF520" s="36">
        <v>0</v>
      </c>
      <c r="AG520" s="31">
        <v>13.559782608695652</v>
      </c>
      <c r="AH520" s="31">
        <v>8.4239130434782608E-2</v>
      </c>
      <c r="AI520" s="36">
        <v>6.2124248496993988E-3</v>
      </c>
      <c r="AJ520" t="s">
        <v>318</v>
      </c>
      <c r="AK520" s="37">
        <v>5</v>
      </c>
      <c r="AT520"/>
    </row>
    <row r="521" spans="1:46" x14ac:dyDescent="0.25">
      <c r="E521" s="31"/>
      <c r="F521" s="31"/>
      <c r="G521" s="31"/>
      <c r="I521" s="31"/>
      <c r="J521" s="31"/>
      <c r="L521" s="31"/>
      <c r="M521" s="31"/>
      <c r="O521" s="31"/>
      <c r="R521" s="31"/>
      <c r="U521" s="31"/>
      <c r="X521" s="31"/>
      <c r="AA521" s="31"/>
      <c r="AD521" s="31"/>
      <c r="AG521" s="31"/>
      <c r="AT521"/>
    </row>
    <row r="522" spans="1:46" x14ac:dyDescent="0.25">
      <c r="AT522"/>
    </row>
    <row r="523" spans="1:46" x14ac:dyDescent="0.25">
      <c r="AT523"/>
    </row>
    <row r="524" spans="1:46" x14ac:dyDescent="0.25">
      <c r="AT524"/>
    </row>
    <row r="525" spans="1:46" x14ac:dyDescent="0.25">
      <c r="AT525"/>
    </row>
    <row r="526" spans="1:46" x14ac:dyDescent="0.25">
      <c r="AT526"/>
    </row>
    <row r="533" spans="38:44" x14ac:dyDescent="0.25">
      <c r="AL533" s="31"/>
      <c r="AM533" s="31"/>
      <c r="AN533" s="31"/>
      <c r="AO533" s="31"/>
      <c r="AP533" s="31"/>
      <c r="AQ533" s="31"/>
      <c r="AR533" s="31"/>
    </row>
  </sheetData>
  <pageMargins left="0.7" right="0.7" top="0.75" bottom="0.75" header="0.3" footer="0.3"/>
  <pageSetup orientation="portrait" horizontalDpi="1200" verticalDpi="1200" r:id="rId1"/>
  <ignoredErrors>
    <ignoredError sqref="AJ2:AJ52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BAE0228-25A5-40CF-BAED-B553557915A7}">
  <sheetPr codeName="Sheet3"/>
  <dimension ref="A1:AI520"/>
  <sheetViews>
    <sheetView zoomScale="85" zoomScaleNormal="85" workbookViewId="0">
      <pane xSplit="4" ySplit="1" topLeftCell="E2" activePane="bottomRight" state="frozen"/>
      <selection pane="topRight" activeCell="F1" sqref="F1"/>
      <selection pane="bottomLeft" activeCell="A2" sqref="A2"/>
      <selection pane="bottomRight"/>
    </sheetView>
  </sheetViews>
  <sheetFormatPr defaultColWidth="8.7109375" defaultRowHeight="15" outlineLevelCol="1" x14ac:dyDescent="0.25"/>
  <cols>
    <col min="1" max="1" width="8.5703125" customWidth="1"/>
    <col min="2" max="2" width="60.7109375" customWidth="1"/>
    <col min="3" max="4" width="21.7109375" customWidth="1"/>
    <col min="5" max="12" width="12.5703125" customWidth="1"/>
    <col min="13" max="14" width="12.5703125" hidden="1" customWidth="1" outlineLevel="1"/>
    <col min="15" max="15" width="12.5703125" customWidth="1" collapsed="1"/>
    <col min="16" max="17" width="12.5703125" hidden="1" customWidth="1" outlineLevel="1"/>
    <col min="18" max="18" width="12.5703125" customWidth="1" collapsed="1"/>
    <col min="19" max="21" width="12.5703125" hidden="1" customWidth="1" outlineLevel="1"/>
    <col min="22" max="22" width="12.5703125" customWidth="1" collapsed="1"/>
    <col min="23" max="25" width="12.5703125" hidden="1" customWidth="1" outlineLevel="1"/>
    <col min="26" max="26" width="12.5703125" customWidth="1" collapsed="1"/>
    <col min="27" max="34" width="12.5703125" customWidth="1"/>
    <col min="35" max="35" width="12.5703125" style="2" customWidth="1"/>
    <col min="36" max="36" width="11.85546875" customWidth="1"/>
    <col min="38" max="38" width="12.5703125" customWidth="1"/>
    <col min="40" max="48" width="12.5703125" customWidth="1"/>
    <col min="49" max="49" width="18.5703125" customWidth="1"/>
    <col min="51" max="51" width="22.140625" customWidth="1"/>
  </cols>
  <sheetData>
    <row r="1" spans="1:35" s="1" customFormat="1" ht="189.95" customHeight="1" x14ac:dyDescent="0.25">
      <c r="A1" s="1" t="s">
        <v>1340</v>
      </c>
      <c r="B1" s="1" t="s">
        <v>1407</v>
      </c>
      <c r="C1" s="1" t="s">
        <v>1343</v>
      </c>
      <c r="D1" s="1" t="s">
        <v>1342</v>
      </c>
      <c r="E1" s="1" t="s">
        <v>1344</v>
      </c>
      <c r="F1" s="1" t="s">
        <v>1454</v>
      </c>
      <c r="G1" s="1" t="s">
        <v>1455</v>
      </c>
      <c r="H1" s="1" t="s">
        <v>1456</v>
      </c>
      <c r="I1" s="1" t="s">
        <v>1457</v>
      </c>
      <c r="J1" s="1" t="s">
        <v>1458</v>
      </c>
      <c r="K1" s="1" t="s">
        <v>1459</v>
      </c>
      <c r="L1" s="1" t="s">
        <v>1460</v>
      </c>
      <c r="M1" s="1" t="s">
        <v>1461</v>
      </c>
      <c r="N1" s="1" t="s">
        <v>1462</v>
      </c>
      <c r="O1" s="1" t="s">
        <v>1463</v>
      </c>
      <c r="P1" s="1" t="s">
        <v>1464</v>
      </c>
      <c r="Q1" s="1" t="s">
        <v>1465</v>
      </c>
      <c r="R1" s="1" t="s">
        <v>1466</v>
      </c>
      <c r="S1" s="1" t="s">
        <v>1467</v>
      </c>
      <c r="T1" s="1" t="s">
        <v>1468</v>
      </c>
      <c r="U1" s="1" t="s">
        <v>1469</v>
      </c>
      <c r="V1" s="1" t="s">
        <v>1470</v>
      </c>
      <c r="W1" s="1" t="s">
        <v>1471</v>
      </c>
      <c r="X1" s="1" t="s">
        <v>1472</v>
      </c>
      <c r="Y1" s="1" t="s">
        <v>1473</v>
      </c>
      <c r="Z1" s="1" t="s">
        <v>1474</v>
      </c>
      <c r="AA1" s="1" t="s">
        <v>1475</v>
      </c>
      <c r="AB1" s="1" t="s">
        <v>1476</v>
      </c>
      <c r="AC1" s="1" t="s">
        <v>1477</v>
      </c>
      <c r="AD1" s="1" t="s">
        <v>1478</v>
      </c>
      <c r="AE1" s="1" t="s">
        <v>1479</v>
      </c>
      <c r="AF1" s="1" t="s">
        <v>1480</v>
      </c>
      <c r="AG1" s="1" t="s">
        <v>1481</v>
      </c>
      <c r="AH1" s="1" t="s">
        <v>1341</v>
      </c>
      <c r="AI1" s="38" t="s">
        <v>1482</v>
      </c>
    </row>
    <row r="2" spans="1:35" x14ac:dyDescent="0.25">
      <c r="A2" t="s">
        <v>1304</v>
      </c>
      <c r="B2" t="s">
        <v>887</v>
      </c>
      <c r="C2" t="s">
        <v>1014</v>
      </c>
      <c r="D2" t="s">
        <v>1258</v>
      </c>
      <c r="E2" s="2">
        <v>39.347826086956523</v>
      </c>
      <c r="F2" s="2">
        <v>4.0869565217391308</v>
      </c>
      <c r="G2" s="2">
        <v>0.39130434782608697</v>
      </c>
      <c r="H2" s="2">
        <v>0</v>
      </c>
      <c r="I2" s="2">
        <v>0.86956521739130432</v>
      </c>
      <c r="J2" s="2">
        <v>0</v>
      </c>
      <c r="K2" s="2">
        <v>0</v>
      </c>
      <c r="L2" s="2">
        <v>0.29347826086956524</v>
      </c>
      <c r="M2" s="2">
        <v>5.8260869565217392</v>
      </c>
      <c r="N2" s="2">
        <v>0</v>
      </c>
      <c r="O2" s="2">
        <v>0.14806629834254142</v>
      </c>
      <c r="P2" s="2">
        <v>15.578804347826088</v>
      </c>
      <c r="Q2" s="2">
        <v>0</v>
      </c>
      <c r="R2" s="2">
        <v>0.3959254143646409</v>
      </c>
      <c r="S2" s="2">
        <v>0.51630434782608692</v>
      </c>
      <c r="T2" s="2">
        <v>0.11684782608695653</v>
      </c>
      <c r="U2" s="2">
        <v>0</v>
      </c>
      <c r="V2" s="2">
        <v>1.6091160220994473E-2</v>
      </c>
      <c r="W2" s="2">
        <v>0.65217391304347827</v>
      </c>
      <c r="X2" s="2">
        <v>5.434782608695652E-2</v>
      </c>
      <c r="Y2" s="2">
        <v>0</v>
      </c>
      <c r="Z2" s="2">
        <v>1.7955801104972375E-2</v>
      </c>
      <c r="AA2" s="2">
        <v>0</v>
      </c>
      <c r="AB2" s="2">
        <v>0</v>
      </c>
      <c r="AC2" s="2">
        <v>0</v>
      </c>
      <c r="AD2" s="2">
        <v>0</v>
      </c>
      <c r="AE2" s="2">
        <v>0</v>
      </c>
      <c r="AF2" s="2">
        <v>0</v>
      </c>
      <c r="AG2" s="2">
        <v>0</v>
      </c>
      <c r="AH2" t="s">
        <v>397</v>
      </c>
      <c r="AI2">
        <v>5</v>
      </c>
    </row>
    <row r="3" spans="1:35" x14ac:dyDescent="0.25">
      <c r="A3" t="s">
        <v>1304</v>
      </c>
      <c r="B3" t="s">
        <v>901</v>
      </c>
      <c r="C3" t="s">
        <v>1009</v>
      </c>
      <c r="D3" t="s">
        <v>1233</v>
      </c>
      <c r="E3" s="2">
        <v>80.173913043478265</v>
      </c>
      <c r="F3" s="2">
        <v>5.2173913043478262</v>
      </c>
      <c r="G3" s="2">
        <v>0.65217391304347827</v>
      </c>
      <c r="H3" s="2">
        <v>0</v>
      </c>
      <c r="I3" s="2">
        <v>1.0483695652173914</v>
      </c>
      <c r="J3" s="2">
        <v>0</v>
      </c>
      <c r="K3" s="2">
        <v>0</v>
      </c>
      <c r="L3" s="2">
        <v>4.3614130434782608</v>
      </c>
      <c r="M3" s="2">
        <v>4.6739130434782608</v>
      </c>
      <c r="N3" s="2">
        <v>5.5842391304347823</v>
      </c>
      <c r="O3" s="2">
        <v>0.12794875271149672</v>
      </c>
      <c r="P3" s="2">
        <v>18.641304347826086</v>
      </c>
      <c r="Q3" s="2">
        <v>0</v>
      </c>
      <c r="R3" s="2">
        <v>0.23251084598698479</v>
      </c>
      <c r="S3" s="2">
        <v>3.6820652173913042</v>
      </c>
      <c r="T3" s="2">
        <v>16.024456521739129</v>
      </c>
      <c r="U3" s="2">
        <v>0</v>
      </c>
      <c r="V3" s="2">
        <v>0.24579718004338391</v>
      </c>
      <c r="W3" s="2">
        <v>5.9211956521739131</v>
      </c>
      <c r="X3" s="2">
        <v>7.6875</v>
      </c>
      <c r="Y3" s="2">
        <v>0</v>
      </c>
      <c r="Z3" s="2">
        <v>0.16973969631236444</v>
      </c>
      <c r="AA3" s="2">
        <v>0</v>
      </c>
      <c r="AB3" s="2">
        <v>0</v>
      </c>
      <c r="AC3" s="2">
        <v>0</v>
      </c>
      <c r="AD3" s="2">
        <v>0</v>
      </c>
      <c r="AE3" s="2">
        <v>0</v>
      </c>
      <c r="AF3" s="2">
        <v>0</v>
      </c>
      <c r="AG3" s="2">
        <v>0</v>
      </c>
      <c r="AH3" t="s">
        <v>412</v>
      </c>
      <c r="AI3">
        <v>5</v>
      </c>
    </row>
    <row r="4" spans="1:35" x14ac:dyDescent="0.25">
      <c r="A4" t="s">
        <v>1304</v>
      </c>
      <c r="B4" t="s">
        <v>949</v>
      </c>
      <c r="C4" t="s">
        <v>1103</v>
      </c>
      <c r="D4" t="s">
        <v>1266</v>
      </c>
      <c r="E4" s="2">
        <v>88.423913043478265</v>
      </c>
      <c r="F4" s="2">
        <v>6.2608695652173916</v>
      </c>
      <c r="G4" s="2">
        <v>0</v>
      </c>
      <c r="H4" s="2">
        <v>0</v>
      </c>
      <c r="I4" s="2">
        <v>0</v>
      </c>
      <c r="J4" s="2">
        <v>0</v>
      </c>
      <c r="K4" s="2">
        <v>0</v>
      </c>
      <c r="L4" s="2">
        <v>3.830326086956521</v>
      </c>
      <c r="M4" s="2">
        <v>5.7391304347826084</v>
      </c>
      <c r="N4" s="2">
        <v>9.241847826086957</v>
      </c>
      <c r="O4" s="2">
        <v>0.1694222495390289</v>
      </c>
      <c r="P4" s="2">
        <v>0</v>
      </c>
      <c r="Q4" s="2">
        <v>6.1766304347826084</v>
      </c>
      <c r="R4" s="2">
        <v>6.9852489244007374E-2</v>
      </c>
      <c r="S4" s="2">
        <v>5.2157608695652176</v>
      </c>
      <c r="T4" s="2">
        <v>4.0836956521739136</v>
      </c>
      <c r="U4" s="2">
        <v>0</v>
      </c>
      <c r="V4" s="2">
        <v>0.10516902274124156</v>
      </c>
      <c r="W4" s="2">
        <v>5.3009782608695648</v>
      </c>
      <c r="X4" s="2">
        <v>7.1293478260869563</v>
      </c>
      <c r="Y4" s="2">
        <v>0</v>
      </c>
      <c r="Z4" s="2">
        <v>0.14057652120467115</v>
      </c>
      <c r="AA4" s="2">
        <v>0</v>
      </c>
      <c r="AB4" s="2">
        <v>4.8260869565217392</v>
      </c>
      <c r="AC4" s="2">
        <v>0</v>
      </c>
      <c r="AD4" s="2">
        <v>0</v>
      </c>
      <c r="AE4" s="2">
        <v>2.8369565217391304</v>
      </c>
      <c r="AF4" s="2">
        <v>0</v>
      </c>
      <c r="AG4" s="2">
        <v>0</v>
      </c>
      <c r="AH4" t="s">
        <v>461</v>
      </c>
      <c r="AI4">
        <v>5</v>
      </c>
    </row>
    <row r="5" spans="1:35" x14ac:dyDescent="0.25">
      <c r="A5" t="s">
        <v>1304</v>
      </c>
      <c r="B5" t="s">
        <v>727</v>
      </c>
      <c r="C5" t="s">
        <v>1048</v>
      </c>
      <c r="D5" t="s">
        <v>1250</v>
      </c>
      <c r="E5" s="2">
        <v>72.934782608695656</v>
      </c>
      <c r="F5" s="2">
        <v>5.5652173913043477</v>
      </c>
      <c r="G5" s="2">
        <v>0</v>
      </c>
      <c r="H5" s="2">
        <v>0</v>
      </c>
      <c r="I5" s="2">
        <v>3.2608695652173912E-2</v>
      </c>
      <c r="J5" s="2">
        <v>0</v>
      </c>
      <c r="K5" s="2">
        <v>0</v>
      </c>
      <c r="L5" s="2">
        <v>4.4872826086956534</v>
      </c>
      <c r="M5" s="2">
        <v>10.956521739130435</v>
      </c>
      <c r="N5" s="2">
        <v>0.26358695652173914</v>
      </c>
      <c r="O5" s="2">
        <v>0.1538375558867362</v>
      </c>
      <c r="P5" s="2">
        <v>8.1902173913043477</v>
      </c>
      <c r="Q5" s="2">
        <v>8.5298913043478262</v>
      </c>
      <c r="R5" s="2">
        <v>0.22924739195230995</v>
      </c>
      <c r="S5" s="2">
        <v>4.4130434782608683</v>
      </c>
      <c r="T5" s="2">
        <v>4.8609782608695644</v>
      </c>
      <c r="U5" s="2">
        <v>0</v>
      </c>
      <c r="V5" s="2">
        <v>0.12715499254843513</v>
      </c>
      <c r="W5" s="2">
        <v>5.0961956521739129</v>
      </c>
      <c r="X5" s="2">
        <v>9.5464130434782621</v>
      </c>
      <c r="Y5" s="2">
        <v>0</v>
      </c>
      <c r="Z5" s="2">
        <v>0.20076304023845007</v>
      </c>
      <c r="AA5" s="2">
        <v>0</v>
      </c>
      <c r="AB5" s="2">
        <v>0</v>
      </c>
      <c r="AC5" s="2">
        <v>0</v>
      </c>
      <c r="AD5" s="2">
        <v>8</v>
      </c>
      <c r="AE5" s="2">
        <v>0.54891304347826086</v>
      </c>
      <c r="AF5" s="2">
        <v>0</v>
      </c>
      <c r="AG5" s="2">
        <v>0</v>
      </c>
      <c r="AH5" t="s">
        <v>220</v>
      </c>
      <c r="AI5">
        <v>5</v>
      </c>
    </row>
    <row r="6" spans="1:35" x14ac:dyDescent="0.25">
      <c r="A6" t="s">
        <v>1304</v>
      </c>
      <c r="B6" t="s">
        <v>520</v>
      </c>
      <c r="C6" t="s">
        <v>1147</v>
      </c>
      <c r="D6" t="s">
        <v>1204</v>
      </c>
      <c r="E6" s="2">
        <v>33.967391304347828</v>
      </c>
      <c r="F6" s="2">
        <v>5.7391304347826084</v>
      </c>
      <c r="G6" s="2">
        <v>0.14130434782608695</v>
      </c>
      <c r="H6" s="2">
        <v>0.22554347826086957</v>
      </c>
      <c r="I6" s="2">
        <v>0.52173913043478259</v>
      </c>
      <c r="J6" s="2">
        <v>0</v>
      </c>
      <c r="K6" s="2">
        <v>0.35597826086956524</v>
      </c>
      <c r="L6" s="2">
        <v>0</v>
      </c>
      <c r="M6" s="2">
        <v>5.5097826086956525</v>
      </c>
      <c r="N6" s="2">
        <v>0</v>
      </c>
      <c r="O6" s="2">
        <v>0.16220799999999999</v>
      </c>
      <c r="P6" s="2">
        <v>2.8641304347826093</v>
      </c>
      <c r="Q6" s="2">
        <v>0</v>
      </c>
      <c r="R6" s="2">
        <v>8.432000000000002E-2</v>
      </c>
      <c r="S6" s="2">
        <v>0</v>
      </c>
      <c r="T6" s="2">
        <v>0</v>
      </c>
      <c r="U6" s="2">
        <v>0</v>
      </c>
      <c r="V6" s="2">
        <v>0</v>
      </c>
      <c r="W6" s="2">
        <v>0</v>
      </c>
      <c r="X6" s="2">
        <v>0</v>
      </c>
      <c r="Y6" s="2">
        <v>0</v>
      </c>
      <c r="Z6" s="2">
        <v>0</v>
      </c>
      <c r="AA6" s="2">
        <v>0</v>
      </c>
      <c r="AB6" s="2">
        <v>0</v>
      </c>
      <c r="AC6" s="2">
        <v>0</v>
      </c>
      <c r="AD6" s="2">
        <v>0</v>
      </c>
      <c r="AE6" s="2">
        <v>8.102173913043476</v>
      </c>
      <c r="AF6" s="2">
        <v>0</v>
      </c>
      <c r="AG6" s="2">
        <v>0</v>
      </c>
      <c r="AH6" t="s">
        <v>267</v>
      </c>
      <c r="AI6">
        <v>5</v>
      </c>
    </row>
    <row r="7" spans="1:35" x14ac:dyDescent="0.25">
      <c r="A7" t="s">
        <v>1304</v>
      </c>
      <c r="B7" t="s">
        <v>645</v>
      </c>
      <c r="C7" t="s">
        <v>1061</v>
      </c>
      <c r="D7" t="s">
        <v>1210</v>
      </c>
      <c r="E7" s="2">
        <v>129.10869565217391</v>
      </c>
      <c r="F7" s="2">
        <v>5.2173913043478262</v>
      </c>
      <c r="G7" s="2">
        <v>0.69565217391304346</v>
      </c>
      <c r="H7" s="2">
        <v>0.96739130434782605</v>
      </c>
      <c r="I7" s="2">
        <v>4.1222826086956523</v>
      </c>
      <c r="J7" s="2">
        <v>0</v>
      </c>
      <c r="K7" s="2">
        <v>0</v>
      </c>
      <c r="L7" s="2">
        <v>11.385326086956523</v>
      </c>
      <c r="M7" s="2">
        <v>0</v>
      </c>
      <c r="N7" s="2">
        <v>0</v>
      </c>
      <c r="O7" s="2">
        <v>0</v>
      </c>
      <c r="P7" s="2">
        <v>5.8804347826086953</v>
      </c>
      <c r="Q7" s="2">
        <v>4.5788043478260869</v>
      </c>
      <c r="R7" s="2">
        <v>8.1011112981983491E-2</v>
      </c>
      <c r="S7" s="2">
        <v>7.5280434782608685</v>
      </c>
      <c r="T7" s="2">
        <v>8.9740217391304355</v>
      </c>
      <c r="U7" s="2">
        <v>0</v>
      </c>
      <c r="V7" s="2">
        <v>0.12781528876915307</v>
      </c>
      <c r="W7" s="2">
        <v>8.828913043478261</v>
      </c>
      <c r="X7" s="2">
        <v>12.655434782608699</v>
      </c>
      <c r="Y7" s="2">
        <v>0</v>
      </c>
      <c r="Z7" s="2">
        <v>0.16640511870685304</v>
      </c>
      <c r="AA7" s="2">
        <v>0</v>
      </c>
      <c r="AB7" s="2">
        <v>0</v>
      </c>
      <c r="AC7" s="2">
        <v>0</v>
      </c>
      <c r="AD7" s="2">
        <v>0</v>
      </c>
      <c r="AE7" s="2">
        <v>1.0869565217391304E-2</v>
      </c>
      <c r="AF7" s="2">
        <v>0</v>
      </c>
      <c r="AG7" s="2">
        <v>0</v>
      </c>
      <c r="AH7" t="s">
        <v>133</v>
      </c>
      <c r="AI7">
        <v>5</v>
      </c>
    </row>
    <row r="8" spans="1:35" x14ac:dyDescent="0.25">
      <c r="A8" t="s">
        <v>1304</v>
      </c>
      <c r="B8" t="s">
        <v>932</v>
      </c>
      <c r="C8" t="s">
        <v>1190</v>
      </c>
      <c r="D8" t="s">
        <v>1237</v>
      </c>
      <c r="E8" s="2">
        <v>111.40217391304348</v>
      </c>
      <c r="F8" s="2">
        <v>5.2173913043478262</v>
      </c>
      <c r="G8" s="2">
        <v>0.41304347826086957</v>
      </c>
      <c r="H8" s="2">
        <v>0.46630434782608704</v>
      </c>
      <c r="I8" s="2">
        <v>5.8043478260869561</v>
      </c>
      <c r="J8" s="2">
        <v>0</v>
      </c>
      <c r="K8" s="2">
        <v>0</v>
      </c>
      <c r="L8" s="2">
        <v>10.513804347826085</v>
      </c>
      <c r="M8" s="2">
        <v>4.9130434782608692</v>
      </c>
      <c r="N8" s="2">
        <v>15.605978260869565</v>
      </c>
      <c r="O8" s="2">
        <v>0.18418870133671575</v>
      </c>
      <c r="P8" s="2">
        <v>4.1385869565217392</v>
      </c>
      <c r="Q8" s="2">
        <v>5.9429347826086953</v>
      </c>
      <c r="R8" s="2">
        <v>9.0496633817933436E-2</v>
      </c>
      <c r="S8" s="2">
        <v>4.4283695652173929</v>
      </c>
      <c r="T8" s="2">
        <v>5.0652173913043477</v>
      </c>
      <c r="U8" s="2">
        <v>0</v>
      </c>
      <c r="V8" s="2">
        <v>8.5219045760562009E-2</v>
      </c>
      <c r="W8" s="2">
        <v>7.4464130434782598</v>
      </c>
      <c r="X8" s="2">
        <v>9.1359782608695639</v>
      </c>
      <c r="Y8" s="2">
        <v>0</v>
      </c>
      <c r="Z8" s="2">
        <v>0.14885159527758801</v>
      </c>
      <c r="AA8" s="2">
        <v>0</v>
      </c>
      <c r="AB8" s="2">
        <v>0</v>
      </c>
      <c r="AC8" s="2">
        <v>0</v>
      </c>
      <c r="AD8" s="2">
        <v>0</v>
      </c>
      <c r="AE8" s="2">
        <v>0</v>
      </c>
      <c r="AF8" s="2">
        <v>0</v>
      </c>
      <c r="AG8" s="2">
        <v>0</v>
      </c>
      <c r="AH8" t="s">
        <v>443</v>
      </c>
      <c r="AI8">
        <v>5</v>
      </c>
    </row>
    <row r="9" spans="1:35" x14ac:dyDescent="0.25">
      <c r="A9" t="s">
        <v>1304</v>
      </c>
      <c r="B9" t="s">
        <v>877</v>
      </c>
      <c r="C9" t="s">
        <v>1061</v>
      </c>
      <c r="D9" t="s">
        <v>1210</v>
      </c>
      <c r="E9" s="2">
        <v>53.467391304347828</v>
      </c>
      <c r="F9" s="2">
        <v>5.6521739130434785</v>
      </c>
      <c r="G9" s="2">
        <v>0</v>
      </c>
      <c r="H9" s="2">
        <v>0</v>
      </c>
      <c r="I9" s="2">
        <v>0</v>
      </c>
      <c r="J9" s="2">
        <v>0</v>
      </c>
      <c r="K9" s="2">
        <v>0</v>
      </c>
      <c r="L9" s="2">
        <v>4.1464130434782609</v>
      </c>
      <c r="M9" s="2">
        <v>4.8695652173913047</v>
      </c>
      <c r="N9" s="2">
        <v>0</v>
      </c>
      <c r="O9" s="2">
        <v>9.1075421833706038E-2</v>
      </c>
      <c r="P9" s="2">
        <v>5.2247826086956524</v>
      </c>
      <c r="Q9" s="2">
        <v>7.6331521739130439</v>
      </c>
      <c r="R9" s="2">
        <v>0.24048180524496848</v>
      </c>
      <c r="S9" s="2">
        <v>1.4334782608695655</v>
      </c>
      <c r="T9" s="2">
        <v>4.6571739130434784</v>
      </c>
      <c r="U9" s="2">
        <v>0</v>
      </c>
      <c r="V9" s="2">
        <v>0.11391339703191707</v>
      </c>
      <c r="W9" s="2">
        <v>2.1945652173913044</v>
      </c>
      <c r="X9" s="2">
        <v>5.643369565217391</v>
      </c>
      <c r="Y9" s="2">
        <v>1.1130434782608694</v>
      </c>
      <c r="Z9" s="2">
        <v>0.16741004269160398</v>
      </c>
      <c r="AA9" s="2">
        <v>0</v>
      </c>
      <c r="AB9" s="2">
        <v>0</v>
      </c>
      <c r="AC9" s="2">
        <v>0</v>
      </c>
      <c r="AD9" s="2">
        <v>0</v>
      </c>
      <c r="AE9" s="2">
        <v>0</v>
      </c>
      <c r="AF9" s="2">
        <v>0</v>
      </c>
      <c r="AG9" s="2">
        <v>0</v>
      </c>
      <c r="AH9" t="s">
        <v>387</v>
      </c>
      <c r="AI9">
        <v>5</v>
      </c>
    </row>
    <row r="10" spans="1:35" x14ac:dyDescent="0.25">
      <c r="A10" t="s">
        <v>1304</v>
      </c>
      <c r="B10" t="s">
        <v>593</v>
      </c>
      <c r="C10" t="s">
        <v>1061</v>
      </c>
      <c r="D10" t="s">
        <v>1210</v>
      </c>
      <c r="E10" s="2">
        <v>78.271739130434781</v>
      </c>
      <c r="F10" s="2">
        <v>9.9130434782608692</v>
      </c>
      <c r="G10" s="2">
        <v>0</v>
      </c>
      <c r="H10" s="2">
        <v>0</v>
      </c>
      <c r="I10" s="2">
        <v>0</v>
      </c>
      <c r="J10" s="2">
        <v>0</v>
      </c>
      <c r="K10" s="2">
        <v>0</v>
      </c>
      <c r="L10" s="2">
        <v>0</v>
      </c>
      <c r="M10" s="2">
        <v>0</v>
      </c>
      <c r="N10" s="2">
        <v>8.6304347826086953</v>
      </c>
      <c r="O10" s="2">
        <v>0.11026246354672962</v>
      </c>
      <c r="P10" s="2">
        <v>3.9130434782608696</v>
      </c>
      <c r="Q10" s="2">
        <v>11.809782608695652</v>
      </c>
      <c r="R10" s="2">
        <v>0.20087487848909874</v>
      </c>
      <c r="S10" s="2">
        <v>0</v>
      </c>
      <c r="T10" s="2">
        <v>0</v>
      </c>
      <c r="U10" s="2">
        <v>0</v>
      </c>
      <c r="V10" s="2">
        <v>0</v>
      </c>
      <c r="W10" s="2">
        <v>0</v>
      </c>
      <c r="X10" s="2">
        <v>0</v>
      </c>
      <c r="Y10" s="2">
        <v>0</v>
      </c>
      <c r="Z10" s="2">
        <v>0</v>
      </c>
      <c r="AA10" s="2">
        <v>0</v>
      </c>
      <c r="AB10" s="2">
        <v>0</v>
      </c>
      <c r="AC10" s="2">
        <v>0</v>
      </c>
      <c r="AD10" s="2">
        <v>58.176956521739136</v>
      </c>
      <c r="AE10" s="2">
        <v>0</v>
      </c>
      <c r="AF10" s="2">
        <v>0</v>
      </c>
      <c r="AG10" s="2">
        <v>0</v>
      </c>
      <c r="AH10" t="s">
        <v>77</v>
      </c>
      <c r="AI10">
        <v>5</v>
      </c>
    </row>
    <row r="11" spans="1:35" x14ac:dyDescent="0.25">
      <c r="A11" t="s">
        <v>1304</v>
      </c>
      <c r="B11" t="s">
        <v>758</v>
      </c>
      <c r="C11" t="s">
        <v>1139</v>
      </c>
      <c r="D11" t="s">
        <v>1242</v>
      </c>
      <c r="E11" s="2">
        <v>80.956521739130437</v>
      </c>
      <c r="F11" s="2">
        <v>5.3913043478260869</v>
      </c>
      <c r="G11" s="2">
        <v>1.5543478260869565</v>
      </c>
      <c r="H11" s="2">
        <v>0.70380434782608692</v>
      </c>
      <c r="I11" s="2">
        <v>0.92119565217391308</v>
      </c>
      <c r="J11" s="2">
        <v>0</v>
      </c>
      <c r="K11" s="2">
        <v>0</v>
      </c>
      <c r="L11" s="2">
        <v>2.7701086956521737</v>
      </c>
      <c r="M11" s="2">
        <v>4.0434782608695654</v>
      </c>
      <c r="N11" s="2">
        <v>3.029130434782608</v>
      </c>
      <c r="O11" s="2">
        <v>8.7363050483351218E-2</v>
      </c>
      <c r="P11" s="2">
        <v>1.826086956521739</v>
      </c>
      <c r="Q11" s="2">
        <v>20.948043478260864</v>
      </c>
      <c r="R11" s="2">
        <v>0.28131310418904393</v>
      </c>
      <c r="S11" s="2">
        <v>1.6594565217391308</v>
      </c>
      <c r="T11" s="2">
        <v>1.0350000000000001</v>
      </c>
      <c r="U11" s="2">
        <v>0</v>
      </c>
      <c r="V11" s="2">
        <v>3.3282760472610098E-2</v>
      </c>
      <c r="W11" s="2">
        <v>1.4065217391304345</v>
      </c>
      <c r="X11" s="2">
        <v>3.2863043478260874</v>
      </c>
      <c r="Y11" s="2">
        <v>0</v>
      </c>
      <c r="Z11" s="2">
        <v>5.7967239527389906E-2</v>
      </c>
      <c r="AA11" s="2">
        <v>0</v>
      </c>
      <c r="AB11" s="2">
        <v>0</v>
      </c>
      <c r="AC11" s="2">
        <v>0</v>
      </c>
      <c r="AD11" s="2">
        <v>0</v>
      </c>
      <c r="AE11" s="2">
        <v>31.31282608695652</v>
      </c>
      <c r="AF11" s="2">
        <v>0</v>
      </c>
      <c r="AG11" s="2">
        <v>0</v>
      </c>
      <c r="AH11" t="s">
        <v>251</v>
      </c>
      <c r="AI11">
        <v>5</v>
      </c>
    </row>
    <row r="12" spans="1:35" x14ac:dyDescent="0.25">
      <c r="A12" t="s">
        <v>1304</v>
      </c>
      <c r="B12" t="s">
        <v>690</v>
      </c>
      <c r="C12" t="s">
        <v>1058</v>
      </c>
      <c r="D12" t="s">
        <v>1214</v>
      </c>
      <c r="E12" s="2">
        <v>43.826086956521742</v>
      </c>
      <c r="F12" s="2">
        <v>25.822717391304348</v>
      </c>
      <c r="G12" s="2">
        <v>0.28260869565217389</v>
      </c>
      <c r="H12" s="2">
        <v>0.19021739130434784</v>
      </c>
      <c r="I12" s="2">
        <v>0</v>
      </c>
      <c r="J12" s="2">
        <v>0</v>
      </c>
      <c r="K12" s="2">
        <v>0</v>
      </c>
      <c r="L12" s="2">
        <v>0.58619565217391301</v>
      </c>
      <c r="M12" s="2">
        <v>0.16489130434782609</v>
      </c>
      <c r="N12" s="2">
        <v>0</v>
      </c>
      <c r="O12" s="2">
        <v>3.7624007936507935E-3</v>
      </c>
      <c r="P12" s="2">
        <v>5.2390217391304352</v>
      </c>
      <c r="Q12" s="2">
        <v>12.993260869565223</v>
      </c>
      <c r="R12" s="2">
        <v>0.41601438492063503</v>
      </c>
      <c r="S12" s="2">
        <v>4.5224999999999991</v>
      </c>
      <c r="T12" s="2">
        <v>3.2576086956521744</v>
      </c>
      <c r="U12" s="2">
        <v>0</v>
      </c>
      <c r="V12" s="2">
        <v>0.17752232142857141</v>
      </c>
      <c r="W12" s="2">
        <v>3.8382608695652167</v>
      </c>
      <c r="X12" s="2">
        <v>5.8888043478260883</v>
      </c>
      <c r="Y12" s="2">
        <v>0</v>
      </c>
      <c r="Z12" s="2">
        <v>0.22194692460317458</v>
      </c>
      <c r="AA12" s="2">
        <v>0</v>
      </c>
      <c r="AB12" s="2">
        <v>0</v>
      </c>
      <c r="AC12" s="2">
        <v>0</v>
      </c>
      <c r="AD12" s="2">
        <v>35.790760869565219</v>
      </c>
      <c r="AE12" s="2">
        <v>0</v>
      </c>
      <c r="AF12" s="2">
        <v>0</v>
      </c>
      <c r="AG12" s="2">
        <v>0</v>
      </c>
      <c r="AH12" t="s">
        <v>183</v>
      </c>
      <c r="AI12">
        <v>5</v>
      </c>
    </row>
    <row r="13" spans="1:35" x14ac:dyDescent="0.25">
      <c r="A13" t="s">
        <v>1304</v>
      </c>
      <c r="B13" t="s">
        <v>656</v>
      </c>
      <c r="C13" t="s">
        <v>1061</v>
      </c>
      <c r="D13" t="s">
        <v>1210</v>
      </c>
      <c r="E13" s="2">
        <v>116.68478260869566</v>
      </c>
      <c r="F13" s="2">
        <v>10.782608695652174</v>
      </c>
      <c r="G13" s="2">
        <v>0.61956521739130432</v>
      </c>
      <c r="H13" s="2">
        <v>0.37173913043478263</v>
      </c>
      <c r="I13" s="2">
        <v>6.6195652173913047</v>
      </c>
      <c r="J13" s="2">
        <v>0</v>
      </c>
      <c r="K13" s="2">
        <v>0</v>
      </c>
      <c r="L13" s="2">
        <v>4.5021739130434781</v>
      </c>
      <c r="M13" s="2">
        <v>4.1956521739130439</v>
      </c>
      <c r="N13" s="2">
        <v>18.899456521739129</v>
      </c>
      <c r="O13" s="2">
        <v>0.19792734047508148</v>
      </c>
      <c r="P13" s="2">
        <v>15.951086956521738</v>
      </c>
      <c r="Q13" s="2">
        <v>10.505434782608695</v>
      </c>
      <c r="R13" s="2">
        <v>0.22673497904052164</v>
      </c>
      <c r="S13" s="2">
        <v>6.9346739130434774</v>
      </c>
      <c r="T13" s="2">
        <v>8.1109782608695689</v>
      </c>
      <c r="U13" s="2">
        <v>0</v>
      </c>
      <c r="V13" s="2">
        <v>0.12894271075919891</v>
      </c>
      <c r="W13" s="2">
        <v>13.057717391304342</v>
      </c>
      <c r="X13" s="2">
        <v>10.566739130434787</v>
      </c>
      <c r="Y13" s="2">
        <v>0</v>
      </c>
      <c r="Z13" s="2">
        <v>0.20246390312063339</v>
      </c>
      <c r="AA13" s="2">
        <v>0</v>
      </c>
      <c r="AB13" s="2">
        <v>0</v>
      </c>
      <c r="AC13" s="2">
        <v>0</v>
      </c>
      <c r="AD13" s="2">
        <v>0</v>
      </c>
      <c r="AE13" s="2">
        <v>0</v>
      </c>
      <c r="AF13" s="2">
        <v>0</v>
      </c>
      <c r="AG13" s="2">
        <v>0.29347826086956524</v>
      </c>
      <c r="AH13" t="s">
        <v>146</v>
      </c>
      <c r="AI13">
        <v>5</v>
      </c>
    </row>
    <row r="14" spans="1:35" x14ac:dyDescent="0.25">
      <c r="A14" t="s">
        <v>1304</v>
      </c>
      <c r="B14" t="s">
        <v>573</v>
      </c>
      <c r="C14" t="s">
        <v>1086</v>
      </c>
      <c r="D14" t="s">
        <v>1255</v>
      </c>
      <c r="E14" s="2">
        <v>114.94565217391305</v>
      </c>
      <c r="F14" s="2">
        <v>51.935869565217402</v>
      </c>
      <c r="G14" s="2">
        <v>0.45652173913043476</v>
      </c>
      <c r="H14" s="2">
        <v>0</v>
      </c>
      <c r="I14" s="2">
        <v>2.1914130434782608</v>
      </c>
      <c r="J14" s="2">
        <v>0</v>
      </c>
      <c r="K14" s="2">
        <v>0</v>
      </c>
      <c r="L14" s="2">
        <v>3.9146739130434791</v>
      </c>
      <c r="M14" s="2">
        <v>5.4782608695652177</v>
      </c>
      <c r="N14" s="2">
        <v>2.1692391304347827</v>
      </c>
      <c r="O14" s="2">
        <v>6.6531442080378256E-2</v>
      </c>
      <c r="P14" s="2">
        <v>6.2456521739130437</v>
      </c>
      <c r="Q14" s="2">
        <v>13.826304347826085</v>
      </c>
      <c r="R14" s="2">
        <v>0.17462127659574467</v>
      </c>
      <c r="S14" s="2">
        <v>4.7520652173913041</v>
      </c>
      <c r="T14" s="2">
        <v>8.2591304347826071</v>
      </c>
      <c r="U14" s="2">
        <v>0</v>
      </c>
      <c r="V14" s="2">
        <v>0.11319432624113472</v>
      </c>
      <c r="W14" s="2">
        <v>5.5948913043478266</v>
      </c>
      <c r="X14" s="2">
        <v>10.257717391304345</v>
      </c>
      <c r="Y14" s="2">
        <v>0</v>
      </c>
      <c r="Z14" s="2">
        <v>0.13791394799054371</v>
      </c>
      <c r="AA14" s="2">
        <v>0</v>
      </c>
      <c r="AB14" s="2">
        <v>0</v>
      </c>
      <c r="AC14" s="2">
        <v>0</v>
      </c>
      <c r="AD14" s="2">
        <v>0</v>
      </c>
      <c r="AE14" s="2">
        <v>0</v>
      </c>
      <c r="AF14" s="2">
        <v>0</v>
      </c>
      <c r="AG14" s="2">
        <v>0</v>
      </c>
      <c r="AH14" t="s">
        <v>56</v>
      </c>
      <c r="AI14">
        <v>5</v>
      </c>
    </row>
    <row r="15" spans="1:35" x14ac:dyDescent="0.25">
      <c r="A15" t="s">
        <v>1304</v>
      </c>
      <c r="B15" t="s">
        <v>796</v>
      </c>
      <c r="C15" t="s">
        <v>1161</v>
      </c>
      <c r="D15" t="s">
        <v>1243</v>
      </c>
      <c r="E15" s="2">
        <v>71.945652173913047</v>
      </c>
      <c r="F15" s="2">
        <v>30.736956521739124</v>
      </c>
      <c r="G15" s="2">
        <v>0.35869565217391303</v>
      </c>
      <c r="H15" s="2">
        <v>0.31521739130434784</v>
      </c>
      <c r="I15" s="2">
        <v>0.63858695652173914</v>
      </c>
      <c r="J15" s="2">
        <v>0</v>
      </c>
      <c r="K15" s="2">
        <v>0</v>
      </c>
      <c r="L15" s="2">
        <v>5.7177173913043475</v>
      </c>
      <c r="M15" s="2">
        <v>5.2527173913043477</v>
      </c>
      <c r="N15" s="2">
        <v>0</v>
      </c>
      <c r="O15" s="2">
        <v>7.3009518054086717E-2</v>
      </c>
      <c r="P15" s="2">
        <v>5.3913043478260869</v>
      </c>
      <c r="Q15" s="2">
        <v>11.13260869565217</v>
      </c>
      <c r="R15" s="2">
        <v>0.22967215591479068</v>
      </c>
      <c r="S15" s="2">
        <v>1.316086956521739</v>
      </c>
      <c r="T15" s="2">
        <v>4.4144565217391287</v>
      </c>
      <c r="U15" s="2">
        <v>0</v>
      </c>
      <c r="V15" s="2">
        <v>7.9651004683486903E-2</v>
      </c>
      <c r="W15" s="2">
        <v>1.4478260869565214</v>
      </c>
      <c r="X15" s="2">
        <v>3.4814130434782613</v>
      </c>
      <c r="Y15" s="2">
        <v>0</v>
      </c>
      <c r="Z15" s="2">
        <v>6.8513370599788487E-2</v>
      </c>
      <c r="AA15" s="2">
        <v>0</v>
      </c>
      <c r="AB15" s="2">
        <v>0</v>
      </c>
      <c r="AC15" s="2">
        <v>0</v>
      </c>
      <c r="AD15" s="2">
        <v>0</v>
      </c>
      <c r="AE15" s="2">
        <v>0</v>
      </c>
      <c r="AF15" s="2">
        <v>0</v>
      </c>
      <c r="AG15" s="2">
        <v>7.0652173913043473E-2</v>
      </c>
      <c r="AH15" t="s">
        <v>294</v>
      </c>
      <c r="AI15">
        <v>5</v>
      </c>
    </row>
    <row r="16" spans="1:35" x14ac:dyDescent="0.25">
      <c r="A16" t="s">
        <v>1304</v>
      </c>
      <c r="B16" t="s">
        <v>537</v>
      </c>
      <c r="C16" t="s">
        <v>1070</v>
      </c>
      <c r="D16" t="s">
        <v>1222</v>
      </c>
      <c r="E16" s="2">
        <v>42.282608695652172</v>
      </c>
      <c r="F16" s="2">
        <v>28.146195652173912</v>
      </c>
      <c r="G16" s="2">
        <v>0.78260869565217395</v>
      </c>
      <c r="H16" s="2">
        <v>0</v>
      </c>
      <c r="I16" s="2">
        <v>0.65760869565217395</v>
      </c>
      <c r="J16" s="2">
        <v>0</v>
      </c>
      <c r="K16" s="2">
        <v>0</v>
      </c>
      <c r="L16" s="2">
        <v>1.0231521739130436</v>
      </c>
      <c r="M16" s="2">
        <v>5.1902173913043477</v>
      </c>
      <c r="N16" s="2">
        <v>0</v>
      </c>
      <c r="O16" s="2">
        <v>0.12275064267352186</v>
      </c>
      <c r="P16" s="2">
        <v>5.3722826086956523</v>
      </c>
      <c r="Q16" s="2">
        <v>9.883152173913043</v>
      </c>
      <c r="R16" s="2">
        <v>0.36079691516709511</v>
      </c>
      <c r="S16" s="2">
        <v>2.6115217391304348</v>
      </c>
      <c r="T16" s="2">
        <v>4.9628260869565226</v>
      </c>
      <c r="U16" s="2">
        <v>0</v>
      </c>
      <c r="V16" s="2">
        <v>0.17913624678663242</v>
      </c>
      <c r="W16" s="2">
        <v>5.6720652173913049</v>
      </c>
      <c r="X16" s="2">
        <v>5.306521739130436</v>
      </c>
      <c r="Y16" s="2">
        <v>0</v>
      </c>
      <c r="Z16" s="2">
        <v>0.25964781491002575</v>
      </c>
      <c r="AA16" s="2">
        <v>0</v>
      </c>
      <c r="AB16" s="2">
        <v>0</v>
      </c>
      <c r="AC16" s="2">
        <v>0</v>
      </c>
      <c r="AD16" s="2">
        <v>0</v>
      </c>
      <c r="AE16" s="2">
        <v>0</v>
      </c>
      <c r="AF16" s="2">
        <v>0</v>
      </c>
      <c r="AG16" s="2">
        <v>0</v>
      </c>
      <c r="AH16" t="s">
        <v>16</v>
      </c>
      <c r="AI16">
        <v>5</v>
      </c>
    </row>
    <row r="17" spans="1:35" x14ac:dyDescent="0.25">
      <c r="A17" t="s">
        <v>1304</v>
      </c>
      <c r="B17" t="s">
        <v>944</v>
      </c>
      <c r="C17" t="s">
        <v>1008</v>
      </c>
      <c r="D17" t="s">
        <v>1229</v>
      </c>
      <c r="E17" s="2">
        <v>40.108695652173914</v>
      </c>
      <c r="F17" s="2">
        <v>38.244021739130424</v>
      </c>
      <c r="G17" s="2">
        <v>8.6956521739130432E-2</v>
      </c>
      <c r="H17" s="2">
        <v>8.1521739130434784E-2</v>
      </c>
      <c r="I17" s="2">
        <v>0.96499999999999997</v>
      </c>
      <c r="J17" s="2">
        <v>0</v>
      </c>
      <c r="K17" s="2">
        <v>0</v>
      </c>
      <c r="L17" s="2">
        <v>1.9308695652173915</v>
      </c>
      <c r="M17" s="2">
        <v>5.1304347826086953</v>
      </c>
      <c r="N17" s="2">
        <v>0</v>
      </c>
      <c r="O17" s="2">
        <v>0.12791327913279132</v>
      </c>
      <c r="P17" s="2">
        <v>4.9565217391304346</v>
      </c>
      <c r="Q17" s="2">
        <v>4.6010869565217396</v>
      </c>
      <c r="R17" s="2">
        <v>0.23829268292682926</v>
      </c>
      <c r="S17" s="2">
        <v>3.7311956521739127</v>
      </c>
      <c r="T17" s="2">
        <v>1.1396739130434781</v>
      </c>
      <c r="U17" s="2">
        <v>0</v>
      </c>
      <c r="V17" s="2">
        <v>0.12144173441734417</v>
      </c>
      <c r="W17" s="2">
        <v>7.9636956521739126</v>
      </c>
      <c r="X17" s="2">
        <v>3.821739130434783</v>
      </c>
      <c r="Y17" s="2">
        <v>0</v>
      </c>
      <c r="Z17" s="2">
        <v>0.29383739837398376</v>
      </c>
      <c r="AA17" s="2">
        <v>0</v>
      </c>
      <c r="AB17" s="2">
        <v>0</v>
      </c>
      <c r="AC17" s="2">
        <v>0</v>
      </c>
      <c r="AD17" s="2">
        <v>0</v>
      </c>
      <c r="AE17" s="2">
        <v>0</v>
      </c>
      <c r="AF17" s="2">
        <v>0</v>
      </c>
      <c r="AG17" s="2">
        <v>0</v>
      </c>
      <c r="AH17" t="s">
        <v>455</v>
      </c>
      <c r="AI17">
        <v>5</v>
      </c>
    </row>
    <row r="18" spans="1:35" x14ac:dyDescent="0.25">
      <c r="A18" t="s">
        <v>1304</v>
      </c>
      <c r="B18" t="s">
        <v>867</v>
      </c>
      <c r="C18" t="s">
        <v>1051</v>
      </c>
      <c r="D18" t="s">
        <v>1251</v>
      </c>
      <c r="E18" s="2">
        <v>86.206521739130437</v>
      </c>
      <c r="F18" s="2">
        <v>28.752173913043475</v>
      </c>
      <c r="G18" s="2">
        <v>0.61956521739130432</v>
      </c>
      <c r="H18" s="2">
        <v>0</v>
      </c>
      <c r="I18" s="2">
        <v>0.72010869565217395</v>
      </c>
      <c r="J18" s="2">
        <v>0</v>
      </c>
      <c r="K18" s="2">
        <v>0.4891304347826087</v>
      </c>
      <c r="L18" s="2">
        <v>3.1023913043478255</v>
      </c>
      <c r="M18" s="2">
        <v>5.4782608695652177</v>
      </c>
      <c r="N18" s="2">
        <v>0</v>
      </c>
      <c r="O18" s="2">
        <v>6.3548102383053848E-2</v>
      </c>
      <c r="P18" s="2">
        <v>5.5652173913043477</v>
      </c>
      <c r="Q18" s="2">
        <v>36.847282608695657</v>
      </c>
      <c r="R18" s="2">
        <v>0.4919871390745178</v>
      </c>
      <c r="S18" s="2">
        <v>1.5290217391304344</v>
      </c>
      <c r="T18" s="2">
        <v>9.9665217391304388</v>
      </c>
      <c r="U18" s="2">
        <v>0</v>
      </c>
      <c r="V18" s="2">
        <v>0.13334888412558321</v>
      </c>
      <c r="W18" s="2">
        <v>2.7298913043478259</v>
      </c>
      <c r="X18" s="2">
        <v>9.6397826086956524</v>
      </c>
      <c r="Y18" s="2">
        <v>0</v>
      </c>
      <c r="Z18" s="2">
        <v>0.14348884125583153</v>
      </c>
      <c r="AA18" s="2">
        <v>0</v>
      </c>
      <c r="AB18" s="2">
        <v>0</v>
      </c>
      <c r="AC18" s="2">
        <v>0</v>
      </c>
      <c r="AD18" s="2">
        <v>0</v>
      </c>
      <c r="AE18" s="2">
        <v>0</v>
      </c>
      <c r="AF18" s="2">
        <v>0</v>
      </c>
      <c r="AG18" s="2">
        <v>0</v>
      </c>
      <c r="AH18" t="s">
        <v>377</v>
      </c>
      <c r="AI18">
        <v>5</v>
      </c>
    </row>
    <row r="19" spans="1:35" x14ac:dyDescent="0.25">
      <c r="A19" t="s">
        <v>1304</v>
      </c>
      <c r="B19" t="s">
        <v>797</v>
      </c>
      <c r="C19" t="s">
        <v>1151</v>
      </c>
      <c r="D19" t="s">
        <v>1234</v>
      </c>
      <c r="E19" s="2">
        <v>104.68478260869566</v>
      </c>
      <c r="F19" s="2">
        <v>39.583695652173922</v>
      </c>
      <c r="G19" s="2">
        <v>0.91304347826086951</v>
      </c>
      <c r="H19" s="2">
        <v>0</v>
      </c>
      <c r="I19" s="2">
        <v>1.0679347826086956</v>
      </c>
      <c r="J19" s="2">
        <v>0</v>
      </c>
      <c r="K19" s="2">
        <v>0</v>
      </c>
      <c r="L19" s="2">
        <v>4.204891304347826</v>
      </c>
      <c r="M19" s="2">
        <v>5.0896739130434785</v>
      </c>
      <c r="N19" s="2">
        <v>0</v>
      </c>
      <c r="O19" s="2">
        <v>4.8619042674696293E-2</v>
      </c>
      <c r="P19" s="2">
        <v>5.3913043478260869</v>
      </c>
      <c r="Q19" s="2">
        <v>45.767934782608712</v>
      </c>
      <c r="R19" s="2">
        <v>0.48869795452185666</v>
      </c>
      <c r="S19" s="2">
        <v>3.1353260869565212</v>
      </c>
      <c r="T19" s="2">
        <v>7.2526086956521736</v>
      </c>
      <c r="U19" s="2">
        <v>0</v>
      </c>
      <c r="V19" s="2">
        <v>9.9230609490187929E-2</v>
      </c>
      <c r="W19" s="2">
        <v>4.7597826086956516</v>
      </c>
      <c r="X19" s="2">
        <v>4.8188043478260871</v>
      </c>
      <c r="Y19" s="2">
        <v>0</v>
      </c>
      <c r="Z19" s="2">
        <v>9.1499325096044026E-2</v>
      </c>
      <c r="AA19" s="2">
        <v>0</v>
      </c>
      <c r="AB19" s="2">
        <v>0</v>
      </c>
      <c r="AC19" s="2">
        <v>0</v>
      </c>
      <c r="AD19" s="2">
        <v>0</v>
      </c>
      <c r="AE19" s="2">
        <v>0</v>
      </c>
      <c r="AF19" s="2">
        <v>0</v>
      </c>
      <c r="AG19" s="2">
        <v>0</v>
      </c>
      <c r="AH19" t="s">
        <v>300</v>
      </c>
      <c r="AI19">
        <v>5</v>
      </c>
    </row>
    <row r="20" spans="1:35" x14ac:dyDescent="0.25">
      <c r="A20" t="s">
        <v>1304</v>
      </c>
      <c r="B20" t="s">
        <v>811</v>
      </c>
      <c r="C20" t="s">
        <v>1096</v>
      </c>
      <c r="D20" t="s">
        <v>1240</v>
      </c>
      <c r="E20" s="2">
        <v>62.282608695652172</v>
      </c>
      <c r="F20" s="2">
        <v>5.0815217391304346</v>
      </c>
      <c r="G20" s="2">
        <v>0.39130434782608697</v>
      </c>
      <c r="H20" s="2">
        <v>0.28478260869565214</v>
      </c>
      <c r="I20" s="2">
        <v>4.0923913043478262</v>
      </c>
      <c r="J20" s="2">
        <v>0</v>
      </c>
      <c r="K20" s="2">
        <v>0</v>
      </c>
      <c r="L20" s="2">
        <v>4.9490217391304352</v>
      </c>
      <c r="M20" s="2">
        <v>7.5652173913043477</v>
      </c>
      <c r="N20" s="2">
        <v>7.0652173913043473E-2</v>
      </c>
      <c r="O20" s="2">
        <v>0.12260034904013963</v>
      </c>
      <c r="P20" s="2">
        <v>21.842391304347824</v>
      </c>
      <c r="Q20" s="2">
        <v>5.2717391304347823</v>
      </c>
      <c r="R20" s="2">
        <v>0.43534031413612562</v>
      </c>
      <c r="S20" s="2">
        <v>3.5336956521739125</v>
      </c>
      <c r="T20" s="2">
        <v>4.5035869565217395</v>
      </c>
      <c r="U20" s="2">
        <v>0</v>
      </c>
      <c r="V20" s="2">
        <v>0.12904537521815007</v>
      </c>
      <c r="W20" s="2">
        <v>1.4148913043478262</v>
      </c>
      <c r="X20" s="2">
        <v>2.8576086956521722</v>
      </c>
      <c r="Y20" s="2">
        <v>0</v>
      </c>
      <c r="Z20" s="2">
        <v>6.859860383944151E-2</v>
      </c>
      <c r="AA20" s="2">
        <v>0</v>
      </c>
      <c r="AB20" s="2">
        <v>0</v>
      </c>
      <c r="AC20" s="2">
        <v>0</v>
      </c>
      <c r="AD20" s="2">
        <v>0</v>
      </c>
      <c r="AE20" s="2">
        <v>0</v>
      </c>
      <c r="AF20" s="2">
        <v>0</v>
      </c>
      <c r="AG20" s="2">
        <v>0</v>
      </c>
      <c r="AH20" t="s">
        <v>320</v>
      </c>
      <c r="AI20">
        <v>5</v>
      </c>
    </row>
    <row r="21" spans="1:35" x14ac:dyDescent="0.25">
      <c r="A21" t="s">
        <v>1304</v>
      </c>
      <c r="B21" t="s">
        <v>750</v>
      </c>
      <c r="C21" t="s">
        <v>1028</v>
      </c>
      <c r="D21" t="s">
        <v>1242</v>
      </c>
      <c r="E21" s="2">
        <v>96.576086956521735</v>
      </c>
      <c r="F21" s="2">
        <v>4.7826086956521738</v>
      </c>
      <c r="G21" s="2">
        <v>0</v>
      </c>
      <c r="H21" s="2">
        <v>0</v>
      </c>
      <c r="I21" s="2">
        <v>0</v>
      </c>
      <c r="J21" s="2">
        <v>0</v>
      </c>
      <c r="K21" s="2">
        <v>0</v>
      </c>
      <c r="L21" s="2">
        <v>0</v>
      </c>
      <c r="M21" s="2">
        <v>0</v>
      </c>
      <c r="N21" s="2">
        <v>11.087391304347827</v>
      </c>
      <c r="O21" s="2">
        <v>0.1148047270680923</v>
      </c>
      <c r="P21" s="2">
        <v>5.2722826086956527</v>
      </c>
      <c r="Q21" s="2">
        <v>10.508152173913043</v>
      </c>
      <c r="R21" s="2">
        <v>0.16339898705683736</v>
      </c>
      <c r="S21" s="2">
        <v>0</v>
      </c>
      <c r="T21" s="2">
        <v>0</v>
      </c>
      <c r="U21" s="2">
        <v>0</v>
      </c>
      <c r="V21" s="2">
        <v>0</v>
      </c>
      <c r="W21" s="2">
        <v>0</v>
      </c>
      <c r="X21" s="2">
        <v>0</v>
      </c>
      <c r="Y21" s="2">
        <v>0</v>
      </c>
      <c r="Z21" s="2">
        <v>0</v>
      </c>
      <c r="AA21" s="2">
        <v>0</v>
      </c>
      <c r="AB21" s="2">
        <v>0</v>
      </c>
      <c r="AC21" s="2">
        <v>0</v>
      </c>
      <c r="AD21" s="2">
        <v>30.651630434782607</v>
      </c>
      <c r="AE21" s="2">
        <v>0</v>
      </c>
      <c r="AF21" s="2">
        <v>0</v>
      </c>
      <c r="AG21" s="2">
        <v>0</v>
      </c>
      <c r="AH21" t="s">
        <v>243</v>
      </c>
      <c r="AI21">
        <v>5</v>
      </c>
    </row>
    <row r="22" spans="1:35" x14ac:dyDescent="0.25">
      <c r="A22" t="s">
        <v>1304</v>
      </c>
      <c r="B22" t="s">
        <v>960</v>
      </c>
      <c r="C22" t="s">
        <v>1061</v>
      </c>
      <c r="D22" t="s">
        <v>1210</v>
      </c>
      <c r="E22" s="2">
        <v>57.163043478260867</v>
      </c>
      <c r="F22" s="2">
        <v>33.139239130434781</v>
      </c>
      <c r="G22" s="2">
        <v>0.56521739130434778</v>
      </c>
      <c r="H22" s="2">
        <v>0.14673913043478262</v>
      </c>
      <c r="I22" s="2">
        <v>0</v>
      </c>
      <c r="J22" s="2">
        <v>0</v>
      </c>
      <c r="K22" s="2">
        <v>0</v>
      </c>
      <c r="L22" s="2">
        <v>0</v>
      </c>
      <c r="M22" s="2">
        <v>7.6231521739130441</v>
      </c>
      <c r="N22" s="2">
        <v>0</v>
      </c>
      <c r="O22" s="2">
        <v>0.13335805286176081</v>
      </c>
      <c r="P22" s="2">
        <v>4.7568478260869549</v>
      </c>
      <c r="Q22" s="2">
        <v>9.4680434782608707</v>
      </c>
      <c r="R22" s="2">
        <v>0.24884768967484311</v>
      </c>
      <c r="S22" s="2">
        <v>0</v>
      </c>
      <c r="T22" s="2">
        <v>0</v>
      </c>
      <c r="U22" s="2">
        <v>0</v>
      </c>
      <c r="V22" s="2">
        <v>0</v>
      </c>
      <c r="W22" s="2">
        <v>0</v>
      </c>
      <c r="X22" s="2">
        <v>0</v>
      </c>
      <c r="Y22" s="2">
        <v>0</v>
      </c>
      <c r="Z22" s="2">
        <v>0</v>
      </c>
      <c r="AA22" s="2">
        <v>0</v>
      </c>
      <c r="AB22" s="2">
        <v>0</v>
      </c>
      <c r="AC22" s="2">
        <v>0</v>
      </c>
      <c r="AD22" s="2">
        <v>47.892826086956518</v>
      </c>
      <c r="AE22" s="2">
        <v>0</v>
      </c>
      <c r="AF22" s="2">
        <v>0</v>
      </c>
      <c r="AG22" s="2">
        <v>0</v>
      </c>
      <c r="AH22" t="s">
        <v>472</v>
      </c>
      <c r="AI22">
        <v>5</v>
      </c>
    </row>
    <row r="23" spans="1:35" x14ac:dyDescent="0.25">
      <c r="A23" t="s">
        <v>1304</v>
      </c>
      <c r="B23" t="s">
        <v>908</v>
      </c>
      <c r="C23" t="s">
        <v>1092</v>
      </c>
      <c r="D23" t="s">
        <v>1236</v>
      </c>
      <c r="E23" s="2">
        <v>27.869565217391305</v>
      </c>
      <c r="F23" s="2">
        <v>3.0434782608695654</v>
      </c>
      <c r="G23" s="2">
        <v>0.28260869565217389</v>
      </c>
      <c r="H23" s="2">
        <v>0</v>
      </c>
      <c r="I23" s="2">
        <v>0</v>
      </c>
      <c r="J23" s="2">
        <v>0</v>
      </c>
      <c r="K23" s="2">
        <v>0</v>
      </c>
      <c r="L23" s="2">
        <v>2.0786956521739133</v>
      </c>
      <c r="M23" s="2">
        <v>0</v>
      </c>
      <c r="N23" s="2">
        <v>4.9565217391304346</v>
      </c>
      <c r="O23" s="2">
        <v>0.17784711388455537</v>
      </c>
      <c r="P23" s="2">
        <v>4.9565217391304346</v>
      </c>
      <c r="Q23" s="2">
        <v>17.760869565217391</v>
      </c>
      <c r="R23" s="2">
        <v>0.81513260530421205</v>
      </c>
      <c r="S23" s="2">
        <v>1.7426086956521738</v>
      </c>
      <c r="T23" s="2">
        <v>4.7061956521739132</v>
      </c>
      <c r="U23" s="2">
        <v>0</v>
      </c>
      <c r="V23" s="2">
        <v>0.23139235569422778</v>
      </c>
      <c r="W23" s="2">
        <v>4.2151086956521757</v>
      </c>
      <c r="X23" s="2">
        <v>0.35565217391304349</v>
      </c>
      <c r="Y23" s="2">
        <v>0</v>
      </c>
      <c r="Z23" s="2">
        <v>0.16400546021840878</v>
      </c>
      <c r="AA23" s="2">
        <v>0</v>
      </c>
      <c r="AB23" s="2">
        <v>0</v>
      </c>
      <c r="AC23" s="2">
        <v>0</v>
      </c>
      <c r="AD23" s="2">
        <v>4.2771739130434785</v>
      </c>
      <c r="AE23" s="2">
        <v>0</v>
      </c>
      <c r="AF23" s="2">
        <v>0</v>
      </c>
      <c r="AG23" s="2">
        <v>0</v>
      </c>
      <c r="AH23" t="s">
        <v>419</v>
      </c>
      <c r="AI23">
        <v>5</v>
      </c>
    </row>
    <row r="24" spans="1:35" x14ac:dyDescent="0.25">
      <c r="A24" t="s">
        <v>1304</v>
      </c>
      <c r="B24" t="s">
        <v>892</v>
      </c>
      <c r="C24" t="s">
        <v>1054</v>
      </c>
      <c r="D24" t="s">
        <v>1209</v>
      </c>
      <c r="E24" s="2">
        <v>51.836956521739133</v>
      </c>
      <c r="F24" s="2">
        <v>31.030434782608701</v>
      </c>
      <c r="G24" s="2">
        <v>2.0489130434782608</v>
      </c>
      <c r="H24" s="2">
        <v>0.19293478260869565</v>
      </c>
      <c r="I24" s="2">
        <v>6.380434782608696E-2</v>
      </c>
      <c r="J24" s="2">
        <v>0</v>
      </c>
      <c r="K24" s="2">
        <v>0</v>
      </c>
      <c r="L24" s="2">
        <v>2.6189130434782606</v>
      </c>
      <c r="M24" s="2">
        <v>5.0744565217391306</v>
      </c>
      <c r="N24" s="2">
        <v>0</v>
      </c>
      <c r="O24" s="2">
        <v>9.7892639966449993E-2</v>
      </c>
      <c r="P24" s="2">
        <v>7.202934782608696</v>
      </c>
      <c r="Q24" s="2">
        <v>6.4059782608695652</v>
      </c>
      <c r="R24" s="2">
        <v>0.26253302579157056</v>
      </c>
      <c r="S24" s="2">
        <v>4.7710869565217395</v>
      </c>
      <c r="T24" s="2">
        <v>9.7871739130434747</v>
      </c>
      <c r="U24" s="2">
        <v>0</v>
      </c>
      <c r="V24" s="2">
        <v>0.28084713776473047</v>
      </c>
      <c r="W24" s="2">
        <v>3.8926086956521746</v>
      </c>
      <c r="X24" s="2">
        <v>8.6207608695652205</v>
      </c>
      <c r="Y24" s="2">
        <v>0</v>
      </c>
      <c r="Z24" s="2">
        <v>0.24139861606206758</v>
      </c>
      <c r="AA24" s="2">
        <v>0</v>
      </c>
      <c r="AB24" s="2">
        <v>0</v>
      </c>
      <c r="AC24" s="2">
        <v>0</v>
      </c>
      <c r="AD24" s="2">
        <v>47.758913043478245</v>
      </c>
      <c r="AE24" s="2">
        <v>0</v>
      </c>
      <c r="AF24" s="2">
        <v>0</v>
      </c>
      <c r="AG24" s="2">
        <v>0</v>
      </c>
      <c r="AH24" t="s">
        <v>402</v>
      </c>
      <c r="AI24">
        <v>5</v>
      </c>
    </row>
    <row r="25" spans="1:35" x14ac:dyDescent="0.25">
      <c r="A25" t="s">
        <v>1304</v>
      </c>
      <c r="B25" t="s">
        <v>943</v>
      </c>
      <c r="C25" t="s">
        <v>1074</v>
      </c>
      <c r="D25" t="s">
        <v>1258</v>
      </c>
      <c r="E25" s="2">
        <v>106.05434782608695</v>
      </c>
      <c r="F25" s="2">
        <v>5.3913043478260869</v>
      </c>
      <c r="G25" s="2">
        <v>0</v>
      </c>
      <c r="H25" s="2">
        <v>0</v>
      </c>
      <c r="I25" s="2">
        <v>5.9782608695652176E-2</v>
      </c>
      <c r="J25" s="2">
        <v>0</v>
      </c>
      <c r="K25" s="2">
        <v>0</v>
      </c>
      <c r="L25" s="2">
        <v>9.9509782608695669</v>
      </c>
      <c r="M25" s="2">
        <v>5.6521739130434785</v>
      </c>
      <c r="N25" s="2">
        <v>2.2608695652173911</v>
      </c>
      <c r="O25" s="2">
        <v>7.4613098288408328E-2</v>
      </c>
      <c r="P25" s="2">
        <v>0</v>
      </c>
      <c r="Q25" s="2">
        <v>10.5</v>
      </c>
      <c r="R25" s="2">
        <v>9.9005841959618743E-2</v>
      </c>
      <c r="S25" s="2">
        <v>14.471521739130434</v>
      </c>
      <c r="T25" s="2">
        <v>19.286304347826086</v>
      </c>
      <c r="U25" s="2">
        <v>0</v>
      </c>
      <c r="V25" s="2">
        <v>0.31830685661576302</v>
      </c>
      <c r="W25" s="2">
        <v>22.00391304347826</v>
      </c>
      <c r="X25" s="2">
        <v>14.188695652173919</v>
      </c>
      <c r="Y25" s="2">
        <v>0</v>
      </c>
      <c r="Z25" s="2">
        <v>0.34126473301219645</v>
      </c>
      <c r="AA25" s="2">
        <v>0</v>
      </c>
      <c r="AB25" s="2">
        <v>5.0434782608695654</v>
      </c>
      <c r="AC25" s="2">
        <v>0</v>
      </c>
      <c r="AD25" s="2">
        <v>0</v>
      </c>
      <c r="AE25" s="2">
        <v>0</v>
      </c>
      <c r="AF25" s="2">
        <v>0</v>
      </c>
      <c r="AG25" s="2">
        <v>0</v>
      </c>
      <c r="AH25" t="s">
        <v>454</v>
      </c>
      <c r="AI25">
        <v>5</v>
      </c>
    </row>
    <row r="26" spans="1:35" x14ac:dyDescent="0.25">
      <c r="A26" t="s">
        <v>1304</v>
      </c>
      <c r="B26" t="s">
        <v>942</v>
      </c>
      <c r="C26" t="s">
        <v>1096</v>
      </c>
      <c r="D26" t="s">
        <v>1240</v>
      </c>
      <c r="E26" s="2">
        <v>48.684782608695649</v>
      </c>
      <c r="F26" s="2">
        <v>22.832826086956519</v>
      </c>
      <c r="G26" s="2">
        <v>0.56521739130434778</v>
      </c>
      <c r="H26" s="2">
        <v>8.6956521739130432E-2</v>
      </c>
      <c r="I26" s="2">
        <v>8.010869565217392E-2</v>
      </c>
      <c r="J26" s="2">
        <v>0</v>
      </c>
      <c r="K26" s="2">
        <v>0</v>
      </c>
      <c r="L26" s="2">
        <v>1.9866304347826094</v>
      </c>
      <c r="M26" s="2">
        <v>0.16184782608695653</v>
      </c>
      <c r="N26" s="2">
        <v>0</v>
      </c>
      <c r="O26" s="2">
        <v>3.3244027684751062E-3</v>
      </c>
      <c r="P26" s="2">
        <v>5.2464130434782605</v>
      </c>
      <c r="Q26" s="2">
        <v>16.39869565217391</v>
      </c>
      <c r="R26" s="2">
        <v>0.44459700826077242</v>
      </c>
      <c r="S26" s="2">
        <v>4.0367391304347811</v>
      </c>
      <c r="T26" s="2">
        <v>4.267065217391302</v>
      </c>
      <c r="U26" s="2">
        <v>0</v>
      </c>
      <c r="V26" s="2">
        <v>0.17056262558606827</v>
      </c>
      <c r="W26" s="2">
        <v>1.8959782608695648</v>
      </c>
      <c r="X26" s="2">
        <v>7.7266304347826091</v>
      </c>
      <c r="Y26" s="2">
        <v>3.1304347826086952E-2</v>
      </c>
      <c r="Z26" s="2">
        <v>0.1982942621120786</v>
      </c>
      <c r="AA26" s="2">
        <v>0</v>
      </c>
      <c r="AB26" s="2">
        <v>0</v>
      </c>
      <c r="AC26" s="2">
        <v>0</v>
      </c>
      <c r="AD26" s="2">
        <v>42.524239130434779</v>
      </c>
      <c r="AE26" s="2">
        <v>0</v>
      </c>
      <c r="AF26" s="2">
        <v>0</v>
      </c>
      <c r="AG26" s="2">
        <v>0</v>
      </c>
      <c r="AH26" t="s">
        <v>453</v>
      </c>
      <c r="AI26">
        <v>5</v>
      </c>
    </row>
    <row r="27" spans="1:35" x14ac:dyDescent="0.25">
      <c r="A27" t="s">
        <v>1304</v>
      </c>
      <c r="B27" t="s">
        <v>965</v>
      </c>
      <c r="C27" t="s">
        <v>1027</v>
      </c>
      <c r="D27" t="s">
        <v>1220</v>
      </c>
      <c r="E27" s="2">
        <v>99.576086956521735</v>
      </c>
      <c r="F27" s="2">
        <v>5.1304347826086953</v>
      </c>
      <c r="G27" s="2">
        <v>0</v>
      </c>
      <c r="H27" s="2">
        <v>0</v>
      </c>
      <c r="I27" s="2">
        <v>0</v>
      </c>
      <c r="J27" s="2">
        <v>0</v>
      </c>
      <c r="K27" s="2">
        <v>0</v>
      </c>
      <c r="L27" s="2">
        <v>0</v>
      </c>
      <c r="M27" s="2">
        <v>0</v>
      </c>
      <c r="N27" s="2">
        <v>11.627717391304348</v>
      </c>
      <c r="O27" s="2">
        <v>0.11677218644252811</v>
      </c>
      <c r="P27" s="2">
        <v>5.2173913043478262</v>
      </c>
      <c r="Q27" s="2">
        <v>27.759239130434782</v>
      </c>
      <c r="R27" s="2">
        <v>0.33117017792817377</v>
      </c>
      <c r="S27" s="2">
        <v>0</v>
      </c>
      <c r="T27" s="2">
        <v>0</v>
      </c>
      <c r="U27" s="2">
        <v>0</v>
      </c>
      <c r="V27" s="2">
        <v>0</v>
      </c>
      <c r="W27" s="2">
        <v>0</v>
      </c>
      <c r="X27" s="2">
        <v>0</v>
      </c>
      <c r="Y27" s="2">
        <v>0</v>
      </c>
      <c r="Z27" s="2">
        <v>0</v>
      </c>
      <c r="AA27" s="2">
        <v>0</v>
      </c>
      <c r="AB27" s="2">
        <v>0</v>
      </c>
      <c r="AC27" s="2">
        <v>0</v>
      </c>
      <c r="AD27" s="2">
        <v>33.834239130434781</v>
      </c>
      <c r="AE27" s="2">
        <v>0</v>
      </c>
      <c r="AF27" s="2">
        <v>0</v>
      </c>
      <c r="AG27" s="2">
        <v>0</v>
      </c>
      <c r="AH27" t="s">
        <v>477</v>
      </c>
      <c r="AI27">
        <v>5</v>
      </c>
    </row>
    <row r="28" spans="1:35" x14ac:dyDescent="0.25">
      <c r="A28" t="s">
        <v>1304</v>
      </c>
      <c r="B28" t="s">
        <v>833</v>
      </c>
      <c r="C28" t="s">
        <v>1015</v>
      </c>
      <c r="D28" t="s">
        <v>1212</v>
      </c>
      <c r="E28" s="2">
        <v>65.923913043478265</v>
      </c>
      <c r="F28" s="2">
        <v>4.6086956521739131</v>
      </c>
      <c r="G28" s="2">
        <v>0.58695652173913049</v>
      </c>
      <c r="H28" s="2">
        <v>0</v>
      </c>
      <c r="I28" s="2">
        <v>1.0380434782608696</v>
      </c>
      <c r="J28" s="2">
        <v>0</v>
      </c>
      <c r="K28" s="2">
        <v>0</v>
      </c>
      <c r="L28" s="2">
        <v>5.1293478260869572</v>
      </c>
      <c r="M28" s="2">
        <v>0</v>
      </c>
      <c r="N28" s="2">
        <v>5.0190217391304346</v>
      </c>
      <c r="O28" s="2">
        <v>7.6133553173948876E-2</v>
      </c>
      <c r="P28" s="2">
        <v>5.4755434782608692</v>
      </c>
      <c r="Q28" s="2">
        <v>4.1711956521739131</v>
      </c>
      <c r="R28" s="2">
        <v>0.1463314097279472</v>
      </c>
      <c r="S28" s="2">
        <v>8.7291304347826095</v>
      </c>
      <c r="T28" s="2">
        <v>8.9136956521739119</v>
      </c>
      <c r="U28" s="2">
        <v>0</v>
      </c>
      <c r="V28" s="2">
        <v>0.26762407254740311</v>
      </c>
      <c r="W28" s="2">
        <v>5.7472826086956523</v>
      </c>
      <c r="X28" s="2">
        <v>9.022608695652174</v>
      </c>
      <c r="Y28" s="2">
        <v>0</v>
      </c>
      <c r="Z28" s="2">
        <v>0.22404451772464962</v>
      </c>
      <c r="AA28" s="2">
        <v>0</v>
      </c>
      <c r="AB28" s="2">
        <v>0</v>
      </c>
      <c r="AC28" s="2">
        <v>0</v>
      </c>
      <c r="AD28" s="2">
        <v>0</v>
      </c>
      <c r="AE28" s="2">
        <v>53.652173913043477</v>
      </c>
      <c r="AF28" s="2">
        <v>0</v>
      </c>
      <c r="AG28" s="2">
        <v>0</v>
      </c>
      <c r="AH28" t="s">
        <v>343</v>
      </c>
      <c r="AI28">
        <v>5</v>
      </c>
    </row>
    <row r="29" spans="1:35" x14ac:dyDescent="0.25">
      <c r="A29" t="s">
        <v>1304</v>
      </c>
      <c r="B29" t="s">
        <v>578</v>
      </c>
      <c r="C29" t="s">
        <v>1064</v>
      </c>
      <c r="D29" t="s">
        <v>1245</v>
      </c>
      <c r="E29" s="2">
        <v>50.119565217391305</v>
      </c>
      <c r="F29" s="2">
        <v>5.6521739130434785</v>
      </c>
      <c r="G29" s="2">
        <v>0.58695652173913049</v>
      </c>
      <c r="H29" s="2">
        <v>0.19782608695652174</v>
      </c>
      <c r="I29" s="2">
        <v>0.23641304347826086</v>
      </c>
      <c r="J29" s="2">
        <v>0</v>
      </c>
      <c r="K29" s="2">
        <v>0</v>
      </c>
      <c r="L29" s="2">
        <v>5.3415217391304353</v>
      </c>
      <c r="M29" s="2">
        <v>4.2146739130434785</v>
      </c>
      <c r="N29" s="2">
        <v>5.6548913043478262</v>
      </c>
      <c r="O29" s="2">
        <v>0.19692040772066796</v>
      </c>
      <c r="P29" s="2">
        <v>6.2119565217391308</v>
      </c>
      <c r="Q29" s="2">
        <v>3.1875</v>
      </c>
      <c r="R29" s="2">
        <v>0.18754066363044894</v>
      </c>
      <c r="S29" s="2">
        <v>4.5506521739130443</v>
      </c>
      <c r="T29" s="2">
        <v>0</v>
      </c>
      <c r="U29" s="2">
        <v>0</v>
      </c>
      <c r="V29" s="2">
        <v>9.0795922793320341E-2</v>
      </c>
      <c r="W29" s="2">
        <v>5.1359782608695639</v>
      </c>
      <c r="X29" s="2">
        <v>0</v>
      </c>
      <c r="Y29" s="2">
        <v>0</v>
      </c>
      <c r="Z29" s="2">
        <v>0.10247451745825198</v>
      </c>
      <c r="AA29" s="2">
        <v>0</v>
      </c>
      <c r="AB29" s="2">
        <v>0</v>
      </c>
      <c r="AC29" s="2">
        <v>0</v>
      </c>
      <c r="AD29" s="2">
        <v>0</v>
      </c>
      <c r="AE29" s="2">
        <v>0</v>
      </c>
      <c r="AF29" s="2">
        <v>0</v>
      </c>
      <c r="AG29" s="2">
        <v>0</v>
      </c>
      <c r="AH29" t="s">
        <v>61</v>
      </c>
      <c r="AI29">
        <v>5</v>
      </c>
    </row>
    <row r="30" spans="1:35" x14ac:dyDescent="0.25">
      <c r="A30" t="s">
        <v>1304</v>
      </c>
      <c r="B30" t="s">
        <v>847</v>
      </c>
      <c r="C30" t="s">
        <v>1071</v>
      </c>
      <c r="D30" t="s">
        <v>1238</v>
      </c>
      <c r="E30" s="2">
        <v>79.130434782608702</v>
      </c>
      <c r="F30" s="2">
        <v>25.134239130434786</v>
      </c>
      <c r="G30" s="2">
        <v>1.4130434782608696</v>
      </c>
      <c r="H30" s="2">
        <v>0</v>
      </c>
      <c r="I30" s="2">
        <v>0.15815217391304348</v>
      </c>
      <c r="J30" s="2">
        <v>0</v>
      </c>
      <c r="K30" s="2">
        <v>0</v>
      </c>
      <c r="L30" s="2">
        <v>4.9365217391304359</v>
      </c>
      <c r="M30" s="2">
        <v>0</v>
      </c>
      <c r="N30" s="2">
        <v>0</v>
      </c>
      <c r="O30" s="2">
        <v>0</v>
      </c>
      <c r="P30" s="2">
        <v>5.4453260869565208</v>
      </c>
      <c r="Q30" s="2">
        <v>10.625108695652173</v>
      </c>
      <c r="R30" s="2">
        <v>0.20308791208791205</v>
      </c>
      <c r="S30" s="2">
        <v>3.8288043478260865</v>
      </c>
      <c r="T30" s="2">
        <v>4.9997826086956527</v>
      </c>
      <c r="U30" s="2">
        <v>0</v>
      </c>
      <c r="V30" s="2">
        <v>0.11157005494505494</v>
      </c>
      <c r="W30" s="2">
        <v>8.3183695652173935</v>
      </c>
      <c r="X30" s="2">
        <v>3.1021739130434782</v>
      </c>
      <c r="Y30" s="2">
        <v>0</v>
      </c>
      <c r="Z30" s="2">
        <v>0.14432554945054946</v>
      </c>
      <c r="AA30" s="2">
        <v>0</v>
      </c>
      <c r="AB30" s="2">
        <v>0</v>
      </c>
      <c r="AC30" s="2">
        <v>0</v>
      </c>
      <c r="AD30" s="2">
        <v>34.143586956521752</v>
      </c>
      <c r="AE30" s="2">
        <v>0</v>
      </c>
      <c r="AF30" s="2">
        <v>0</v>
      </c>
      <c r="AG30" s="2">
        <v>0</v>
      </c>
      <c r="AH30" t="s">
        <v>357</v>
      </c>
      <c r="AI30">
        <v>5</v>
      </c>
    </row>
    <row r="31" spans="1:35" x14ac:dyDescent="0.25">
      <c r="A31" t="s">
        <v>1304</v>
      </c>
      <c r="B31" t="s">
        <v>940</v>
      </c>
      <c r="C31" t="s">
        <v>1084</v>
      </c>
      <c r="D31" t="s">
        <v>1266</v>
      </c>
      <c r="E31" s="2">
        <v>42.619565217391305</v>
      </c>
      <c r="F31" s="2">
        <v>28.553043478260872</v>
      </c>
      <c r="G31" s="2">
        <v>1.4130434782608696</v>
      </c>
      <c r="H31" s="2">
        <v>0</v>
      </c>
      <c r="I31" s="2">
        <v>0</v>
      </c>
      <c r="J31" s="2">
        <v>0</v>
      </c>
      <c r="K31" s="2">
        <v>0</v>
      </c>
      <c r="L31" s="2">
        <v>1.7723913043478254</v>
      </c>
      <c r="M31" s="2">
        <v>4.7280434782608696</v>
      </c>
      <c r="N31" s="2">
        <v>0</v>
      </c>
      <c r="O31" s="2">
        <v>0.11093598571792911</v>
      </c>
      <c r="P31" s="2">
        <v>5.393369565217391</v>
      </c>
      <c r="Q31" s="2">
        <v>19.554456521739137</v>
      </c>
      <c r="R31" s="2">
        <v>0.58536087732721265</v>
      </c>
      <c r="S31" s="2">
        <v>3.5405434782608696</v>
      </c>
      <c r="T31" s="2">
        <v>9.0281521739130426</v>
      </c>
      <c r="U31" s="2">
        <v>0</v>
      </c>
      <c r="V31" s="2">
        <v>0.29490436113236412</v>
      </c>
      <c r="W31" s="2">
        <v>3.7518478260869568</v>
      </c>
      <c r="X31" s="2">
        <v>13.827717391304347</v>
      </c>
      <c r="Y31" s="2">
        <v>0</v>
      </c>
      <c r="Z31" s="2">
        <v>0.41247640907931654</v>
      </c>
      <c r="AA31" s="2">
        <v>0</v>
      </c>
      <c r="AB31" s="2">
        <v>0</v>
      </c>
      <c r="AC31" s="2">
        <v>0</v>
      </c>
      <c r="AD31" s="2">
        <v>62.773478260869581</v>
      </c>
      <c r="AE31" s="2">
        <v>0</v>
      </c>
      <c r="AF31" s="2">
        <v>0</v>
      </c>
      <c r="AG31" s="2">
        <v>0</v>
      </c>
      <c r="AH31" t="s">
        <v>451</v>
      </c>
      <c r="AI31">
        <v>5</v>
      </c>
    </row>
    <row r="32" spans="1:35" x14ac:dyDescent="0.25">
      <c r="A32" t="s">
        <v>1304</v>
      </c>
      <c r="B32" t="s">
        <v>652</v>
      </c>
      <c r="C32" t="s">
        <v>1112</v>
      </c>
      <c r="D32" t="s">
        <v>1277</v>
      </c>
      <c r="E32" s="2">
        <v>44.478260869565219</v>
      </c>
      <c r="F32" s="2">
        <v>5.2173913043478262</v>
      </c>
      <c r="G32" s="2">
        <v>0.4891304347826087</v>
      </c>
      <c r="H32" s="2">
        <v>9.2391304347826081E-2</v>
      </c>
      <c r="I32" s="2">
        <v>0.11413043478260869</v>
      </c>
      <c r="J32" s="2">
        <v>0</v>
      </c>
      <c r="K32" s="2">
        <v>0</v>
      </c>
      <c r="L32" s="2">
        <v>1.2650000000000003</v>
      </c>
      <c r="M32" s="2">
        <v>5.1304347826086953</v>
      </c>
      <c r="N32" s="2">
        <v>0</v>
      </c>
      <c r="O32" s="2">
        <v>0.11534701857282502</v>
      </c>
      <c r="P32" s="2">
        <v>4.5733695652173916</v>
      </c>
      <c r="Q32" s="2">
        <v>1.7554347826086956</v>
      </c>
      <c r="R32" s="2">
        <v>0.14228983382209187</v>
      </c>
      <c r="S32" s="2">
        <v>2.2353260869565221</v>
      </c>
      <c r="T32" s="2">
        <v>0.99282608695652175</v>
      </c>
      <c r="U32" s="2">
        <v>0</v>
      </c>
      <c r="V32" s="2">
        <v>7.2578201368523956E-2</v>
      </c>
      <c r="W32" s="2">
        <v>4.9828260869565222</v>
      </c>
      <c r="X32" s="2">
        <v>0</v>
      </c>
      <c r="Y32" s="2">
        <v>0</v>
      </c>
      <c r="Z32" s="2">
        <v>0.11202834799608993</v>
      </c>
      <c r="AA32" s="2">
        <v>0</v>
      </c>
      <c r="AB32" s="2">
        <v>0</v>
      </c>
      <c r="AC32" s="2">
        <v>0</v>
      </c>
      <c r="AD32" s="2">
        <v>0</v>
      </c>
      <c r="AE32" s="2">
        <v>0</v>
      </c>
      <c r="AF32" s="2">
        <v>0</v>
      </c>
      <c r="AG32" s="2">
        <v>0</v>
      </c>
      <c r="AH32" t="s">
        <v>141</v>
      </c>
      <c r="AI32">
        <v>5</v>
      </c>
    </row>
    <row r="33" spans="1:35" x14ac:dyDescent="0.25">
      <c r="A33" t="s">
        <v>1304</v>
      </c>
      <c r="B33" t="s">
        <v>624</v>
      </c>
      <c r="C33" t="s">
        <v>1035</v>
      </c>
      <c r="D33" t="s">
        <v>1264</v>
      </c>
      <c r="E33" s="2">
        <v>118.44565217391305</v>
      </c>
      <c r="F33" s="2">
        <v>5.7391304347826084</v>
      </c>
      <c r="G33" s="2">
        <v>0</v>
      </c>
      <c r="H33" s="2">
        <v>0</v>
      </c>
      <c r="I33" s="2">
        <v>1.5054347826086956</v>
      </c>
      <c r="J33" s="2">
        <v>0</v>
      </c>
      <c r="K33" s="2">
        <v>0</v>
      </c>
      <c r="L33" s="2">
        <v>4.3411956521739139</v>
      </c>
      <c r="M33" s="2">
        <v>17.024456521739129</v>
      </c>
      <c r="N33" s="2">
        <v>5.5652173913043477</v>
      </c>
      <c r="O33" s="2">
        <v>0.19071762870514819</v>
      </c>
      <c r="P33" s="2">
        <v>0</v>
      </c>
      <c r="Q33" s="2">
        <v>11.233695652173912</v>
      </c>
      <c r="R33" s="2">
        <v>9.4842617234101118E-2</v>
      </c>
      <c r="S33" s="2">
        <v>13.318152173913045</v>
      </c>
      <c r="T33" s="2">
        <v>1.2543478260869565</v>
      </c>
      <c r="U33" s="2">
        <v>0</v>
      </c>
      <c r="V33" s="2">
        <v>0.12303110947967331</v>
      </c>
      <c r="W33" s="2">
        <v>6.8084782608695651</v>
      </c>
      <c r="X33" s="2">
        <v>5.5646739130434799</v>
      </c>
      <c r="Y33" s="2">
        <v>0</v>
      </c>
      <c r="Z33" s="2">
        <v>0.10446269615490503</v>
      </c>
      <c r="AA33" s="2">
        <v>0</v>
      </c>
      <c r="AB33" s="2">
        <v>5.1793478260869561</v>
      </c>
      <c r="AC33" s="2">
        <v>0</v>
      </c>
      <c r="AD33" s="2">
        <v>0</v>
      </c>
      <c r="AE33" s="2">
        <v>0.60869565217391308</v>
      </c>
      <c r="AF33" s="2">
        <v>0</v>
      </c>
      <c r="AG33" s="2">
        <v>0</v>
      </c>
      <c r="AH33" t="s">
        <v>109</v>
      </c>
      <c r="AI33">
        <v>5</v>
      </c>
    </row>
    <row r="34" spans="1:35" x14ac:dyDescent="0.25">
      <c r="A34" t="s">
        <v>1304</v>
      </c>
      <c r="B34" t="s">
        <v>961</v>
      </c>
      <c r="C34" t="s">
        <v>1088</v>
      </c>
      <c r="D34" t="s">
        <v>1237</v>
      </c>
      <c r="E34" s="2">
        <v>30.119565217391305</v>
      </c>
      <c r="F34" s="2">
        <v>4.8097826086956523</v>
      </c>
      <c r="G34" s="2">
        <v>0.28260869565217389</v>
      </c>
      <c r="H34" s="2">
        <v>0.19565217391304349</v>
      </c>
      <c r="I34" s="2">
        <v>0.48369565217391303</v>
      </c>
      <c r="J34" s="2">
        <v>0</v>
      </c>
      <c r="K34" s="2">
        <v>0</v>
      </c>
      <c r="L34" s="2">
        <v>2.1327173913043471</v>
      </c>
      <c r="M34" s="2">
        <v>0</v>
      </c>
      <c r="N34" s="2">
        <v>0</v>
      </c>
      <c r="O34" s="2">
        <v>0</v>
      </c>
      <c r="P34" s="2">
        <v>0</v>
      </c>
      <c r="Q34" s="2">
        <v>0</v>
      </c>
      <c r="R34" s="2">
        <v>0</v>
      </c>
      <c r="S34" s="2">
        <v>2.3121739130434791</v>
      </c>
      <c r="T34" s="2">
        <v>3.7572826086956503</v>
      </c>
      <c r="U34" s="2">
        <v>0</v>
      </c>
      <c r="V34" s="2">
        <v>0.20151208949837598</v>
      </c>
      <c r="W34" s="2">
        <v>1.0888043478260869</v>
      </c>
      <c r="X34" s="2">
        <v>3.4008695652173899</v>
      </c>
      <c r="Y34" s="2">
        <v>0</v>
      </c>
      <c r="Z34" s="2">
        <v>0.14906171057380002</v>
      </c>
      <c r="AA34" s="2">
        <v>0</v>
      </c>
      <c r="AB34" s="2">
        <v>0</v>
      </c>
      <c r="AC34" s="2">
        <v>0</v>
      </c>
      <c r="AD34" s="2">
        <v>0</v>
      </c>
      <c r="AE34" s="2">
        <v>0</v>
      </c>
      <c r="AF34" s="2">
        <v>0</v>
      </c>
      <c r="AG34" s="2">
        <v>0</v>
      </c>
      <c r="AH34" t="s">
        <v>473</v>
      </c>
      <c r="AI34">
        <v>5</v>
      </c>
    </row>
    <row r="35" spans="1:35" x14ac:dyDescent="0.25">
      <c r="A35" t="s">
        <v>1304</v>
      </c>
      <c r="B35" t="s">
        <v>527</v>
      </c>
      <c r="C35" t="s">
        <v>1063</v>
      </c>
      <c r="D35" t="s">
        <v>1204</v>
      </c>
      <c r="E35" s="2">
        <v>105.35869565217391</v>
      </c>
      <c r="F35" s="2">
        <v>0.60489130434782612</v>
      </c>
      <c r="G35" s="2">
        <v>0.28456521739130436</v>
      </c>
      <c r="H35" s="2">
        <v>0</v>
      </c>
      <c r="I35" s="2">
        <v>5.5948913043478248</v>
      </c>
      <c r="J35" s="2">
        <v>0</v>
      </c>
      <c r="K35" s="2">
        <v>0.44760869565217382</v>
      </c>
      <c r="L35" s="2">
        <v>7.9076086956521738</v>
      </c>
      <c r="M35" s="2">
        <v>0</v>
      </c>
      <c r="N35" s="2">
        <v>0</v>
      </c>
      <c r="O35" s="2">
        <v>0</v>
      </c>
      <c r="P35" s="2">
        <v>5.0586956521739141</v>
      </c>
      <c r="Q35" s="2">
        <v>9.5077173913043467</v>
      </c>
      <c r="R35" s="2">
        <v>0.13825544207159807</v>
      </c>
      <c r="S35" s="2">
        <v>0.41902173913043478</v>
      </c>
      <c r="T35" s="2">
        <v>6.1707608695652176</v>
      </c>
      <c r="U35" s="2">
        <v>0</v>
      </c>
      <c r="V35" s="2">
        <v>6.2546167337253697E-2</v>
      </c>
      <c r="W35" s="2">
        <v>2.5141304347826083</v>
      </c>
      <c r="X35" s="2">
        <v>5.2394565217391289</v>
      </c>
      <c r="Y35" s="2">
        <v>0</v>
      </c>
      <c r="Z35" s="2">
        <v>7.3592283090890317E-2</v>
      </c>
      <c r="AA35" s="2">
        <v>0.31336956521739134</v>
      </c>
      <c r="AB35" s="2">
        <v>0</v>
      </c>
      <c r="AC35" s="2">
        <v>0</v>
      </c>
      <c r="AD35" s="2">
        <v>0</v>
      </c>
      <c r="AE35" s="2">
        <v>0</v>
      </c>
      <c r="AF35" s="2">
        <v>0</v>
      </c>
      <c r="AG35" s="2">
        <v>0</v>
      </c>
      <c r="AH35" t="s">
        <v>2</v>
      </c>
      <c r="AI35">
        <v>5</v>
      </c>
    </row>
    <row r="36" spans="1:35" x14ac:dyDescent="0.25">
      <c r="A36" t="s">
        <v>1304</v>
      </c>
      <c r="B36" t="s">
        <v>540</v>
      </c>
      <c r="C36" t="s">
        <v>1072</v>
      </c>
      <c r="D36" t="s">
        <v>1210</v>
      </c>
      <c r="E36" s="2">
        <v>68.554347826086953</v>
      </c>
      <c r="F36" s="2">
        <v>5.3260869565217392</v>
      </c>
      <c r="G36" s="2">
        <v>0.3858695652173913</v>
      </c>
      <c r="H36" s="2">
        <v>0.27391304347826084</v>
      </c>
      <c r="I36" s="2">
        <v>5.3043478260869561</v>
      </c>
      <c r="J36" s="2">
        <v>0</v>
      </c>
      <c r="K36" s="2">
        <v>0</v>
      </c>
      <c r="L36" s="2">
        <v>4.0340217391304352</v>
      </c>
      <c r="M36" s="2">
        <v>2.3940217391304346</v>
      </c>
      <c r="N36" s="2">
        <v>9.4157608695652169</v>
      </c>
      <c r="O36" s="2">
        <v>0.17226890756302521</v>
      </c>
      <c r="P36" s="2">
        <v>5.3396739130434785</v>
      </c>
      <c r="Q36" s="2">
        <v>5.7907608695652177</v>
      </c>
      <c r="R36" s="2">
        <v>0.16235928333597591</v>
      </c>
      <c r="S36" s="2">
        <v>5.2283695652173909</v>
      </c>
      <c r="T36" s="2">
        <v>1.3430434782608696</v>
      </c>
      <c r="U36" s="2">
        <v>0</v>
      </c>
      <c r="V36" s="2">
        <v>9.5856984303155229E-2</v>
      </c>
      <c r="W36" s="2">
        <v>5.2813043478260893</v>
      </c>
      <c r="X36" s="2">
        <v>2.7958695652173917</v>
      </c>
      <c r="Y36" s="2">
        <v>0</v>
      </c>
      <c r="Z36" s="2">
        <v>0.11782146820992552</v>
      </c>
      <c r="AA36" s="2">
        <v>0</v>
      </c>
      <c r="AB36" s="2">
        <v>0</v>
      </c>
      <c r="AC36" s="2">
        <v>0</v>
      </c>
      <c r="AD36" s="2">
        <v>0</v>
      </c>
      <c r="AE36" s="2">
        <v>0</v>
      </c>
      <c r="AF36" s="2">
        <v>0</v>
      </c>
      <c r="AG36" s="2">
        <v>0.52173913043478259</v>
      </c>
      <c r="AH36" t="s">
        <v>19</v>
      </c>
      <c r="AI36">
        <v>5</v>
      </c>
    </row>
    <row r="37" spans="1:35" x14ac:dyDescent="0.25">
      <c r="A37" t="s">
        <v>1304</v>
      </c>
      <c r="B37" t="s">
        <v>843</v>
      </c>
      <c r="C37" t="s">
        <v>1050</v>
      </c>
      <c r="D37" t="s">
        <v>1215</v>
      </c>
      <c r="E37" s="2">
        <v>75.021739130434781</v>
      </c>
      <c r="F37" s="2">
        <v>5.4782608695652177</v>
      </c>
      <c r="G37" s="2">
        <v>0</v>
      </c>
      <c r="H37" s="2">
        <v>0</v>
      </c>
      <c r="I37" s="2">
        <v>0</v>
      </c>
      <c r="J37" s="2">
        <v>0</v>
      </c>
      <c r="K37" s="2">
        <v>0</v>
      </c>
      <c r="L37" s="2">
        <v>0</v>
      </c>
      <c r="M37" s="2">
        <v>0</v>
      </c>
      <c r="N37" s="2">
        <v>10.399456521739131</v>
      </c>
      <c r="O37" s="2">
        <v>0.1386192407997682</v>
      </c>
      <c r="P37" s="2">
        <v>4.3288043478260869</v>
      </c>
      <c r="Q37" s="2">
        <v>5.6782608695652188</v>
      </c>
      <c r="R37" s="2">
        <v>0.13338887279049552</v>
      </c>
      <c r="S37" s="2">
        <v>0</v>
      </c>
      <c r="T37" s="2">
        <v>0</v>
      </c>
      <c r="U37" s="2">
        <v>0</v>
      </c>
      <c r="V37" s="2">
        <v>0</v>
      </c>
      <c r="W37" s="2">
        <v>0</v>
      </c>
      <c r="X37" s="2">
        <v>0</v>
      </c>
      <c r="Y37" s="2">
        <v>0</v>
      </c>
      <c r="Z37" s="2">
        <v>0</v>
      </c>
      <c r="AA37" s="2">
        <v>0</v>
      </c>
      <c r="AB37" s="2">
        <v>0</v>
      </c>
      <c r="AC37" s="2">
        <v>0</v>
      </c>
      <c r="AD37" s="2">
        <v>12.263586956521738</v>
      </c>
      <c r="AE37" s="2">
        <v>0</v>
      </c>
      <c r="AF37" s="2">
        <v>0</v>
      </c>
      <c r="AG37" s="2">
        <v>0</v>
      </c>
      <c r="AH37" t="s">
        <v>353</v>
      </c>
      <c r="AI37">
        <v>5</v>
      </c>
    </row>
    <row r="38" spans="1:35" x14ac:dyDescent="0.25">
      <c r="A38" t="s">
        <v>1304</v>
      </c>
      <c r="B38" t="s">
        <v>993</v>
      </c>
      <c r="C38" t="s">
        <v>1194</v>
      </c>
      <c r="D38" t="s">
        <v>1259</v>
      </c>
      <c r="E38" s="2">
        <v>58.358695652173914</v>
      </c>
      <c r="F38" s="2">
        <v>5.5652173913043477</v>
      </c>
      <c r="G38" s="2">
        <v>0.19565217391304349</v>
      </c>
      <c r="H38" s="2">
        <v>0.28847826086956518</v>
      </c>
      <c r="I38" s="2">
        <v>1.1086956521739131</v>
      </c>
      <c r="J38" s="2">
        <v>0</v>
      </c>
      <c r="K38" s="2">
        <v>0</v>
      </c>
      <c r="L38" s="2">
        <v>0.50173913043478258</v>
      </c>
      <c r="M38" s="2">
        <v>6.1192391304347815</v>
      </c>
      <c r="N38" s="2">
        <v>0</v>
      </c>
      <c r="O38" s="2">
        <v>0.10485565282175449</v>
      </c>
      <c r="P38" s="2">
        <v>2.4338043478260869</v>
      </c>
      <c r="Q38" s="2">
        <v>7.9356521739130441</v>
      </c>
      <c r="R38" s="2">
        <v>0.177684857515366</v>
      </c>
      <c r="S38" s="2">
        <v>4.7659782608695647</v>
      </c>
      <c r="T38" s="2">
        <v>0.47141304347826091</v>
      </c>
      <c r="U38" s="2">
        <v>0</v>
      </c>
      <c r="V38" s="2">
        <v>8.9744831439746681E-2</v>
      </c>
      <c r="W38" s="2">
        <v>3.802608695652173</v>
      </c>
      <c r="X38" s="2">
        <v>7.5117391304347816</v>
      </c>
      <c r="Y38" s="2">
        <v>0</v>
      </c>
      <c r="Z38" s="2">
        <v>0.19387595455392062</v>
      </c>
      <c r="AA38" s="2">
        <v>0</v>
      </c>
      <c r="AB38" s="2">
        <v>0</v>
      </c>
      <c r="AC38" s="2">
        <v>0</v>
      </c>
      <c r="AD38" s="2">
        <v>0</v>
      </c>
      <c r="AE38" s="2">
        <v>0</v>
      </c>
      <c r="AF38" s="2">
        <v>0</v>
      </c>
      <c r="AG38" s="2">
        <v>0</v>
      </c>
      <c r="AH38" t="s">
        <v>505</v>
      </c>
      <c r="AI38">
        <v>5</v>
      </c>
    </row>
    <row r="39" spans="1:35" x14ac:dyDescent="0.25">
      <c r="A39" t="s">
        <v>1304</v>
      </c>
      <c r="B39" t="s">
        <v>714</v>
      </c>
      <c r="C39" t="s">
        <v>1128</v>
      </c>
      <c r="D39" t="s">
        <v>1199</v>
      </c>
      <c r="E39" s="2">
        <v>72.380434782608702</v>
      </c>
      <c r="F39" s="2">
        <v>5.5652173913043477</v>
      </c>
      <c r="G39" s="2">
        <v>0.65217391304347827</v>
      </c>
      <c r="H39" s="2">
        <v>0.28586956521739132</v>
      </c>
      <c r="I39" s="2">
        <v>1.5407608695652173</v>
      </c>
      <c r="J39" s="2">
        <v>0</v>
      </c>
      <c r="K39" s="2">
        <v>0</v>
      </c>
      <c r="L39" s="2">
        <v>4.0327173913043479</v>
      </c>
      <c r="M39" s="2">
        <v>4.8695652173913047</v>
      </c>
      <c r="N39" s="2">
        <v>4.4483695652173916</v>
      </c>
      <c r="O39" s="2">
        <v>0.1287355458777594</v>
      </c>
      <c r="P39" s="2">
        <v>15.570652173913043</v>
      </c>
      <c r="Q39" s="2">
        <v>0</v>
      </c>
      <c r="R39" s="2">
        <v>0.21512239074936174</v>
      </c>
      <c r="S39" s="2">
        <v>3.7021739130434783</v>
      </c>
      <c r="T39" s="2">
        <v>3.214999999999999</v>
      </c>
      <c r="U39" s="2">
        <v>0</v>
      </c>
      <c r="V39" s="2">
        <v>9.5566901937227791E-2</v>
      </c>
      <c r="W39" s="2">
        <v>7.9861956521739117</v>
      </c>
      <c r="X39" s="2">
        <v>4.0434782608695636</v>
      </c>
      <c r="Y39" s="2">
        <v>0</v>
      </c>
      <c r="Z39" s="2">
        <v>0.16620063072533406</v>
      </c>
      <c r="AA39" s="2">
        <v>0</v>
      </c>
      <c r="AB39" s="2">
        <v>0</v>
      </c>
      <c r="AC39" s="2">
        <v>0</v>
      </c>
      <c r="AD39" s="2">
        <v>0</v>
      </c>
      <c r="AE39" s="2">
        <v>0</v>
      </c>
      <c r="AF39" s="2">
        <v>0</v>
      </c>
      <c r="AG39" s="2">
        <v>0</v>
      </c>
      <c r="AH39" t="s">
        <v>207</v>
      </c>
      <c r="AI39">
        <v>5</v>
      </c>
    </row>
    <row r="40" spans="1:35" x14ac:dyDescent="0.25">
      <c r="A40" t="s">
        <v>1304</v>
      </c>
      <c r="B40" t="s">
        <v>784</v>
      </c>
      <c r="C40" t="s">
        <v>1152</v>
      </c>
      <c r="D40" t="s">
        <v>1268</v>
      </c>
      <c r="E40" s="2">
        <v>53.967391304347828</v>
      </c>
      <c r="F40" s="2">
        <v>4.0163043478260869</v>
      </c>
      <c r="G40" s="2">
        <v>0.80434782608695654</v>
      </c>
      <c r="H40" s="2">
        <v>0.21739130434782608</v>
      </c>
      <c r="I40" s="2">
        <v>0.65760869565217395</v>
      </c>
      <c r="J40" s="2">
        <v>0</v>
      </c>
      <c r="K40" s="2">
        <v>0</v>
      </c>
      <c r="L40" s="2">
        <v>1.2941304347826084</v>
      </c>
      <c r="M40" s="2">
        <v>9.4543478260869556</v>
      </c>
      <c r="N40" s="2">
        <v>0</v>
      </c>
      <c r="O40" s="2">
        <v>0.17518630412890229</v>
      </c>
      <c r="P40" s="2">
        <v>5.6304347826086953</v>
      </c>
      <c r="Q40" s="2">
        <v>10.649347826086956</v>
      </c>
      <c r="R40" s="2">
        <v>0.30165961732124869</v>
      </c>
      <c r="S40" s="2">
        <v>3.8559782608695659</v>
      </c>
      <c r="T40" s="2">
        <v>1.4615217391304351</v>
      </c>
      <c r="U40" s="2">
        <v>0</v>
      </c>
      <c r="V40" s="2">
        <v>9.8531722054380683E-2</v>
      </c>
      <c r="W40" s="2">
        <v>1.8354347826086954</v>
      </c>
      <c r="X40" s="2">
        <v>7.2926086956521745</v>
      </c>
      <c r="Y40" s="2">
        <v>0</v>
      </c>
      <c r="Z40" s="2">
        <v>0.16913997985901311</v>
      </c>
      <c r="AA40" s="2">
        <v>0</v>
      </c>
      <c r="AB40" s="2">
        <v>0</v>
      </c>
      <c r="AC40" s="2">
        <v>0</v>
      </c>
      <c r="AD40" s="2">
        <v>0</v>
      </c>
      <c r="AE40" s="2">
        <v>0</v>
      </c>
      <c r="AF40" s="2">
        <v>0</v>
      </c>
      <c r="AG40" s="2">
        <v>0</v>
      </c>
      <c r="AH40" t="s">
        <v>278</v>
      </c>
      <c r="AI40">
        <v>5</v>
      </c>
    </row>
    <row r="41" spans="1:35" x14ac:dyDescent="0.25">
      <c r="A41" t="s">
        <v>1304</v>
      </c>
      <c r="B41" t="s">
        <v>863</v>
      </c>
      <c r="C41" t="s">
        <v>1063</v>
      </c>
      <c r="D41" t="s">
        <v>1204</v>
      </c>
      <c r="E41" s="2">
        <v>44.728260869565219</v>
      </c>
      <c r="F41" s="2">
        <v>38.932173913043492</v>
      </c>
      <c r="G41" s="2">
        <v>0.56521739130434778</v>
      </c>
      <c r="H41" s="2">
        <v>0</v>
      </c>
      <c r="I41" s="2">
        <v>0</v>
      </c>
      <c r="J41" s="2">
        <v>0</v>
      </c>
      <c r="K41" s="2">
        <v>0</v>
      </c>
      <c r="L41" s="2">
        <v>7.4456521739130435E-2</v>
      </c>
      <c r="M41" s="2">
        <v>6.035978260869566</v>
      </c>
      <c r="N41" s="2">
        <v>0</v>
      </c>
      <c r="O41" s="2">
        <v>0.13494775212636698</v>
      </c>
      <c r="P41" s="2">
        <v>5.257282608695653</v>
      </c>
      <c r="Q41" s="2">
        <v>24.589239130434787</v>
      </c>
      <c r="R41" s="2">
        <v>0.66728554070473889</v>
      </c>
      <c r="S41" s="2">
        <v>4.1609782608695651</v>
      </c>
      <c r="T41" s="2">
        <v>4.3381521739130422</v>
      </c>
      <c r="U41" s="2">
        <v>0</v>
      </c>
      <c r="V41" s="2">
        <v>0.19001701093560142</v>
      </c>
      <c r="W41" s="2">
        <v>4.7853260869565233</v>
      </c>
      <c r="X41" s="2">
        <v>6.4706521739130407</v>
      </c>
      <c r="Y41" s="2">
        <v>0</v>
      </c>
      <c r="Z41" s="2">
        <v>0.25165249088699876</v>
      </c>
      <c r="AA41" s="2">
        <v>0</v>
      </c>
      <c r="AB41" s="2">
        <v>0</v>
      </c>
      <c r="AC41" s="2">
        <v>0</v>
      </c>
      <c r="AD41" s="2">
        <v>62.316086956521765</v>
      </c>
      <c r="AE41" s="2">
        <v>0</v>
      </c>
      <c r="AF41" s="2">
        <v>0</v>
      </c>
      <c r="AG41" s="2">
        <v>0</v>
      </c>
      <c r="AH41" t="s">
        <v>373</v>
      </c>
      <c r="AI41">
        <v>5</v>
      </c>
    </row>
    <row r="42" spans="1:35" x14ac:dyDescent="0.25">
      <c r="A42" t="s">
        <v>1304</v>
      </c>
      <c r="B42" t="s">
        <v>625</v>
      </c>
      <c r="C42" t="s">
        <v>1061</v>
      </c>
      <c r="D42" t="s">
        <v>1210</v>
      </c>
      <c r="E42" s="2">
        <v>88.010869565217391</v>
      </c>
      <c r="F42" s="2">
        <v>4.7391304347826084</v>
      </c>
      <c r="G42" s="2">
        <v>0.4891304347826087</v>
      </c>
      <c r="H42" s="2">
        <v>0.74456521739130432</v>
      </c>
      <c r="I42" s="2">
        <v>2.1385869565217392</v>
      </c>
      <c r="J42" s="2">
        <v>0</v>
      </c>
      <c r="K42" s="2">
        <v>0</v>
      </c>
      <c r="L42" s="2">
        <v>4.2894565217391314</v>
      </c>
      <c r="M42" s="2">
        <v>6</v>
      </c>
      <c r="N42" s="2">
        <v>3.9076086956521738</v>
      </c>
      <c r="O42" s="2">
        <v>0.11257255773743362</v>
      </c>
      <c r="P42" s="2">
        <v>6.7309782608695654</v>
      </c>
      <c r="Q42" s="2">
        <v>0</v>
      </c>
      <c r="R42" s="2">
        <v>7.6478942818327775E-2</v>
      </c>
      <c r="S42" s="2">
        <v>5.2136956521739126</v>
      </c>
      <c r="T42" s="2">
        <v>5.4140217391304351</v>
      </c>
      <c r="U42" s="2">
        <v>0</v>
      </c>
      <c r="V42" s="2">
        <v>0.12075460046930962</v>
      </c>
      <c r="W42" s="2">
        <v>5.3817391304347826</v>
      </c>
      <c r="X42" s="2">
        <v>4.7707608695652164</v>
      </c>
      <c r="Y42" s="2">
        <v>0</v>
      </c>
      <c r="Z42" s="2">
        <v>0.11535506977893047</v>
      </c>
      <c r="AA42" s="2">
        <v>0</v>
      </c>
      <c r="AB42" s="2">
        <v>0</v>
      </c>
      <c r="AC42" s="2">
        <v>0</v>
      </c>
      <c r="AD42" s="2">
        <v>0</v>
      </c>
      <c r="AE42" s="2">
        <v>0</v>
      </c>
      <c r="AF42" s="2">
        <v>0</v>
      </c>
      <c r="AG42" s="2">
        <v>0.52173913043478259</v>
      </c>
      <c r="AH42" t="s">
        <v>110</v>
      </c>
      <c r="AI42">
        <v>5</v>
      </c>
    </row>
    <row r="43" spans="1:35" x14ac:dyDescent="0.25">
      <c r="A43" t="s">
        <v>1304</v>
      </c>
      <c r="B43" t="s">
        <v>805</v>
      </c>
      <c r="C43" t="s">
        <v>1077</v>
      </c>
      <c r="D43" t="s">
        <v>1260</v>
      </c>
      <c r="E43" s="2">
        <v>55.369565217391305</v>
      </c>
      <c r="F43" s="2">
        <v>28.995869565217394</v>
      </c>
      <c r="G43" s="2">
        <v>0</v>
      </c>
      <c r="H43" s="2">
        <v>0.21195652173913043</v>
      </c>
      <c r="I43" s="2">
        <v>6.0353260869565215</v>
      </c>
      <c r="J43" s="2">
        <v>0</v>
      </c>
      <c r="K43" s="2">
        <v>0</v>
      </c>
      <c r="L43" s="2">
        <v>2.7263043478260882</v>
      </c>
      <c r="M43" s="2">
        <v>5.3913043478260869</v>
      </c>
      <c r="N43" s="2">
        <v>0</v>
      </c>
      <c r="O43" s="2">
        <v>9.7369454259913626E-2</v>
      </c>
      <c r="P43" s="2">
        <v>4.5163043478260869</v>
      </c>
      <c r="Q43" s="2">
        <v>16.618478260869566</v>
      </c>
      <c r="R43" s="2">
        <v>0.38170396544954849</v>
      </c>
      <c r="S43" s="2">
        <v>4.9544565217391296</v>
      </c>
      <c r="T43" s="2">
        <v>3.5266304347826081</v>
      </c>
      <c r="U43" s="2">
        <v>0</v>
      </c>
      <c r="V43" s="2">
        <v>0.15317235963879069</v>
      </c>
      <c r="W43" s="2">
        <v>6.0544565217391293</v>
      </c>
      <c r="X43" s="2">
        <v>1.9268478260869566</v>
      </c>
      <c r="Y43" s="2">
        <v>0</v>
      </c>
      <c r="Z43" s="2">
        <v>0.14414605418138984</v>
      </c>
      <c r="AA43" s="2">
        <v>0</v>
      </c>
      <c r="AB43" s="2">
        <v>0</v>
      </c>
      <c r="AC43" s="2">
        <v>0</v>
      </c>
      <c r="AD43" s="2">
        <v>0</v>
      </c>
      <c r="AE43" s="2">
        <v>0</v>
      </c>
      <c r="AF43" s="2">
        <v>0</v>
      </c>
      <c r="AG43" s="2">
        <v>0</v>
      </c>
      <c r="AH43" t="s">
        <v>313</v>
      </c>
      <c r="AI43">
        <v>5</v>
      </c>
    </row>
    <row r="44" spans="1:35" x14ac:dyDescent="0.25">
      <c r="A44" t="s">
        <v>1304</v>
      </c>
      <c r="B44" t="s">
        <v>787</v>
      </c>
      <c r="C44" t="s">
        <v>1065</v>
      </c>
      <c r="D44" t="s">
        <v>1250</v>
      </c>
      <c r="E44" s="2">
        <v>90.739130434782609</v>
      </c>
      <c r="F44" s="2">
        <v>5.7391304347826084</v>
      </c>
      <c r="G44" s="2">
        <v>0</v>
      </c>
      <c r="H44" s="2">
        <v>0</v>
      </c>
      <c r="I44" s="2">
        <v>0.13043478260869565</v>
      </c>
      <c r="J44" s="2">
        <v>0</v>
      </c>
      <c r="K44" s="2">
        <v>0</v>
      </c>
      <c r="L44" s="2">
        <v>6.5766304347826097</v>
      </c>
      <c r="M44" s="2">
        <v>14.355978260869565</v>
      </c>
      <c r="N44" s="2">
        <v>0</v>
      </c>
      <c r="O44" s="2">
        <v>0.15821154767609008</v>
      </c>
      <c r="P44" s="2">
        <v>5.5407608695652177</v>
      </c>
      <c r="Q44" s="2">
        <v>16.385869565217391</v>
      </c>
      <c r="R44" s="2">
        <v>0.24164470531863921</v>
      </c>
      <c r="S44" s="2">
        <v>10.036630434782607</v>
      </c>
      <c r="T44" s="2">
        <v>6.2178260869565216</v>
      </c>
      <c r="U44" s="2">
        <v>0</v>
      </c>
      <c r="V44" s="2">
        <v>0.17913392429324387</v>
      </c>
      <c r="W44" s="2">
        <v>11.371956521739133</v>
      </c>
      <c r="X44" s="2">
        <v>12.091739130434783</v>
      </c>
      <c r="Y44" s="2">
        <v>0</v>
      </c>
      <c r="Z44" s="2">
        <v>0.25858409199808341</v>
      </c>
      <c r="AA44" s="2">
        <v>0</v>
      </c>
      <c r="AB44" s="2">
        <v>0</v>
      </c>
      <c r="AC44" s="2">
        <v>0</v>
      </c>
      <c r="AD44" s="2">
        <v>0</v>
      </c>
      <c r="AE44" s="2">
        <v>2.6576086956521738</v>
      </c>
      <c r="AF44" s="2">
        <v>0</v>
      </c>
      <c r="AG44" s="2">
        <v>0</v>
      </c>
      <c r="AH44" t="s">
        <v>281</v>
      </c>
      <c r="AI44">
        <v>5</v>
      </c>
    </row>
    <row r="45" spans="1:35" x14ac:dyDescent="0.25">
      <c r="A45" t="s">
        <v>1304</v>
      </c>
      <c r="B45" t="s">
        <v>845</v>
      </c>
      <c r="C45" t="s">
        <v>1074</v>
      </c>
      <c r="D45" t="s">
        <v>1258</v>
      </c>
      <c r="E45" s="2">
        <v>62.195652173913047</v>
      </c>
      <c r="F45" s="2">
        <v>7.0434782608695654</v>
      </c>
      <c r="G45" s="2">
        <v>0.58695652173913049</v>
      </c>
      <c r="H45" s="2">
        <v>0.25326086956521737</v>
      </c>
      <c r="I45" s="2">
        <v>1.3804347826086956</v>
      </c>
      <c r="J45" s="2">
        <v>0</v>
      </c>
      <c r="K45" s="2">
        <v>0</v>
      </c>
      <c r="L45" s="2">
        <v>2.6092391304347831</v>
      </c>
      <c r="M45" s="2">
        <v>4.4565217391304346</v>
      </c>
      <c r="N45" s="2">
        <v>0</v>
      </c>
      <c r="O45" s="2">
        <v>7.165326808808109E-2</v>
      </c>
      <c r="P45" s="2">
        <v>8.4619565217391308</v>
      </c>
      <c r="Q45" s="2">
        <v>1.8478260869565217</v>
      </c>
      <c r="R45" s="2">
        <v>0.16576371897937783</v>
      </c>
      <c r="S45" s="2">
        <v>1.4921739130434786</v>
      </c>
      <c r="T45" s="2">
        <v>1.2377173913043478</v>
      </c>
      <c r="U45" s="2">
        <v>0</v>
      </c>
      <c r="V45" s="2">
        <v>4.3891995805662359E-2</v>
      </c>
      <c r="W45" s="2">
        <v>3.0342391304347829</v>
      </c>
      <c r="X45" s="2">
        <v>2.6807608695652179</v>
      </c>
      <c r="Y45" s="2">
        <v>0</v>
      </c>
      <c r="Z45" s="2">
        <v>9.1887451939881168E-2</v>
      </c>
      <c r="AA45" s="2">
        <v>0</v>
      </c>
      <c r="AB45" s="2">
        <v>0</v>
      </c>
      <c r="AC45" s="2">
        <v>0</v>
      </c>
      <c r="AD45" s="2">
        <v>0</v>
      </c>
      <c r="AE45" s="2">
        <v>0</v>
      </c>
      <c r="AF45" s="2">
        <v>0</v>
      </c>
      <c r="AG45" s="2">
        <v>0</v>
      </c>
      <c r="AH45" t="s">
        <v>355</v>
      </c>
      <c r="AI45">
        <v>5</v>
      </c>
    </row>
    <row r="46" spans="1:35" x14ac:dyDescent="0.25">
      <c r="A46" t="s">
        <v>1304</v>
      </c>
      <c r="B46" t="s">
        <v>859</v>
      </c>
      <c r="C46" t="s">
        <v>1015</v>
      </c>
      <c r="D46" t="s">
        <v>1212</v>
      </c>
      <c r="E46" s="2">
        <v>79.206521739130437</v>
      </c>
      <c r="F46" s="2">
        <v>5.3913043478260869</v>
      </c>
      <c r="G46" s="2">
        <v>0.4891304347826087</v>
      </c>
      <c r="H46" s="2">
        <v>0.31521739130434784</v>
      </c>
      <c r="I46" s="2">
        <v>2.652173913043478</v>
      </c>
      <c r="J46" s="2">
        <v>0</v>
      </c>
      <c r="K46" s="2">
        <v>0</v>
      </c>
      <c r="L46" s="2">
        <v>3.8436956521739143</v>
      </c>
      <c r="M46" s="2">
        <v>3.2173913043478262</v>
      </c>
      <c r="N46" s="2">
        <v>4.0869565217391308</v>
      </c>
      <c r="O46" s="2">
        <v>9.2219020172910671E-2</v>
      </c>
      <c r="P46" s="2">
        <v>6.7228260869565215</v>
      </c>
      <c r="Q46" s="2">
        <v>2.1847826086956523</v>
      </c>
      <c r="R46" s="2">
        <v>0.11246054617812543</v>
      </c>
      <c r="S46" s="2">
        <v>4.6083695652173917</v>
      </c>
      <c r="T46" s="2">
        <v>5.048913043478259</v>
      </c>
      <c r="U46" s="2">
        <v>0</v>
      </c>
      <c r="V46" s="2">
        <v>0.12192534650747905</v>
      </c>
      <c r="W46" s="2">
        <v>3.7376086956521752</v>
      </c>
      <c r="X46" s="2">
        <v>7.8091304347826078</v>
      </c>
      <c r="Y46" s="2">
        <v>0</v>
      </c>
      <c r="Z46" s="2">
        <v>0.14578015644298065</v>
      </c>
      <c r="AA46" s="2">
        <v>0</v>
      </c>
      <c r="AB46" s="2">
        <v>0</v>
      </c>
      <c r="AC46" s="2">
        <v>0</v>
      </c>
      <c r="AD46" s="2">
        <v>0</v>
      </c>
      <c r="AE46" s="2">
        <v>0</v>
      </c>
      <c r="AF46" s="2">
        <v>0</v>
      </c>
      <c r="AG46" s="2">
        <v>0</v>
      </c>
      <c r="AH46" t="s">
        <v>369</v>
      </c>
      <c r="AI46">
        <v>5</v>
      </c>
    </row>
    <row r="47" spans="1:35" x14ac:dyDescent="0.25">
      <c r="A47" t="s">
        <v>1304</v>
      </c>
      <c r="B47" t="s">
        <v>937</v>
      </c>
      <c r="C47" t="s">
        <v>1051</v>
      </c>
      <c r="D47" t="s">
        <v>1251</v>
      </c>
      <c r="E47" s="2">
        <v>47.695652173913047</v>
      </c>
      <c r="F47" s="2">
        <v>24.746956521739133</v>
      </c>
      <c r="G47" s="2">
        <v>7.0652173913043473E-2</v>
      </c>
      <c r="H47" s="2">
        <v>0.13934782608695653</v>
      </c>
      <c r="I47" s="2">
        <v>0</v>
      </c>
      <c r="J47" s="2">
        <v>0</v>
      </c>
      <c r="K47" s="2">
        <v>0</v>
      </c>
      <c r="L47" s="2">
        <v>1.7670652173913046</v>
      </c>
      <c r="M47" s="2">
        <v>5.094456521739132</v>
      </c>
      <c r="N47" s="2">
        <v>0</v>
      </c>
      <c r="O47" s="2">
        <v>0.10681175934366456</v>
      </c>
      <c r="P47" s="2">
        <v>5.5378260869565219</v>
      </c>
      <c r="Q47" s="2">
        <v>16.621847826086956</v>
      </c>
      <c r="R47" s="2">
        <v>0.46460574293527795</v>
      </c>
      <c r="S47" s="2">
        <v>0.61858695652173912</v>
      </c>
      <c r="T47" s="2">
        <v>6.2536956521739144</v>
      </c>
      <c r="U47" s="2">
        <v>0</v>
      </c>
      <c r="V47" s="2">
        <v>0.14408614402917047</v>
      </c>
      <c r="W47" s="2">
        <v>4.2215217391304343</v>
      </c>
      <c r="X47" s="2">
        <v>7.2501086956521759</v>
      </c>
      <c r="Y47" s="2">
        <v>0</v>
      </c>
      <c r="Z47" s="2">
        <v>0.24051731996353695</v>
      </c>
      <c r="AA47" s="2">
        <v>0</v>
      </c>
      <c r="AB47" s="2">
        <v>0</v>
      </c>
      <c r="AC47" s="2">
        <v>0</v>
      </c>
      <c r="AD47" s="2">
        <v>63.983369565217387</v>
      </c>
      <c r="AE47" s="2">
        <v>0</v>
      </c>
      <c r="AF47" s="2">
        <v>0</v>
      </c>
      <c r="AG47" s="2">
        <v>0</v>
      </c>
      <c r="AH47" t="s">
        <v>448</v>
      </c>
      <c r="AI47">
        <v>5</v>
      </c>
    </row>
    <row r="48" spans="1:35" x14ac:dyDescent="0.25">
      <c r="A48" t="s">
        <v>1304</v>
      </c>
      <c r="B48" t="s">
        <v>782</v>
      </c>
      <c r="C48" t="s">
        <v>1050</v>
      </c>
      <c r="D48" t="s">
        <v>1215</v>
      </c>
      <c r="E48" s="2">
        <v>35.076086956521742</v>
      </c>
      <c r="F48" s="2">
        <v>5.6521739130434785</v>
      </c>
      <c r="G48" s="2">
        <v>0</v>
      </c>
      <c r="H48" s="2">
        <v>0</v>
      </c>
      <c r="I48" s="2">
        <v>4.3478260869565216E-2</v>
      </c>
      <c r="J48" s="2">
        <v>0</v>
      </c>
      <c r="K48" s="2">
        <v>2.6086956521739129E-2</v>
      </c>
      <c r="L48" s="2">
        <v>1.2760869565217394</v>
      </c>
      <c r="M48" s="2">
        <v>8.6956521739130432E-2</v>
      </c>
      <c r="N48" s="2">
        <v>5.2922826086956549</v>
      </c>
      <c r="O48" s="2">
        <v>0.15335915711186868</v>
      </c>
      <c r="P48" s="2">
        <v>5.1697826086956526</v>
      </c>
      <c r="Q48" s="2">
        <v>0</v>
      </c>
      <c r="R48" s="2">
        <v>0.14738766656337154</v>
      </c>
      <c r="S48" s="2">
        <v>5.2097826086956527</v>
      </c>
      <c r="T48" s="2">
        <v>0</v>
      </c>
      <c r="U48" s="2">
        <v>0</v>
      </c>
      <c r="V48" s="2">
        <v>0.14852804462348931</v>
      </c>
      <c r="W48" s="2">
        <v>0.4005434782608695</v>
      </c>
      <c r="X48" s="2">
        <v>4.9882608695652184</v>
      </c>
      <c r="Y48" s="2">
        <v>0</v>
      </c>
      <c r="Z48" s="2">
        <v>0.15363185621320113</v>
      </c>
      <c r="AA48" s="2">
        <v>1.4130434782608696E-2</v>
      </c>
      <c r="AB48" s="2">
        <v>0</v>
      </c>
      <c r="AC48" s="2">
        <v>0</v>
      </c>
      <c r="AD48" s="2">
        <v>0</v>
      </c>
      <c r="AE48" s="2">
        <v>0</v>
      </c>
      <c r="AF48" s="2">
        <v>0</v>
      </c>
      <c r="AG48" s="2">
        <v>3.2608695652173912E-2</v>
      </c>
      <c r="AH48" t="s">
        <v>276</v>
      </c>
      <c r="AI48">
        <v>5</v>
      </c>
    </row>
    <row r="49" spans="1:35" x14ac:dyDescent="0.25">
      <c r="A49" t="s">
        <v>1304</v>
      </c>
      <c r="B49" t="s">
        <v>773</v>
      </c>
      <c r="C49" t="s">
        <v>1077</v>
      </c>
      <c r="D49" t="s">
        <v>1260</v>
      </c>
      <c r="E49" s="2">
        <v>30.706521739130434</v>
      </c>
      <c r="F49" s="2">
        <v>5.5652173913043477</v>
      </c>
      <c r="G49" s="2">
        <v>0.2608695652173913</v>
      </c>
      <c r="H49" s="2">
        <v>0.13043478260869565</v>
      </c>
      <c r="I49" s="2">
        <v>0.20652173913043478</v>
      </c>
      <c r="J49" s="2">
        <v>0</v>
      </c>
      <c r="K49" s="2">
        <v>0</v>
      </c>
      <c r="L49" s="2">
        <v>0.14173913043478259</v>
      </c>
      <c r="M49" s="2">
        <v>7.2608695652173916</v>
      </c>
      <c r="N49" s="2">
        <v>0</v>
      </c>
      <c r="O49" s="2">
        <v>0.23646017699115046</v>
      </c>
      <c r="P49" s="2">
        <v>0</v>
      </c>
      <c r="Q49" s="2">
        <v>7.515326086956521</v>
      </c>
      <c r="R49" s="2">
        <v>0.24474690265486723</v>
      </c>
      <c r="S49" s="2">
        <v>9.0869565217391299E-2</v>
      </c>
      <c r="T49" s="2">
        <v>0.51086956521739135</v>
      </c>
      <c r="U49" s="2">
        <v>0</v>
      </c>
      <c r="V49" s="2">
        <v>1.9596460176991154E-2</v>
      </c>
      <c r="W49" s="2">
        <v>9.0326086956521751E-2</v>
      </c>
      <c r="X49" s="2">
        <v>0.55771739130434783</v>
      </c>
      <c r="Y49" s="2">
        <v>0</v>
      </c>
      <c r="Z49" s="2">
        <v>2.1104424778761063E-2</v>
      </c>
      <c r="AA49" s="2">
        <v>0</v>
      </c>
      <c r="AB49" s="2">
        <v>0</v>
      </c>
      <c r="AC49" s="2">
        <v>0</v>
      </c>
      <c r="AD49" s="2">
        <v>0</v>
      </c>
      <c r="AE49" s="2">
        <v>0</v>
      </c>
      <c r="AF49" s="2">
        <v>0</v>
      </c>
      <c r="AG49" s="2">
        <v>0</v>
      </c>
      <c r="AH49" t="s">
        <v>266</v>
      </c>
      <c r="AI49">
        <v>5</v>
      </c>
    </row>
    <row r="50" spans="1:35" x14ac:dyDescent="0.25">
      <c r="A50" t="s">
        <v>1304</v>
      </c>
      <c r="B50" t="s">
        <v>739</v>
      </c>
      <c r="C50" t="s">
        <v>1052</v>
      </c>
      <c r="D50" t="s">
        <v>1273</v>
      </c>
      <c r="E50" s="2">
        <v>25.902173913043477</v>
      </c>
      <c r="F50" s="2">
        <v>4.7826086956521738</v>
      </c>
      <c r="G50" s="2">
        <v>2.4456521739130436E-2</v>
      </c>
      <c r="H50" s="2">
        <v>0.17934782608695651</v>
      </c>
      <c r="I50" s="2">
        <v>0.52173913043478259</v>
      </c>
      <c r="J50" s="2">
        <v>0</v>
      </c>
      <c r="K50" s="2">
        <v>8.6956521739130432E-2</v>
      </c>
      <c r="L50" s="2">
        <v>0</v>
      </c>
      <c r="M50" s="2">
        <v>5.6065217391304367</v>
      </c>
      <c r="N50" s="2">
        <v>0</v>
      </c>
      <c r="O50" s="2">
        <v>0.21644985312631146</v>
      </c>
      <c r="P50" s="2">
        <v>3.509782608695653</v>
      </c>
      <c r="Q50" s="2">
        <v>6.2108695652173926</v>
      </c>
      <c r="R50" s="2">
        <v>0.3752832563994965</v>
      </c>
      <c r="S50" s="2">
        <v>0</v>
      </c>
      <c r="T50" s="2">
        <v>0</v>
      </c>
      <c r="U50" s="2">
        <v>0</v>
      </c>
      <c r="V50" s="2">
        <v>0</v>
      </c>
      <c r="W50" s="2">
        <v>0</v>
      </c>
      <c r="X50" s="2">
        <v>0</v>
      </c>
      <c r="Y50" s="2">
        <v>0</v>
      </c>
      <c r="Z50" s="2">
        <v>0</v>
      </c>
      <c r="AA50" s="2">
        <v>0</v>
      </c>
      <c r="AB50" s="2">
        <v>0</v>
      </c>
      <c r="AC50" s="2">
        <v>0</v>
      </c>
      <c r="AD50" s="2">
        <v>0</v>
      </c>
      <c r="AE50" s="2">
        <v>0</v>
      </c>
      <c r="AF50" s="2">
        <v>0</v>
      </c>
      <c r="AG50" s="2">
        <v>1.0869565217391304E-2</v>
      </c>
      <c r="AH50" t="s">
        <v>232</v>
      </c>
      <c r="AI50">
        <v>5</v>
      </c>
    </row>
    <row r="51" spans="1:35" x14ac:dyDescent="0.25">
      <c r="A51" t="s">
        <v>1304</v>
      </c>
      <c r="B51" t="s">
        <v>975</v>
      </c>
      <c r="C51" t="s">
        <v>1076</v>
      </c>
      <c r="D51" t="s">
        <v>1259</v>
      </c>
      <c r="E51" s="2">
        <v>59.065217391304351</v>
      </c>
      <c r="F51" s="2">
        <v>7.5597826086956523</v>
      </c>
      <c r="G51" s="2">
        <v>0</v>
      </c>
      <c r="H51" s="2">
        <v>0.31521739130434784</v>
      </c>
      <c r="I51" s="2">
        <v>2.309891304347826</v>
      </c>
      <c r="J51" s="2">
        <v>0</v>
      </c>
      <c r="K51" s="2">
        <v>0</v>
      </c>
      <c r="L51" s="2">
        <v>1.5675000000000001</v>
      </c>
      <c r="M51" s="2">
        <v>2.922065217391304</v>
      </c>
      <c r="N51" s="2">
        <v>0</v>
      </c>
      <c r="O51" s="2">
        <v>4.947184394552815E-2</v>
      </c>
      <c r="P51" s="2">
        <v>5.1331521739130439</v>
      </c>
      <c r="Q51" s="2">
        <v>12.256739130434779</v>
      </c>
      <c r="R51" s="2">
        <v>0.29441847626058149</v>
      </c>
      <c r="S51" s="2">
        <v>1.9501086956521743</v>
      </c>
      <c r="T51" s="2">
        <v>2.1598913043478256</v>
      </c>
      <c r="U51" s="2">
        <v>0</v>
      </c>
      <c r="V51" s="2">
        <v>6.9584100110415881E-2</v>
      </c>
      <c r="W51" s="2">
        <v>2.3890217391304351</v>
      </c>
      <c r="X51" s="2">
        <v>6.5820652173913023</v>
      </c>
      <c r="Y51" s="2">
        <v>0</v>
      </c>
      <c r="Z51" s="2">
        <v>0.15188443135811555</v>
      </c>
      <c r="AA51" s="2">
        <v>0</v>
      </c>
      <c r="AB51" s="2">
        <v>0</v>
      </c>
      <c r="AC51" s="2">
        <v>0</v>
      </c>
      <c r="AD51" s="2">
        <v>15.018369565217393</v>
      </c>
      <c r="AE51" s="2">
        <v>0</v>
      </c>
      <c r="AF51" s="2">
        <v>0</v>
      </c>
      <c r="AG51" s="2">
        <v>0</v>
      </c>
      <c r="AH51" t="s">
        <v>487</v>
      </c>
      <c r="AI51">
        <v>5</v>
      </c>
    </row>
    <row r="52" spans="1:35" x14ac:dyDescent="0.25">
      <c r="A52" t="s">
        <v>1304</v>
      </c>
      <c r="B52" t="s">
        <v>861</v>
      </c>
      <c r="C52" t="s">
        <v>1066</v>
      </c>
      <c r="D52" t="s">
        <v>1244</v>
      </c>
      <c r="E52" s="2">
        <v>59.945652173913047</v>
      </c>
      <c r="F52" s="2">
        <v>30.065326086956528</v>
      </c>
      <c r="G52" s="2">
        <v>0.21739130434782608</v>
      </c>
      <c r="H52" s="2">
        <v>9.7826086956521743E-2</v>
      </c>
      <c r="I52" s="2">
        <v>6.5760869565217386E-2</v>
      </c>
      <c r="J52" s="2">
        <v>0</v>
      </c>
      <c r="K52" s="2">
        <v>0</v>
      </c>
      <c r="L52" s="2">
        <v>4.0660869565217395</v>
      </c>
      <c r="M52" s="2">
        <v>5.5230434782608713</v>
      </c>
      <c r="N52" s="2">
        <v>0</v>
      </c>
      <c r="O52" s="2">
        <v>9.2134179510426129E-2</v>
      </c>
      <c r="P52" s="2">
        <v>4.9477173913043488</v>
      </c>
      <c r="Q52" s="2">
        <v>13.12880434782609</v>
      </c>
      <c r="R52" s="2">
        <v>0.30154850407978245</v>
      </c>
      <c r="S52" s="2">
        <v>5.1560869565217393</v>
      </c>
      <c r="T52" s="2">
        <v>6.2081521739130441</v>
      </c>
      <c r="U52" s="2">
        <v>0</v>
      </c>
      <c r="V52" s="2">
        <v>0.1895757026291931</v>
      </c>
      <c r="W52" s="2">
        <v>8.836956521739131E-2</v>
      </c>
      <c r="X52" s="2">
        <v>8.3642391304347861</v>
      </c>
      <c r="Y52" s="2">
        <v>0</v>
      </c>
      <c r="Z52" s="2">
        <v>0.14100453309156849</v>
      </c>
      <c r="AA52" s="2">
        <v>0</v>
      </c>
      <c r="AB52" s="2">
        <v>0</v>
      </c>
      <c r="AC52" s="2">
        <v>0</v>
      </c>
      <c r="AD52" s="2">
        <v>41.291739130434799</v>
      </c>
      <c r="AE52" s="2">
        <v>0</v>
      </c>
      <c r="AF52" s="2">
        <v>0</v>
      </c>
      <c r="AG52" s="2">
        <v>0</v>
      </c>
      <c r="AH52" t="s">
        <v>371</v>
      </c>
      <c r="AI52">
        <v>5</v>
      </c>
    </row>
    <row r="53" spans="1:35" x14ac:dyDescent="0.25">
      <c r="A53" t="s">
        <v>1304</v>
      </c>
      <c r="B53" t="s">
        <v>936</v>
      </c>
      <c r="C53" t="s">
        <v>1088</v>
      </c>
      <c r="D53" t="s">
        <v>1237</v>
      </c>
      <c r="E53" s="2">
        <v>78.891304347826093</v>
      </c>
      <c r="F53" s="2">
        <v>5.3913043478260869</v>
      </c>
      <c r="G53" s="2">
        <v>1.1304347826086956</v>
      </c>
      <c r="H53" s="2">
        <v>0.86956521739130432</v>
      </c>
      <c r="I53" s="2">
        <v>5.4809782608695654</v>
      </c>
      <c r="J53" s="2">
        <v>0</v>
      </c>
      <c r="K53" s="2">
        <v>0</v>
      </c>
      <c r="L53" s="2">
        <v>4.6943478260869558</v>
      </c>
      <c r="M53" s="2">
        <v>6.2608695652173916</v>
      </c>
      <c r="N53" s="2">
        <v>0</v>
      </c>
      <c r="O53" s="2">
        <v>7.9360705428492689E-2</v>
      </c>
      <c r="P53" s="2">
        <v>6.0177173913043465</v>
      </c>
      <c r="Q53" s="2">
        <v>0</v>
      </c>
      <c r="R53" s="2">
        <v>7.627858914301458E-2</v>
      </c>
      <c r="S53" s="2">
        <v>6.942608695652174</v>
      </c>
      <c r="T53" s="2">
        <v>10.623152173913043</v>
      </c>
      <c r="U53" s="2">
        <v>0</v>
      </c>
      <c r="V53" s="2">
        <v>0.2226577569578396</v>
      </c>
      <c r="W53" s="2">
        <v>11.1225</v>
      </c>
      <c r="X53" s="2">
        <v>5.6405434782608701</v>
      </c>
      <c r="Y53" s="2">
        <v>0</v>
      </c>
      <c r="Z53" s="2">
        <v>0.21248277762468998</v>
      </c>
      <c r="AA53" s="2">
        <v>0</v>
      </c>
      <c r="AB53" s="2">
        <v>0</v>
      </c>
      <c r="AC53" s="2">
        <v>0</v>
      </c>
      <c r="AD53" s="2">
        <v>0</v>
      </c>
      <c r="AE53" s="2">
        <v>3.2608695652173912E-2</v>
      </c>
      <c r="AF53" s="2">
        <v>0</v>
      </c>
      <c r="AG53" s="2">
        <v>0</v>
      </c>
      <c r="AH53" t="s">
        <v>447</v>
      </c>
      <c r="AI53">
        <v>5</v>
      </c>
    </row>
    <row r="54" spans="1:35" x14ac:dyDescent="0.25">
      <c r="A54" t="s">
        <v>1304</v>
      </c>
      <c r="B54" t="s">
        <v>864</v>
      </c>
      <c r="C54" t="s">
        <v>1163</v>
      </c>
      <c r="D54" t="s">
        <v>1286</v>
      </c>
      <c r="E54" s="2">
        <v>31.815217391304348</v>
      </c>
      <c r="F54" s="2">
        <v>5.7391304347826084</v>
      </c>
      <c r="G54" s="2">
        <v>7.0652173913043473E-2</v>
      </c>
      <c r="H54" s="2">
        <v>0.25271739130434784</v>
      </c>
      <c r="I54" s="2">
        <v>0.60869565217391308</v>
      </c>
      <c r="J54" s="2">
        <v>0</v>
      </c>
      <c r="K54" s="2">
        <v>5.9782608695652176E-2</v>
      </c>
      <c r="L54" s="2">
        <v>0</v>
      </c>
      <c r="M54" s="2">
        <v>5.3956521739130459</v>
      </c>
      <c r="N54" s="2">
        <v>0</v>
      </c>
      <c r="O54" s="2">
        <v>0.16959344038264443</v>
      </c>
      <c r="P54" s="2">
        <v>5.5565217391304378</v>
      </c>
      <c r="Q54" s="2">
        <v>0</v>
      </c>
      <c r="R54" s="2">
        <v>0.17464981209429459</v>
      </c>
      <c r="S54" s="2">
        <v>0</v>
      </c>
      <c r="T54" s="2">
        <v>0</v>
      </c>
      <c r="U54" s="2">
        <v>0</v>
      </c>
      <c r="V54" s="2">
        <v>0</v>
      </c>
      <c r="W54" s="2">
        <v>0</v>
      </c>
      <c r="X54" s="2">
        <v>0</v>
      </c>
      <c r="Y54" s="2">
        <v>0</v>
      </c>
      <c r="Z54" s="2">
        <v>0</v>
      </c>
      <c r="AA54" s="2">
        <v>0</v>
      </c>
      <c r="AB54" s="2">
        <v>0</v>
      </c>
      <c r="AC54" s="2">
        <v>0</v>
      </c>
      <c r="AD54" s="2">
        <v>0</v>
      </c>
      <c r="AE54" s="2">
        <v>9.9336956521739079</v>
      </c>
      <c r="AF54" s="2">
        <v>0</v>
      </c>
      <c r="AG54" s="2">
        <v>7.6086956521739135E-2</v>
      </c>
      <c r="AH54" t="s">
        <v>374</v>
      </c>
      <c r="AI54">
        <v>5</v>
      </c>
    </row>
    <row r="55" spans="1:35" x14ac:dyDescent="0.25">
      <c r="A55" t="s">
        <v>1304</v>
      </c>
      <c r="B55" t="s">
        <v>958</v>
      </c>
      <c r="C55" t="s">
        <v>1035</v>
      </c>
      <c r="D55" t="s">
        <v>1264</v>
      </c>
      <c r="E55" s="2">
        <v>83.369565217391298</v>
      </c>
      <c r="F55" s="2">
        <v>5.7391304347826084</v>
      </c>
      <c r="G55" s="2">
        <v>0.32608695652173914</v>
      </c>
      <c r="H55" s="2">
        <v>0.39673913043478259</v>
      </c>
      <c r="I55" s="2">
        <v>1.3152173913043479</v>
      </c>
      <c r="J55" s="2">
        <v>0</v>
      </c>
      <c r="K55" s="2">
        <v>2.910326086956522</v>
      </c>
      <c r="L55" s="2">
        <v>0</v>
      </c>
      <c r="M55" s="2">
        <v>5.8543478260869577</v>
      </c>
      <c r="N55" s="2">
        <v>3.0434782608695654</v>
      </c>
      <c r="O55" s="2">
        <v>0.10672750977835727</v>
      </c>
      <c r="P55" s="2">
        <v>5.7706521739130441</v>
      </c>
      <c r="Q55" s="2">
        <v>8.6923913043478223</v>
      </c>
      <c r="R55" s="2">
        <v>0.1734810951760104</v>
      </c>
      <c r="S55" s="2">
        <v>0</v>
      </c>
      <c r="T55" s="2">
        <v>0</v>
      </c>
      <c r="U55" s="2">
        <v>0</v>
      </c>
      <c r="V55" s="2">
        <v>0</v>
      </c>
      <c r="W55" s="2">
        <v>0</v>
      </c>
      <c r="X55" s="2">
        <v>0</v>
      </c>
      <c r="Y55" s="2">
        <v>0</v>
      </c>
      <c r="Z55" s="2">
        <v>0</v>
      </c>
      <c r="AA55" s="2">
        <v>0</v>
      </c>
      <c r="AB55" s="2">
        <v>0</v>
      </c>
      <c r="AC55" s="2">
        <v>0</v>
      </c>
      <c r="AD55" s="2">
        <v>0</v>
      </c>
      <c r="AE55" s="2">
        <v>17.440217391304337</v>
      </c>
      <c r="AF55" s="2">
        <v>0</v>
      </c>
      <c r="AG55" s="2">
        <v>0</v>
      </c>
      <c r="AH55" t="s">
        <v>470</v>
      </c>
      <c r="AI55">
        <v>5</v>
      </c>
    </row>
    <row r="56" spans="1:35" x14ac:dyDescent="0.25">
      <c r="A56" t="s">
        <v>1304</v>
      </c>
      <c r="B56" t="s">
        <v>1003</v>
      </c>
      <c r="C56" t="s">
        <v>1065</v>
      </c>
      <c r="D56" t="s">
        <v>1250</v>
      </c>
      <c r="E56" s="2">
        <v>37.554347826086953</v>
      </c>
      <c r="F56" s="2">
        <v>10.127826086956521</v>
      </c>
      <c r="G56" s="2">
        <v>0</v>
      </c>
      <c r="H56" s="2">
        <v>0</v>
      </c>
      <c r="I56" s="2">
        <v>0.45652173913043476</v>
      </c>
      <c r="J56" s="2">
        <v>0</v>
      </c>
      <c r="K56" s="2">
        <v>0.31521739130434784</v>
      </c>
      <c r="L56" s="2">
        <v>0.14945652173913043</v>
      </c>
      <c r="M56" s="2">
        <v>0.13043478260869565</v>
      </c>
      <c r="N56" s="2">
        <v>0</v>
      </c>
      <c r="O56" s="2">
        <v>3.4732272069464545E-3</v>
      </c>
      <c r="P56" s="2">
        <v>11.04282608695652</v>
      </c>
      <c r="Q56" s="2">
        <v>0</v>
      </c>
      <c r="R56" s="2">
        <v>0.29404920405209839</v>
      </c>
      <c r="S56" s="2">
        <v>0.24456521739130435</v>
      </c>
      <c r="T56" s="2">
        <v>2.4479347826086966</v>
      </c>
      <c r="U56" s="2">
        <v>0</v>
      </c>
      <c r="V56" s="2">
        <v>7.1696092619392207E-2</v>
      </c>
      <c r="W56" s="2">
        <v>0.12641304347826085</v>
      </c>
      <c r="X56" s="2">
        <v>3.3388043478260871</v>
      </c>
      <c r="Y56" s="2">
        <v>0</v>
      </c>
      <c r="Z56" s="2">
        <v>9.2272069464544151E-2</v>
      </c>
      <c r="AA56" s="2">
        <v>0</v>
      </c>
      <c r="AB56" s="2">
        <v>0</v>
      </c>
      <c r="AC56" s="2">
        <v>0</v>
      </c>
      <c r="AD56" s="2">
        <v>0</v>
      </c>
      <c r="AE56" s="2">
        <v>0</v>
      </c>
      <c r="AF56" s="2">
        <v>0</v>
      </c>
      <c r="AG56" s="2">
        <v>0.14130434782608695</v>
      </c>
      <c r="AH56" t="s">
        <v>515</v>
      </c>
      <c r="AI56">
        <v>5</v>
      </c>
    </row>
    <row r="57" spans="1:35" x14ac:dyDescent="0.25">
      <c r="A57" t="s">
        <v>1304</v>
      </c>
      <c r="B57" t="s">
        <v>868</v>
      </c>
      <c r="C57" t="s">
        <v>1010</v>
      </c>
      <c r="D57" t="s">
        <v>1269</v>
      </c>
      <c r="E57" s="2">
        <v>21.695652173913043</v>
      </c>
      <c r="F57" s="2">
        <v>5.1304347826086953</v>
      </c>
      <c r="G57" s="2">
        <v>0</v>
      </c>
      <c r="H57" s="2">
        <v>0</v>
      </c>
      <c r="I57" s="2">
        <v>0</v>
      </c>
      <c r="J57" s="2">
        <v>0</v>
      </c>
      <c r="K57" s="2">
        <v>0</v>
      </c>
      <c r="L57" s="2">
        <v>0</v>
      </c>
      <c r="M57" s="2">
        <v>0</v>
      </c>
      <c r="N57" s="2">
        <v>4.4347826086956523</v>
      </c>
      <c r="O57" s="2">
        <v>0.20440881763527055</v>
      </c>
      <c r="P57" s="2">
        <v>5.1711956521739131</v>
      </c>
      <c r="Q57" s="2">
        <v>0.63043478260869568</v>
      </c>
      <c r="R57" s="2">
        <v>0.26740981963927857</v>
      </c>
      <c r="S57" s="2">
        <v>0</v>
      </c>
      <c r="T57" s="2">
        <v>0</v>
      </c>
      <c r="U57" s="2">
        <v>0</v>
      </c>
      <c r="V57" s="2">
        <v>0</v>
      </c>
      <c r="W57" s="2">
        <v>0</v>
      </c>
      <c r="X57" s="2">
        <v>0</v>
      </c>
      <c r="Y57" s="2">
        <v>0</v>
      </c>
      <c r="Z57" s="2">
        <v>0</v>
      </c>
      <c r="AA57" s="2">
        <v>0</v>
      </c>
      <c r="AB57" s="2">
        <v>0</v>
      </c>
      <c r="AC57" s="2">
        <v>0</v>
      </c>
      <c r="AD57" s="2">
        <v>13.617500000000001</v>
      </c>
      <c r="AE57" s="2">
        <v>0</v>
      </c>
      <c r="AF57" s="2">
        <v>0</v>
      </c>
      <c r="AG57" s="2">
        <v>0</v>
      </c>
      <c r="AH57" t="s">
        <v>378</v>
      </c>
      <c r="AI57">
        <v>5</v>
      </c>
    </row>
    <row r="58" spans="1:35" x14ac:dyDescent="0.25">
      <c r="A58" t="s">
        <v>1304</v>
      </c>
      <c r="B58" t="s">
        <v>749</v>
      </c>
      <c r="C58" t="s">
        <v>1135</v>
      </c>
      <c r="D58" t="s">
        <v>1201</v>
      </c>
      <c r="E58" s="2">
        <v>33.260869565217391</v>
      </c>
      <c r="F58" s="2">
        <v>5.7391304347826084</v>
      </c>
      <c r="G58" s="2">
        <v>0.10326086956521739</v>
      </c>
      <c r="H58" s="2">
        <v>0.1983695652173913</v>
      </c>
      <c r="I58" s="2">
        <v>0.96739130434782605</v>
      </c>
      <c r="J58" s="2">
        <v>0</v>
      </c>
      <c r="K58" s="2">
        <v>0.11684782608695653</v>
      </c>
      <c r="L58" s="2">
        <v>0</v>
      </c>
      <c r="M58" s="2">
        <v>5.6396739130434801</v>
      </c>
      <c r="N58" s="2">
        <v>0</v>
      </c>
      <c r="O58" s="2">
        <v>0.16955882352941182</v>
      </c>
      <c r="P58" s="2">
        <v>2.5293478260869575</v>
      </c>
      <c r="Q58" s="2">
        <v>0</v>
      </c>
      <c r="R58" s="2">
        <v>7.6045751633986955E-2</v>
      </c>
      <c r="S58" s="2">
        <v>0</v>
      </c>
      <c r="T58" s="2">
        <v>0</v>
      </c>
      <c r="U58" s="2">
        <v>0</v>
      </c>
      <c r="V58" s="2">
        <v>0</v>
      </c>
      <c r="W58" s="2">
        <v>0</v>
      </c>
      <c r="X58" s="2">
        <v>0</v>
      </c>
      <c r="Y58" s="2">
        <v>0</v>
      </c>
      <c r="Z58" s="2">
        <v>0</v>
      </c>
      <c r="AA58" s="2">
        <v>0</v>
      </c>
      <c r="AB58" s="2">
        <v>0</v>
      </c>
      <c r="AC58" s="2">
        <v>0</v>
      </c>
      <c r="AD58" s="2">
        <v>0</v>
      </c>
      <c r="AE58" s="2">
        <v>2.3478260869565224</v>
      </c>
      <c r="AF58" s="2">
        <v>0</v>
      </c>
      <c r="AG58" s="2">
        <v>0</v>
      </c>
      <c r="AH58" t="s">
        <v>242</v>
      </c>
      <c r="AI58">
        <v>5</v>
      </c>
    </row>
    <row r="59" spans="1:35" x14ac:dyDescent="0.25">
      <c r="A59" t="s">
        <v>1304</v>
      </c>
      <c r="B59" t="s">
        <v>755</v>
      </c>
      <c r="C59" t="s">
        <v>1018</v>
      </c>
      <c r="D59" t="s">
        <v>1247</v>
      </c>
      <c r="E59" s="2">
        <v>99.967391304347828</v>
      </c>
      <c r="F59" s="2">
        <v>4.9565217391304346</v>
      </c>
      <c r="G59" s="2">
        <v>0</v>
      </c>
      <c r="H59" s="2">
        <v>0</v>
      </c>
      <c r="I59" s="2">
        <v>0</v>
      </c>
      <c r="J59" s="2">
        <v>0</v>
      </c>
      <c r="K59" s="2">
        <v>0</v>
      </c>
      <c r="L59" s="2">
        <v>0</v>
      </c>
      <c r="M59" s="2">
        <v>0</v>
      </c>
      <c r="N59" s="2">
        <v>5.6195652173913047</v>
      </c>
      <c r="O59" s="2">
        <v>5.621398282048494E-2</v>
      </c>
      <c r="P59" s="2">
        <v>4.5507608695652166</v>
      </c>
      <c r="Q59" s="2">
        <v>6.6820652173913047</v>
      </c>
      <c r="R59" s="2">
        <v>0.11236490159834728</v>
      </c>
      <c r="S59" s="2">
        <v>0</v>
      </c>
      <c r="T59" s="2">
        <v>0</v>
      </c>
      <c r="U59" s="2">
        <v>0</v>
      </c>
      <c r="V59" s="2">
        <v>0</v>
      </c>
      <c r="W59" s="2">
        <v>0</v>
      </c>
      <c r="X59" s="2">
        <v>0</v>
      </c>
      <c r="Y59" s="2">
        <v>0</v>
      </c>
      <c r="Z59" s="2">
        <v>0</v>
      </c>
      <c r="AA59" s="2">
        <v>0</v>
      </c>
      <c r="AB59" s="2">
        <v>0</v>
      </c>
      <c r="AC59" s="2">
        <v>0</v>
      </c>
      <c r="AD59" s="2">
        <v>26.631956521739134</v>
      </c>
      <c r="AE59" s="2">
        <v>0</v>
      </c>
      <c r="AF59" s="2">
        <v>0</v>
      </c>
      <c r="AG59" s="2">
        <v>0</v>
      </c>
      <c r="AH59" t="s">
        <v>248</v>
      </c>
      <c r="AI59">
        <v>5</v>
      </c>
    </row>
    <row r="60" spans="1:35" x14ac:dyDescent="0.25">
      <c r="A60" t="s">
        <v>1304</v>
      </c>
      <c r="B60" t="s">
        <v>600</v>
      </c>
      <c r="C60" t="s">
        <v>1094</v>
      </c>
      <c r="D60" t="s">
        <v>1264</v>
      </c>
      <c r="E60" s="2">
        <v>60.826086956521742</v>
      </c>
      <c r="F60" s="2">
        <v>6.5217391304347823</v>
      </c>
      <c r="G60" s="2">
        <v>0.3641304347826087</v>
      </c>
      <c r="H60" s="2">
        <v>0.40760869565217389</v>
      </c>
      <c r="I60" s="2">
        <v>0.5</v>
      </c>
      <c r="J60" s="2">
        <v>0</v>
      </c>
      <c r="K60" s="2">
        <v>2.4184782608695654</v>
      </c>
      <c r="L60" s="2">
        <v>3.0370652173913051</v>
      </c>
      <c r="M60" s="2">
        <v>2.3288043478260869</v>
      </c>
      <c r="N60" s="2">
        <v>0</v>
      </c>
      <c r="O60" s="2">
        <v>3.8286275911365256E-2</v>
      </c>
      <c r="P60" s="2">
        <v>4.8233695652173916</v>
      </c>
      <c r="Q60" s="2">
        <v>1.173913043478261</v>
      </c>
      <c r="R60" s="2">
        <v>9.859721229449607E-2</v>
      </c>
      <c r="S60" s="2">
        <v>0.96749999999999992</v>
      </c>
      <c r="T60" s="2">
        <v>5.1171739130434801</v>
      </c>
      <c r="U60" s="2">
        <v>0</v>
      </c>
      <c r="V60" s="2">
        <v>0.10003395282344535</v>
      </c>
      <c r="W60" s="2">
        <v>5.704891304347826</v>
      </c>
      <c r="X60" s="2">
        <v>5.0702173913043493</v>
      </c>
      <c r="Y60" s="2">
        <v>0</v>
      </c>
      <c r="Z60" s="2">
        <v>0.17714617583988565</v>
      </c>
      <c r="AA60" s="2">
        <v>0.11956521739130435</v>
      </c>
      <c r="AB60" s="2">
        <v>0</v>
      </c>
      <c r="AC60" s="2">
        <v>0</v>
      </c>
      <c r="AD60" s="2">
        <v>0</v>
      </c>
      <c r="AE60" s="2">
        <v>0</v>
      </c>
      <c r="AF60" s="2">
        <v>0</v>
      </c>
      <c r="AG60" s="2">
        <v>0</v>
      </c>
      <c r="AH60" t="s">
        <v>84</v>
      </c>
      <c r="AI60">
        <v>5</v>
      </c>
    </row>
    <row r="61" spans="1:35" x14ac:dyDescent="0.25">
      <c r="A61" t="s">
        <v>1304</v>
      </c>
      <c r="B61" t="s">
        <v>911</v>
      </c>
      <c r="C61" t="s">
        <v>1094</v>
      </c>
      <c r="D61" t="s">
        <v>1264</v>
      </c>
      <c r="E61" s="2">
        <v>99.315217391304344</v>
      </c>
      <c r="F61" s="2">
        <v>6.6956521739130439</v>
      </c>
      <c r="G61" s="2">
        <v>0.40760869565217389</v>
      </c>
      <c r="H61" s="2">
        <v>0.3771739130434783</v>
      </c>
      <c r="I61" s="2">
        <v>5.8858695652173916</v>
      </c>
      <c r="J61" s="2">
        <v>0</v>
      </c>
      <c r="K61" s="2">
        <v>0</v>
      </c>
      <c r="L61" s="2">
        <v>2.4008695652173913</v>
      </c>
      <c r="M61" s="2">
        <v>5.3913043478260869</v>
      </c>
      <c r="N61" s="2">
        <v>16.396739130434781</v>
      </c>
      <c r="O61" s="2">
        <v>0.21938272956112509</v>
      </c>
      <c r="P61" s="2">
        <v>7.9103260869565215</v>
      </c>
      <c r="Q61" s="2">
        <v>0</v>
      </c>
      <c r="R61" s="2">
        <v>7.9648681186385031E-2</v>
      </c>
      <c r="S61" s="2">
        <v>10.027826086956521</v>
      </c>
      <c r="T61" s="2">
        <v>3.5531521739130438</v>
      </c>
      <c r="U61" s="2">
        <v>0</v>
      </c>
      <c r="V61" s="2">
        <v>0.13674619678231367</v>
      </c>
      <c r="W61" s="2">
        <v>6.2339130434782621</v>
      </c>
      <c r="X61" s="2">
        <v>6.2115217391304354</v>
      </c>
      <c r="Y61" s="2">
        <v>0</v>
      </c>
      <c r="Z61" s="2">
        <v>0.12531246579840211</v>
      </c>
      <c r="AA61" s="2">
        <v>0</v>
      </c>
      <c r="AB61" s="2">
        <v>0</v>
      </c>
      <c r="AC61" s="2">
        <v>0</v>
      </c>
      <c r="AD61" s="2">
        <v>0</v>
      </c>
      <c r="AE61" s="2">
        <v>0</v>
      </c>
      <c r="AF61" s="2">
        <v>0</v>
      </c>
      <c r="AG61" s="2">
        <v>0</v>
      </c>
      <c r="AH61" t="s">
        <v>422</v>
      </c>
      <c r="AI61">
        <v>5</v>
      </c>
    </row>
    <row r="62" spans="1:35" x14ac:dyDescent="0.25">
      <c r="A62" t="s">
        <v>1304</v>
      </c>
      <c r="B62" t="s">
        <v>693</v>
      </c>
      <c r="C62" t="s">
        <v>1074</v>
      </c>
      <c r="D62" t="s">
        <v>1258</v>
      </c>
      <c r="E62" s="2">
        <v>89.282608695652172</v>
      </c>
      <c r="F62" s="2">
        <v>10.260869565217391</v>
      </c>
      <c r="G62" s="2">
        <v>2.0950000000000002</v>
      </c>
      <c r="H62" s="2">
        <v>0.29978260869565215</v>
      </c>
      <c r="I62" s="2">
        <v>1.7391304347826086</v>
      </c>
      <c r="J62" s="2">
        <v>0</v>
      </c>
      <c r="K62" s="2">
        <v>1.2663043478260869</v>
      </c>
      <c r="L62" s="2">
        <v>0.45793478260869552</v>
      </c>
      <c r="M62" s="2">
        <v>0</v>
      </c>
      <c r="N62" s="2">
        <v>0</v>
      </c>
      <c r="O62" s="2">
        <v>0</v>
      </c>
      <c r="P62" s="2">
        <v>0</v>
      </c>
      <c r="Q62" s="2">
        <v>18.980978260869566</v>
      </c>
      <c r="R62" s="2">
        <v>0.21259435110786465</v>
      </c>
      <c r="S62" s="2">
        <v>0.57326086956521738</v>
      </c>
      <c r="T62" s="2">
        <v>3.946195652173913</v>
      </c>
      <c r="U62" s="2">
        <v>0</v>
      </c>
      <c r="V62" s="2">
        <v>5.0619673727781832E-2</v>
      </c>
      <c r="W62" s="2">
        <v>0.56554347826086959</v>
      </c>
      <c r="X62" s="2">
        <v>3.057500000000001</v>
      </c>
      <c r="Y62" s="2">
        <v>0</v>
      </c>
      <c r="Z62" s="2">
        <v>4.0579498417336268E-2</v>
      </c>
      <c r="AA62" s="2">
        <v>0.61413043478260865</v>
      </c>
      <c r="AB62" s="2">
        <v>0</v>
      </c>
      <c r="AC62" s="2">
        <v>0</v>
      </c>
      <c r="AD62" s="2">
        <v>0</v>
      </c>
      <c r="AE62" s="2">
        <v>0</v>
      </c>
      <c r="AF62" s="2">
        <v>0</v>
      </c>
      <c r="AG62" s="2">
        <v>0</v>
      </c>
      <c r="AH62" t="s">
        <v>186</v>
      </c>
      <c r="AI62">
        <v>5</v>
      </c>
    </row>
    <row r="63" spans="1:35" x14ac:dyDescent="0.25">
      <c r="A63" t="s">
        <v>1304</v>
      </c>
      <c r="B63" t="s">
        <v>706</v>
      </c>
      <c r="C63" t="s">
        <v>1101</v>
      </c>
      <c r="D63" t="s">
        <v>1248</v>
      </c>
      <c r="E63" s="2">
        <v>85.5</v>
      </c>
      <c r="F63" s="2">
        <v>5.6521739130434785</v>
      </c>
      <c r="G63" s="2">
        <v>0</v>
      </c>
      <c r="H63" s="2">
        <v>0.3510869565217391</v>
      </c>
      <c r="I63" s="2">
        <v>0.69565217391304346</v>
      </c>
      <c r="J63" s="2">
        <v>0</v>
      </c>
      <c r="K63" s="2">
        <v>0</v>
      </c>
      <c r="L63" s="2">
        <v>0</v>
      </c>
      <c r="M63" s="2">
        <v>5.1369565217391324</v>
      </c>
      <c r="N63" s="2">
        <v>3.5097826086956525</v>
      </c>
      <c r="O63" s="2">
        <v>0.1011314518179507</v>
      </c>
      <c r="P63" s="2">
        <v>4.7684782608695659</v>
      </c>
      <c r="Q63" s="2">
        <v>35.21956521739132</v>
      </c>
      <c r="R63" s="2">
        <v>0.46769641495041969</v>
      </c>
      <c r="S63" s="2">
        <v>0</v>
      </c>
      <c r="T63" s="2">
        <v>0</v>
      </c>
      <c r="U63" s="2">
        <v>0</v>
      </c>
      <c r="V63" s="2">
        <v>0</v>
      </c>
      <c r="W63" s="2">
        <v>0</v>
      </c>
      <c r="X63" s="2">
        <v>0</v>
      </c>
      <c r="Y63" s="2">
        <v>0</v>
      </c>
      <c r="Z63" s="2">
        <v>0</v>
      </c>
      <c r="AA63" s="2">
        <v>0</v>
      </c>
      <c r="AB63" s="2">
        <v>0</v>
      </c>
      <c r="AC63" s="2">
        <v>0</v>
      </c>
      <c r="AD63" s="2">
        <v>0</v>
      </c>
      <c r="AE63" s="2">
        <v>65.77880434782611</v>
      </c>
      <c r="AF63" s="2">
        <v>0</v>
      </c>
      <c r="AG63" s="2">
        <v>1.358695652173913E-2</v>
      </c>
      <c r="AH63" t="s">
        <v>199</v>
      </c>
      <c r="AI63">
        <v>5</v>
      </c>
    </row>
    <row r="64" spans="1:35" x14ac:dyDescent="0.25">
      <c r="A64" t="s">
        <v>1304</v>
      </c>
      <c r="B64" t="s">
        <v>825</v>
      </c>
      <c r="C64" t="s">
        <v>1074</v>
      </c>
      <c r="D64" t="s">
        <v>1258</v>
      </c>
      <c r="E64" s="2">
        <v>91.847826086956516</v>
      </c>
      <c r="F64" s="2">
        <v>4.6956521739130439</v>
      </c>
      <c r="G64" s="2">
        <v>0.58695652173913049</v>
      </c>
      <c r="H64" s="2">
        <v>0.3619565217391304</v>
      </c>
      <c r="I64" s="2">
        <v>4.0217391304347823</v>
      </c>
      <c r="J64" s="2">
        <v>0</v>
      </c>
      <c r="K64" s="2">
        <v>0</v>
      </c>
      <c r="L64" s="2">
        <v>2.6269565217391309</v>
      </c>
      <c r="M64" s="2">
        <v>4.9565217391304346</v>
      </c>
      <c r="N64" s="2">
        <v>9.7771739130434785</v>
      </c>
      <c r="O64" s="2">
        <v>0.16041420118343197</v>
      </c>
      <c r="P64" s="2">
        <v>10.171195652173912</v>
      </c>
      <c r="Q64" s="2">
        <v>5.2445652173913047</v>
      </c>
      <c r="R64" s="2">
        <v>0.16784023668639053</v>
      </c>
      <c r="S64" s="2">
        <v>1.9918478260869572</v>
      </c>
      <c r="T64" s="2">
        <v>4.2160869565217416</v>
      </c>
      <c r="U64" s="2">
        <v>0</v>
      </c>
      <c r="V64" s="2">
        <v>6.7589349112426075E-2</v>
      </c>
      <c r="W64" s="2">
        <v>4.3665217391304365</v>
      </c>
      <c r="X64" s="2">
        <v>5.0309782608695652</v>
      </c>
      <c r="Y64" s="2">
        <v>0</v>
      </c>
      <c r="Z64" s="2">
        <v>0.10231597633136096</v>
      </c>
      <c r="AA64" s="2">
        <v>0</v>
      </c>
      <c r="AB64" s="2">
        <v>0</v>
      </c>
      <c r="AC64" s="2">
        <v>0</v>
      </c>
      <c r="AD64" s="2">
        <v>0</v>
      </c>
      <c r="AE64" s="2">
        <v>0</v>
      </c>
      <c r="AF64" s="2">
        <v>0</v>
      </c>
      <c r="AG64" s="2">
        <v>0</v>
      </c>
      <c r="AH64" t="s">
        <v>335</v>
      </c>
      <c r="AI64">
        <v>5</v>
      </c>
    </row>
    <row r="65" spans="1:35" x14ac:dyDescent="0.25">
      <c r="A65" t="s">
        <v>1304</v>
      </c>
      <c r="B65" t="s">
        <v>713</v>
      </c>
      <c r="C65" t="s">
        <v>1065</v>
      </c>
      <c r="D65" t="s">
        <v>1250</v>
      </c>
      <c r="E65" s="2">
        <v>34.271739130434781</v>
      </c>
      <c r="F65" s="2">
        <v>18.024565217391306</v>
      </c>
      <c r="G65" s="2">
        <v>0</v>
      </c>
      <c r="H65" s="2">
        <v>0</v>
      </c>
      <c r="I65" s="2">
        <v>0.80434782608695654</v>
      </c>
      <c r="J65" s="2">
        <v>0</v>
      </c>
      <c r="K65" s="2">
        <v>0.30434782608695654</v>
      </c>
      <c r="L65" s="2">
        <v>7.0652173913043473E-2</v>
      </c>
      <c r="M65" s="2">
        <v>0.15217391304347827</v>
      </c>
      <c r="N65" s="2">
        <v>0</v>
      </c>
      <c r="O65" s="2">
        <v>4.4402156676181422E-3</v>
      </c>
      <c r="P65" s="2">
        <v>11.042826086956522</v>
      </c>
      <c r="Q65" s="2">
        <v>0</v>
      </c>
      <c r="R65" s="2">
        <v>0.3222137646685696</v>
      </c>
      <c r="S65" s="2">
        <v>0.40760869565217389</v>
      </c>
      <c r="T65" s="2">
        <v>3.5599999999999992</v>
      </c>
      <c r="U65" s="2">
        <v>0</v>
      </c>
      <c r="V65" s="2">
        <v>0.11576910878528383</v>
      </c>
      <c r="W65" s="2">
        <v>0.36336956521739128</v>
      </c>
      <c r="X65" s="2">
        <v>3.6245652173913041</v>
      </c>
      <c r="Y65" s="2">
        <v>0</v>
      </c>
      <c r="Z65" s="2">
        <v>0.11636219473517284</v>
      </c>
      <c r="AA65" s="2">
        <v>0</v>
      </c>
      <c r="AB65" s="2">
        <v>0</v>
      </c>
      <c r="AC65" s="2">
        <v>0</v>
      </c>
      <c r="AD65" s="2">
        <v>0</v>
      </c>
      <c r="AE65" s="2">
        <v>0</v>
      </c>
      <c r="AF65" s="2">
        <v>0</v>
      </c>
      <c r="AG65" s="2">
        <v>0.16304347826086957</v>
      </c>
      <c r="AH65" t="s">
        <v>206</v>
      </c>
      <c r="AI65">
        <v>5</v>
      </c>
    </row>
    <row r="66" spans="1:35" x14ac:dyDescent="0.25">
      <c r="A66" t="s">
        <v>1304</v>
      </c>
      <c r="B66" t="s">
        <v>552</v>
      </c>
      <c r="C66" t="s">
        <v>1076</v>
      </c>
      <c r="D66" t="s">
        <v>1259</v>
      </c>
      <c r="E66" s="2">
        <v>79.576086956521735</v>
      </c>
      <c r="F66" s="2">
        <v>5.1304347826086953</v>
      </c>
      <c r="G66" s="2">
        <v>0.54347826086956519</v>
      </c>
      <c r="H66" s="2">
        <v>0.42934782608695654</v>
      </c>
      <c r="I66" s="2">
        <v>2.847826086956522</v>
      </c>
      <c r="J66" s="2">
        <v>0</v>
      </c>
      <c r="K66" s="2">
        <v>0</v>
      </c>
      <c r="L66" s="2">
        <v>8.0069565217391307</v>
      </c>
      <c r="M66" s="2">
        <v>2.9565217391304346</v>
      </c>
      <c r="N66" s="2">
        <v>15.706521739130435</v>
      </c>
      <c r="O66" s="2">
        <v>0.2345308018030324</v>
      </c>
      <c r="P66" s="2">
        <v>13.8125</v>
      </c>
      <c r="Q66" s="2">
        <v>6.4266304347826084</v>
      </c>
      <c r="R66" s="2">
        <v>0.25433683922961348</v>
      </c>
      <c r="S66" s="2">
        <v>2.3766304347826086</v>
      </c>
      <c r="T66" s="2">
        <v>4.2657608695652183</v>
      </c>
      <c r="U66" s="2">
        <v>0</v>
      </c>
      <c r="V66" s="2">
        <v>8.3472203250922014E-2</v>
      </c>
      <c r="W66" s="2">
        <v>5.2611956521739129</v>
      </c>
      <c r="X66" s="2">
        <v>4.9652173913043489</v>
      </c>
      <c r="Y66" s="2">
        <v>0</v>
      </c>
      <c r="Z66" s="2">
        <v>0.12851113235896738</v>
      </c>
      <c r="AA66" s="2">
        <v>0</v>
      </c>
      <c r="AB66" s="2">
        <v>0</v>
      </c>
      <c r="AC66" s="2">
        <v>0</v>
      </c>
      <c r="AD66" s="2">
        <v>0</v>
      </c>
      <c r="AE66" s="2">
        <v>0</v>
      </c>
      <c r="AF66" s="2">
        <v>0</v>
      </c>
      <c r="AG66" s="2">
        <v>0</v>
      </c>
      <c r="AH66" t="s">
        <v>33</v>
      </c>
      <c r="AI66">
        <v>5</v>
      </c>
    </row>
    <row r="67" spans="1:35" x14ac:dyDescent="0.25">
      <c r="A67" t="s">
        <v>1304</v>
      </c>
      <c r="B67" t="s">
        <v>587</v>
      </c>
      <c r="C67" t="s">
        <v>1088</v>
      </c>
      <c r="D67" t="s">
        <v>1237</v>
      </c>
      <c r="E67" s="2">
        <v>115.22826086956522</v>
      </c>
      <c r="F67" s="2">
        <v>2.5217391304347827</v>
      </c>
      <c r="G67" s="2">
        <v>0</v>
      </c>
      <c r="H67" s="2">
        <v>0</v>
      </c>
      <c r="I67" s="2">
        <v>0</v>
      </c>
      <c r="J67" s="2">
        <v>0</v>
      </c>
      <c r="K67" s="2">
        <v>0</v>
      </c>
      <c r="L67" s="2">
        <v>0</v>
      </c>
      <c r="M67" s="2">
        <v>0</v>
      </c>
      <c r="N67" s="2">
        <v>16.167173913043481</v>
      </c>
      <c r="O67" s="2">
        <v>0.14030563154419395</v>
      </c>
      <c r="P67" s="2">
        <v>5.7135869565217385</v>
      </c>
      <c r="Q67" s="2">
        <v>18.594239130434783</v>
      </c>
      <c r="R67" s="2">
        <v>0.21095368361475331</v>
      </c>
      <c r="S67" s="2">
        <v>0</v>
      </c>
      <c r="T67" s="2">
        <v>0</v>
      </c>
      <c r="U67" s="2">
        <v>0</v>
      </c>
      <c r="V67" s="2">
        <v>0</v>
      </c>
      <c r="W67" s="2">
        <v>0</v>
      </c>
      <c r="X67" s="2">
        <v>0</v>
      </c>
      <c r="Y67" s="2">
        <v>0</v>
      </c>
      <c r="Z67" s="2">
        <v>0</v>
      </c>
      <c r="AA67" s="2">
        <v>0</v>
      </c>
      <c r="AB67" s="2">
        <v>0</v>
      </c>
      <c r="AC67" s="2">
        <v>0</v>
      </c>
      <c r="AD67" s="2">
        <v>34.172500000000007</v>
      </c>
      <c r="AE67" s="2">
        <v>0</v>
      </c>
      <c r="AF67" s="2">
        <v>0</v>
      </c>
      <c r="AG67" s="2">
        <v>0</v>
      </c>
      <c r="AH67" t="s">
        <v>71</v>
      </c>
      <c r="AI67">
        <v>5</v>
      </c>
    </row>
    <row r="68" spans="1:35" x14ac:dyDescent="0.25">
      <c r="A68" t="s">
        <v>1304</v>
      </c>
      <c r="B68" t="s">
        <v>708</v>
      </c>
      <c r="C68" t="s">
        <v>1118</v>
      </c>
      <c r="D68" t="s">
        <v>1211</v>
      </c>
      <c r="E68" s="2">
        <v>48.793478260869563</v>
      </c>
      <c r="F68" s="2">
        <v>5.1304347826086953</v>
      </c>
      <c r="G68" s="2">
        <v>0.65217391304347816</v>
      </c>
      <c r="H68" s="2">
        <v>0.31521739130434784</v>
      </c>
      <c r="I68" s="2">
        <v>0.72826086956521741</v>
      </c>
      <c r="J68" s="2">
        <v>0</v>
      </c>
      <c r="K68" s="2">
        <v>0</v>
      </c>
      <c r="L68" s="2">
        <v>3.5721739130434789</v>
      </c>
      <c r="M68" s="2">
        <v>2.8154347826086954</v>
      </c>
      <c r="N68" s="2">
        <v>0</v>
      </c>
      <c r="O68" s="2">
        <v>5.7701047003787032E-2</v>
      </c>
      <c r="P68" s="2">
        <v>6.4990217391304341</v>
      </c>
      <c r="Q68" s="2">
        <v>0</v>
      </c>
      <c r="R68" s="2">
        <v>0.13319447538427265</v>
      </c>
      <c r="S68" s="2">
        <v>2.1006521739130437</v>
      </c>
      <c r="T68" s="2">
        <v>5.6521739130434785</v>
      </c>
      <c r="U68" s="2">
        <v>0</v>
      </c>
      <c r="V68" s="2">
        <v>0.15889062151926936</v>
      </c>
      <c r="W68" s="2">
        <v>0.72554347826086951</v>
      </c>
      <c r="X68" s="2">
        <v>3.1977173913043471</v>
      </c>
      <c r="Y68" s="2">
        <v>0</v>
      </c>
      <c r="Z68" s="2">
        <v>8.0405435509022044E-2</v>
      </c>
      <c r="AA68" s="2">
        <v>0</v>
      </c>
      <c r="AB68" s="2">
        <v>0</v>
      </c>
      <c r="AC68" s="2">
        <v>0</v>
      </c>
      <c r="AD68" s="2">
        <v>0</v>
      </c>
      <c r="AE68" s="2">
        <v>0</v>
      </c>
      <c r="AF68" s="2">
        <v>0</v>
      </c>
      <c r="AG68" s="2">
        <v>0</v>
      </c>
      <c r="AH68" t="s">
        <v>201</v>
      </c>
      <c r="AI68">
        <v>5</v>
      </c>
    </row>
    <row r="69" spans="1:35" x14ac:dyDescent="0.25">
      <c r="A69" t="s">
        <v>1304</v>
      </c>
      <c r="B69" t="s">
        <v>740</v>
      </c>
      <c r="C69" t="s">
        <v>1104</v>
      </c>
      <c r="D69" t="s">
        <v>1234</v>
      </c>
      <c r="E69" s="2">
        <v>86.619565217391298</v>
      </c>
      <c r="F69" s="2">
        <v>12.326086956521737</v>
      </c>
      <c r="G69" s="2">
        <v>0.13043478260869565</v>
      </c>
      <c r="H69" s="2">
        <v>0.11956521739130435</v>
      </c>
      <c r="I69" s="2">
        <v>0.24456521739130435</v>
      </c>
      <c r="J69" s="2">
        <v>0</v>
      </c>
      <c r="K69" s="2">
        <v>0</v>
      </c>
      <c r="L69" s="2">
        <v>0.31304347826086959</v>
      </c>
      <c r="M69" s="2">
        <v>0</v>
      </c>
      <c r="N69" s="2">
        <v>0</v>
      </c>
      <c r="O69" s="2">
        <v>0</v>
      </c>
      <c r="P69" s="2">
        <v>0</v>
      </c>
      <c r="Q69" s="2">
        <v>6.1858695652173887</v>
      </c>
      <c r="R69" s="2">
        <v>7.1414230141799442E-2</v>
      </c>
      <c r="S69" s="2">
        <v>0.54130434782608705</v>
      </c>
      <c r="T69" s="2">
        <v>1.2271739130434782</v>
      </c>
      <c r="U69" s="2">
        <v>0</v>
      </c>
      <c r="V69" s="2">
        <v>2.0416614380725312E-2</v>
      </c>
      <c r="W69" s="2">
        <v>0.59347826086956523</v>
      </c>
      <c r="X69" s="2">
        <v>2.6532608695652171</v>
      </c>
      <c r="Y69" s="2">
        <v>0</v>
      </c>
      <c r="Z69" s="2">
        <v>3.7482745639352492E-2</v>
      </c>
      <c r="AA69" s="2">
        <v>0</v>
      </c>
      <c r="AB69" s="2">
        <v>0</v>
      </c>
      <c r="AC69" s="2">
        <v>0</v>
      </c>
      <c r="AD69" s="2">
        <v>0</v>
      </c>
      <c r="AE69" s="2">
        <v>0</v>
      </c>
      <c r="AF69" s="2">
        <v>0</v>
      </c>
      <c r="AG69" s="2">
        <v>0</v>
      </c>
      <c r="AH69" t="s">
        <v>233</v>
      </c>
      <c r="AI69">
        <v>5</v>
      </c>
    </row>
    <row r="70" spans="1:35" x14ac:dyDescent="0.25">
      <c r="A70" t="s">
        <v>1304</v>
      </c>
      <c r="B70" t="s">
        <v>630</v>
      </c>
      <c r="C70" t="s">
        <v>1061</v>
      </c>
      <c r="D70" t="s">
        <v>1210</v>
      </c>
      <c r="E70" s="2">
        <v>30.184782608695652</v>
      </c>
      <c r="F70" s="2">
        <v>5.8260869565217392</v>
      </c>
      <c r="G70" s="2">
        <v>0.28260869565217389</v>
      </c>
      <c r="H70" s="2">
        <v>0.28260869565217389</v>
      </c>
      <c r="I70" s="2">
        <v>7.6086956521739135E-2</v>
      </c>
      <c r="J70" s="2">
        <v>0</v>
      </c>
      <c r="K70" s="2">
        <v>0</v>
      </c>
      <c r="L70" s="2">
        <v>1.4735869565217394</v>
      </c>
      <c r="M70" s="2">
        <v>4.2608695652173916</v>
      </c>
      <c r="N70" s="2">
        <v>0</v>
      </c>
      <c r="O70" s="2">
        <v>0.14115952466690673</v>
      </c>
      <c r="P70" s="2">
        <v>5.5081521739130439</v>
      </c>
      <c r="Q70" s="2">
        <v>0</v>
      </c>
      <c r="R70" s="2">
        <v>0.18248109470651783</v>
      </c>
      <c r="S70" s="2">
        <v>5.1646739130434778</v>
      </c>
      <c r="T70" s="2">
        <v>0.57173913043478275</v>
      </c>
      <c r="U70" s="2">
        <v>0</v>
      </c>
      <c r="V70" s="2">
        <v>0.19004321209938782</v>
      </c>
      <c r="W70" s="2">
        <v>0.59141304347826096</v>
      </c>
      <c r="X70" s="2">
        <v>5.0566304347826074</v>
      </c>
      <c r="Y70" s="2">
        <v>0</v>
      </c>
      <c r="Z70" s="2">
        <v>0.18711559236586242</v>
      </c>
      <c r="AA70" s="2">
        <v>0</v>
      </c>
      <c r="AB70" s="2">
        <v>0</v>
      </c>
      <c r="AC70" s="2">
        <v>0</v>
      </c>
      <c r="AD70" s="2">
        <v>0</v>
      </c>
      <c r="AE70" s="2">
        <v>0</v>
      </c>
      <c r="AF70" s="2">
        <v>0</v>
      </c>
      <c r="AG70" s="2">
        <v>0</v>
      </c>
      <c r="AH70" t="s">
        <v>115</v>
      </c>
      <c r="AI70">
        <v>5</v>
      </c>
    </row>
    <row r="71" spans="1:35" x14ac:dyDescent="0.25">
      <c r="A71" t="s">
        <v>1304</v>
      </c>
      <c r="B71" t="s">
        <v>880</v>
      </c>
      <c r="C71" t="s">
        <v>1010</v>
      </c>
      <c r="D71" t="s">
        <v>1269</v>
      </c>
      <c r="E71" s="2">
        <v>44.782608695652172</v>
      </c>
      <c r="F71" s="2">
        <v>5.2173913043478262</v>
      </c>
      <c r="G71" s="2">
        <v>0.14945652173913043</v>
      </c>
      <c r="H71" s="2">
        <v>0.17391304347826086</v>
      </c>
      <c r="I71" s="2">
        <v>0.66032608695652173</v>
      </c>
      <c r="J71" s="2">
        <v>0</v>
      </c>
      <c r="K71" s="2">
        <v>0</v>
      </c>
      <c r="L71" s="2">
        <v>4.6304347826086953</v>
      </c>
      <c r="M71" s="2">
        <v>4.9972826086956523</v>
      </c>
      <c r="N71" s="2">
        <v>0</v>
      </c>
      <c r="O71" s="2">
        <v>0.11158980582524272</v>
      </c>
      <c r="P71" s="2">
        <v>4.9021739130434785</v>
      </c>
      <c r="Q71" s="2">
        <v>5.6548913043478262</v>
      </c>
      <c r="R71" s="2">
        <v>0.23574029126213594</v>
      </c>
      <c r="S71" s="2">
        <v>6.8913043478260869</v>
      </c>
      <c r="T71" s="2">
        <v>0</v>
      </c>
      <c r="U71" s="2">
        <v>0</v>
      </c>
      <c r="V71" s="2">
        <v>0.15388349514563107</v>
      </c>
      <c r="W71" s="2">
        <v>1.076086956521739</v>
      </c>
      <c r="X71" s="2">
        <v>4.7717391304347823</v>
      </c>
      <c r="Y71" s="2">
        <v>0</v>
      </c>
      <c r="Z71" s="2">
        <v>0.13058252427184466</v>
      </c>
      <c r="AA71" s="2">
        <v>0</v>
      </c>
      <c r="AB71" s="2">
        <v>0</v>
      </c>
      <c r="AC71" s="2">
        <v>0</v>
      </c>
      <c r="AD71" s="2">
        <v>0</v>
      </c>
      <c r="AE71" s="2">
        <v>0</v>
      </c>
      <c r="AF71" s="2">
        <v>0</v>
      </c>
      <c r="AG71" s="2">
        <v>0</v>
      </c>
      <c r="AH71" t="s">
        <v>390</v>
      </c>
      <c r="AI71">
        <v>5</v>
      </c>
    </row>
    <row r="72" spans="1:35" x14ac:dyDescent="0.25">
      <c r="A72" t="s">
        <v>1304</v>
      </c>
      <c r="B72" t="s">
        <v>865</v>
      </c>
      <c r="C72" t="s">
        <v>1182</v>
      </c>
      <c r="D72" t="s">
        <v>1200</v>
      </c>
      <c r="E72" s="2">
        <v>54.456521739130437</v>
      </c>
      <c r="F72" s="2">
        <v>5.6515217391304358</v>
      </c>
      <c r="G72" s="2">
        <v>0.20108695652173914</v>
      </c>
      <c r="H72" s="2">
        <v>0.43478260869565216</v>
      </c>
      <c r="I72" s="2">
        <v>1.2065217391304348</v>
      </c>
      <c r="J72" s="2">
        <v>0</v>
      </c>
      <c r="K72" s="2">
        <v>0.20923913043478262</v>
      </c>
      <c r="L72" s="2">
        <v>0.69293478260869568</v>
      </c>
      <c r="M72" s="2">
        <v>0</v>
      </c>
      <c r="N72" s="2">
        <v>8.1502173913043485</v>
      </c>
      <c r="O72" s="2">
        <v>0.14966467065868264</v>
      </c>
      <c r="P72" s="2">
        <v>5.5652173913043477</v>
      </c>
      <c r="Q72" s="2">
        <v>3.0711956521739139</v>
      </c>
      <c r="R72" s="2">
        <v>0.1585928143712575</v>
      </c>
      <c r="S72" s="2">
        <v>3.1467391304347827</v>
      </c>
      <c r="T72" s="2">
        <v>5.514456521739131</v>
      </c>
      <c r="U72" s="2">
        <v>0</v>
      </c>
      <c r="V72" s="2">
        <v>0.15904790419161677</v>
      </c>
      <c r="W72" s="2">
        <v>4.7880434782608692</v>
      </c>
      <c r="X72" s="2">
        <v>5.9533695652173915</v>
      </c>
      <c r="Y72" s="2">
        <v>0</v>
      </c>
      <c r="Z72" s="2">
        <v>0.19724750499001995</v>
      </c>
      <c r="AA72" s="2">
        <v>0</v>
      </c>
      <c r="AB72" s="2">
        <v>0</v>
      </c>
      <c r="AC72" s="2">
        <v>0</v>
      </c>
      <c r="AD72" s="2">
        <v>0</v>
      </c>
      <c r="AE72" s="2">
        <v>0</v>
      </c>
      <c r="AF72" s="2">
        <v>0</v>
      </c>
      <c r="AG72" s="2">
        <v>0</v>
      </c>
      <c r="AH72" t="s">
        <v>375</v>
      </c>
      <c r="AI72">
        <v>5</v>
      </c>
    </row>
    <row r="73" spans="1:35" x14ac:dyDescent="0.25">
      <c r="A73" t="s">
        <v>1304</v>
      </c>
      <c r="B73" t="s">
        <v>966</v>
      </c>
      <c r="C73" t="s">
        <v>1131</v>
      </c>
      <c r="D73" t="s">
        <v>1234</v>
      </c>
      <c r="E73" s="2">
        <v>55.369565217391305</v>
      </c>
      <c r="F73" s="2">
        <v>26.947282608695669</v>
      </c>
      <c r="G73" s="2">
        <v>2.8695652173913042</v>
      </c>
      <c r="H73" s="2">
        <v>0</v>
      </c>
      <c r="I73" s="2">
        <v>0</v>
      </c>
      <c r="J73" s="2">
        <v>0</v>
      </c>
      <c r="K73" s="2">
        <v>0</v>
      </c>
      <c r="L73" s="2">
        <v>3.5031521739130431</v>
      </c>
      <c r="M73" s="2">
        <v>3.1248913043478264</v>
      </c>
      <c r="N73" s="2">
        <v>1.7389130434782611</v>
      </c>
      <c r="O73" s="2">
        <v>8.7842559874362014E-2</v>
      </c>
      <c r="P73" s="2">
        <v>4.7374999999999998</v>
      </c>
      <c r="Q73" s="2">
        <v>11.084891304347826</v>
      </c>
      <c r="R73" s="2">
        <v>0.28575971731448763</v>
      </c>
      <c r="S73" s="2">
        <v>4.3488043478260865</v>
      </c>
      <c r="T73" s="2">
        <v>13.686739130434781</v>
      </c>
      <c r="U73" s="2">
        <v>0</v>
      </c>
      <c r="V73" s="2">
        <v>0.32573027090694928</v>
      </c>
      <c r="W73" s="2">
        <v>0.32456521739130434</v>
      </c>
      <c r="X73" s="2">
        <v>8.0406521739130454</v>
      </c>
      <c r="Y73" s="2">
        <v>0</v>
      </c>
      <c r="Z73" s="2">
        <v>0.15107970160973699</v>
      </c>
      <c r="AA73" s="2">
        <v>0</v>
      </c>
      <c r="AB73" s="2">
        <v>0</v>
      </c>
      <c r="AC73" s="2">
        <v>0</v>
      </c>
      <c r="AD73" s="2">
        <v>71.437608695652173</v>
      </c>
      <c r="AE73" s="2">
        <v>0</v>
      </c>
      <c r="AF73" s="2">
        <v>0</v>
      </c>
      <c r="AG73" s="2">
        <v>0</v>
      </c>
      <c r="AH73" t="s">
        <v>478</v>
      </c>
      <c r="AI73">
        <v>5</v>
      </c>
    </row>
    <row r="74" spans="1:35" x14ac:dyDescent="0.25">
      <c r="A74" t="s">
        <v>1304</v>
      </c>
      <c r="B74" t="s">
        <v>941</v>
      </c>
      <c r="C74" t="s">
        <v>1191</v>
      </c>
      <c r="D74" t="s">
        <v>1258</v>
      </c>
      <c r="E74" s="2">
        <v>36.163043478260867</v>
      </c>
      <c r="F74" s="2">
        <v>5.1304347826086953</v>
      </c>
      <c r="G74" s="2">
        <v>0.37771739130434784</v>
      </c>
      <c r="H74" s="2">
        <v>0.12043478260869565</v>
      </c>
      <c r="I74" s="2">
        <v>0.71195652173913049</v>
      </c>
      <c r="J74" s="2">
        <v>0</v>
      </c>
      <c r="K74" s="2">
        <v>0.17391304347826086</v>
      </c>
      <c r="L74" s="2">
        <v>0.11271739130434785</v>
      </c>
      <c r="M74" s="2">
        <v>5.125</v>
      </c>
      <c r="N74" s="2">
        <v>0</v>
      </c>
      <c r="O74" s="2">
        <v>0.14171926660655246</v>
      </c>
      <c r="P74" s="2">
        <v>5.0434782608695654</v>
      </c>
      <c r="Q74" s="2">
        <v>10.429347826086957</v>
      </c>
      <c r="R74" s="2">
        <v>0.42786293958521199</v>
      </c>
      <c r="S74" s="2">
        <v>0.49108695652173906</v>
      </c>
      <c r="T74" s="2">
        <v>3.0295652173913039</v>
      </c>
      <c r="U74" s="2">
        <v>0</v>
      </c>
      <c r="V74" s="2">
        <v>9.7354974451457771E-2</v>
      </c>
      <c r="W74" s="2">
        <v>0.65967391304347811</v>
      </c>
      <c r="X74" s="2">
        <v>3.7101086956521736</v>
      </c>
      <c r="Y74" s="2">
        <v>0</v>
      </c>
      <c r="Z74" s="2">
        <v>0.1208355876164713</v>
      </c>
      <c r="AA74" s="2">
        <v>0</v>
      </c>
      <c r="AB74" s="2">
        <v>0</v>
      </c>
      <c r="AC74" s="2">
        <v>0</v>
      </c>
      <c r="AD74" s="2">
        <v>0</v>
      </c>
      <c r="AE74" s="2">
        <v>0</v>
      </c>
      <c r="AF74" s="2">
        <v>0</v>
      </c>
      <c r="AG74" s="2">
        <v>0</v>
      </c>
      <c r="AH74" t="s">
        <v>452</v>
      </c>
      <c r="AI74">
        <v>5</v>
      </c>
    </row>
    <row r="75" spans="1:35" x14ac:dyDescent="0.25">
      <c r="A75" t="s">
        <v>1304</v>
      </c>
      <c r="B75" t="s">
        <v>770</v>
      </c>
      <c r="C75" t="s">
        <v>1145</v>
      </c>
      <c r="D75" t="s">
        <v>1222</v>
      </c>
      <c r="E75" s="2">
        <v>51.641304347826086</v>
      </c>
      <c r="F75" s="2">
        <v>5.1304347826086953</v>
      </c>
      <c r="G75" s="2">
        <v>0.21739130434782608</v>
      </c>
      <c r="H75" s="2">
        <v>0.28260869565217389</v>
      </c>
      <c r="I75" s="2">
        <v>0.70380434782608692</v>
      </c>
      <c r="J75" s="2">
        <v>0</v>
      </c>
      <c r="K75" s="2">
        <v>0</v>
      </c>
      <c r="L75" s="2">
        <v>3.7696739130434791</v>
      </c>
      <c r="M75" s="2">
        <v>2.4347826086956523</v>
      </c>
      <c r="N75" s="2">
        <v>0</v>
      </c>
      <c r="O75" s="2">
        <v>4.7147968848663444E-2</v>
      </c>
      <c r="P75" s="2">
        <v>5.0081521739130439</v>
      </c>
      <c r="Q75" s="2">
        <v>1.3586956521739131</v>
      </c>
      <c r="R75" s="2">
        <v>0.12328983371921702</v>
      </c>
      <c r="S75" s="2">
        <v>1.2203260869565213</v>
      </c>
      <c r="T75" s="2">
        <v>0.99097826086956542</v>
      </c>
      <c r="U75" s="2">
        <v>0</v>
      </c>
      <c r="V75" s="2">
        <v>4.2820458850768253E-2</v>
      </c>
      <c r="W75" s="2">
        <v>0.91565217391304343</v>
      </c>
      <c r="X75" s="2">
        <v>1.2515217391304345</v>
      </c>
      <c r="Y75" s="2">
        <v>0.90913043478260869</v>
      </c>
      <c r="Z75" s="2">
        <v>5.9570616712271103E-2</v>
      </c>
      <c r="AA75" s="2">
        <v>0</v>
      </c>
      <c r="AB75" s="2">
        <v>0</v>
      </c>
      <c r="AC75" s="2">
        <v>0</v>
      </c>
      <c r="AD75" s="2">
        <v>0</v>
      </c>
      <c r="AE75" s="2">
        <v>0</v>
      </c>
      <c r="AF75" s="2">
        <v>0</v>
      </c>
      <c r="AG75" s="2">
        <v>0</v>
      </c>
      <c r="AH75" t="s">
        <v>263</v>
      </c>
      <c r="AI75">
        <v>5</v>
      </c>
    </row>
    <row r="76" spans="1:35" x14ac:dyDescent="0.25">
      <c r="A76" t="s">
        <v>1304</v>
      </c>
      <c r="B76" t="s">
        <v>676</v>
      </c>
      <c r="C76" t="s">
        <v>1061</v>
      </c>
      <c r="D76" t="s">
        <v>1210</v>
      </c>
      <c r="E76" s="2">
        <v>56.684782608695649</v>
      </c>
      <c r="F76" s="2">
        <v>4.6467391304347823</v>
      </c>
      <c r="G76" s="2">
        <v>0.34782608695652173</v>
      </c>
      <c r="H76" s="2">
        <v>0.17391304347826086</v>
      </c>
      <c r="I76" s="2">
        <v>0.95652173913043481</v>
      </c>
      <c r="J76" s="2">
        <v>8.6956521739130432E-2</v>
      </c>
      <c r="K76" s="2">
        <v>1.3586956521739131</v>
      </c>
      <c r="L76" s="2">
        <v>2.3365217391304345</v>
      </c>
      <c r="M76" s="2">
        <v>2.339673913043478</v>
      </c>
      <c r="N76" s="2">
        <v>0</v>
      </c>
      <c r="O76" s="2">
        <v>4.1275167785234899E-2</v>
      </c>
      <c r="P76" s="2">
        <v>0.78152173913043488</v>
      </c>
      <c r="Q76" s="2">
        <v>9.7596739130434802</v>
      </c>
      <c r="R76" s="2">
        <v>0.1859616490891659</v>
      </c>
      <c r="S76" s="2">
        <v>3.1594565217391311</v>
      </c>
      <c r="T76" s="2">
        <v>3.8144565217391313</v>
      </c>
      <c r="U76" s="2">
        <v>0</v>
      </c>
      <c r="V76" s="2">
        <v>0.12302972195589648</v>
      </c>
      <c r="W76" s="2">
        <v>0.49989130434782608</v>
      </c>
      <c r="X76" s="2">
        <v>6.1620652173913024</v>
      </c>
      <c r="Y76" s="2">
        <v>0</v>
      </c>
      <c r="Z76" s="2">
        <v>0.11752636625119843</v>
      </c>
      <c r="AA76" s="2">
        <v>0</v>
      </c>
      <c r="AB76" s="2">
        <v>0</v>
      </c>
      <c r="AC76" s="2">
        <v>0</v>
      </c>
      <c r="AD76" s="2">
        <v>0</v>
      </c>
      <c r="AE76" s="2">
        <v>0</v>
      </c>
      <c r="AF76" s="2">
        <v>0</v>
      </c>
      <c r="AG76" s="2">
        <v>0</v>
      </c>
      <c r="AH76" t="s">
        <v>168</v>
      </c>
      <c r="AI76">
        <v>5</v>
      </c>
    </row>
    <row r="77" spans="1:35" x14ac:dyDescent="0.25">
      <c r="A77" t="s">
        <v>1304</v>
      </c>
      <c r="B77" t="s">
        <v>743</v>
      </c>
      <c r="C77" t="s">
        <v>1134</v>
      </c>
      <c r="D77" t="s">
        <v>1233</v>
      </c>
      <c r="E77" s="2">
        <v>22.315217391304348</v>
      </c>
      <c r="F77" s="2">
        <v>5.0140217391304347</v>
      </c>
      <c r="G77" s="2">
        <v>2.717391304347826E-2</v>
      </c>
      <c r="H77" s="2">
        <v>8.1521739130434784E-2</v>
      </c>
      <c r="I77" s="2">
        <v>0.27989130434782611</v>
      </c>
      <c r="J77" s="2">
        <v>0</v>
      </c>
      <c r="K77" s="2">
        <v>0</v>
      </c>
      <c r="L77" s="2">
        <v>0</v>
      </c>
      <c r="M77" s="2">
        <v>0</v>
      </c>
      <c r="N77" s="2">
        <v>0</v>
      </c>
      <c r="O77" s="2">
        <v>0</v>
      </c>
      <c r="P77" s="2">
        <v>5.6181521739130451</v>
      </c>
      <c r="Q77" s="2">
        <v>6.107717391304349</v>
      </c>
      <c r="R77" s="2">
        <v>0.52546517291768158</v>
      </c>
      <c r="S77" s="2">
        <v>8.9891304347826106E-2</v>
      </c>
      <c r="T77" s="2">
        <v>0</v>
      </c>
      <c r="U77" s="2">
        <v>0</v>
      </c>
      <c r="V77" s="2">
        <v>4.028251339503167E-3</v>
      </c>
      <c r="W77" s="2">
        <v>0.19391304347826083</v>
      </c>
      <c r="X77" s="2">
        <v>0</v>
      </c>
      <c r="Y77" s="2">
        <v>0</v>
      </c>
      <c r="Z77" s="2">
        <v>8.6897223575255703E-3</v>
      </c>
      <c r="AA77" s="2">
        <v>0</v>
      </c>
      <c r="AB77" s="2">
        <v>0</v>
      </c>
      <c r="AC77" s="2">
        <v>0</v>
      </c>
      <c r="AD77" s="2">
        <v>0</v>
      </c>
      <c r="AE77" s="2">
        <v>6.5217391304347824E-2</v>
      </c>
      <c r="AF77" s="2">
        <v>0</v>
      </c>
      <c r="AG77" s="2">
        <v>3.2608695652173912E-2</v>
      </c>
      <c r="AH77" t="s">
        <v>236</v>
      </c>
      <c r="AI77">
        <v>5</v>
      </c>
    </row>
    <row r="78" spans="1:35" x14ac:dyDescent="0.25">
      <c r="A78" t="s">
        <v>1304</v>
      </c>
      <c r="B78" t="s">
        <v>872</v>
      </c>
      <c r="C78" t="s">
        <v>1101</v>
      </c>
      <c r="D78" t="s">
        <v>1248</v>
      </c>
      <c r="E78" s="2">
        <v>66.717391304347828</v>
      </c>
      <c r="F78" s="2">
        <v>5.2173913043478262</v>
      </c>
      <c r="G78" s="2">
        <v>3.5326086956521736E-2</v>
      </c>
      <c r="H78" s="2">
        <v>0.39130434782608697</v>
      </c>
      <c r="I78" s="2">
        <v>1.1576086956521738</v>
      </c>
      <c r="J78" s="2">
        <v>0</v>
      </c>
      <c r="K78" s="2">
        <v>0</v>
      </c>
      <c r="L78" s="2">
        <v>1.7365217391304346</v>
      </c>
      <c r="M78" s="2">
        <v>5.4130434782608692</v>
      </c>
      <c r="N78" s="2">
        <v>0</v>
      </c>
      <c r="O78" s="2">
        <v>8.113391984359726E-2</v>
      </c>
      <c r="P78" s="2">
        <v>0.60869565217391308</v>
      </c>
      <c r="Q78" s="2">
        <v>41.480978260869563</v>
      </c>
      <c r="R78" s="2">
        <v>0.63086510263929618</v>
      </c>
      <c r="S78" s="2">
        <v>0.9186956521739128</v>
      </c>
      <c r="T78" s="2">
        <v>3.7480434782608696</v>
      </c>
      <c r="U78" s="2">
        <v>0</v>
      </c>
      <c r="V78" s="2">
        <v>6.994786575431737E-2</v>
      </c>
      <c r="W78" s="2">
        <v>1.8152173913043483</v>
      </c>
      <c r="X78" s="2">
        <v>4.2664130434782619</v>
      </c>
      <c r="Y78" s="2">
        <v>0</v>
      </c>
      <c r="Z78" s="2">
        <v>9.1155099380905852E-2</v>
      </c>
      <c r="AA78" s="2">
        <v>0</v>
      </c>
      <c r="AB78" s="2">
        <v>0</v>
      </c>
      <c r="AC78" s="2">
        <v>0</v>
      </c>
      <c r="AD78" s="2">
        <v>0</v>
      </c>
      <c r="AE78" s="2">
        <v>0</v>
      </c>
      <c r="AF78" s="2">
        <v>0</v>
      </c>
      <c r="AG78" s="2">
        <v>0</v>
      </c>
      <c r="AH78" t="s">
        <v>382</v>
      </c>
      <c r="AI78">
        <v>5</v>
      </c>
    </row>
    <row r="79" spans="1:35" x14ac:dyDescent="0.25">
      <c r="A79" t="s">
        <v>1304</v>
      </c>
      <c r="B79" t="s">
        <v>633</v>
      </c>
      <c r="C79" t="s">
        <v>1074</v>
      </c>
      <c r="D79" t="s">
        <v>1258</v>
      </c>
      <c r="E79" s="2">
        <v>87.25</v>
      </c>
      <c r="F79" s="2">
        <v>5.8260869565217392</v>
      </c>
      <c r="G79" s="2">
        <v>0.52173913043478259</v>
      </c>
      <c r="H79" s="2">
        <v>0.44021739130434784</v>
      </c>
      <c r="I79" s="2">
        <v>0.69836956521739135</v>
      </c>
      <c r="J79" s="2">
        <v>0</v>
      </c>
      <c r="K79" s="2">
        <v>2.777173913043478</v>
      </c>
      <c r="L79" s="2">
        <v>5.8415217391304353</v>
      </c>
      <c r="M79" s="2">
        <v>4.1681521739130432</v>
      </c>
      <c r="N79" s="2">
        <v>0</v>
      </c>
      <c r="O79" s="2">
        <v>4.7772517752585023E-2</v>
      </c>
      <c r="P79" s="2">
        <v>7.5998913043478256</v>
      </c>
      <c r="Q79" s="2">
        <v>10.571304347826086</v>
      </c>
      <c r="R79" s="2">
        <v>0.20826585274697892</v>
      </c>
      <c r="S79" s="2">
        <v>5.1927173913043481</v>
      </c>
      <c r="T79" s="2">
        <v>4.8482608695652161</v>
      </c>
      <c r="U79" s="2">
        <v>0</v>
      </c>
      <c r="V79" s="2">
        <v>0.11508284539678584</v>
      </c>
      <c r="W79" s="2">
        <v>4.9126086956521755</v>
      </c>
      <c r="X79" s="2">
        <v>11.095652173913042</v>
      </c>
      <c r="Y79" s="2">
        <v>0</v>
      </c>
      <c r="Z79" s="2">
        <v>0.18347576927868442</v>
      </c>
      <c r="AA79" s="2">
        <v>0</v>
      </c>
      <c r="AB79" s="2">
        <v>0</v>
      </c>
      <c r="AC79" s="2">
        <v>0</v>
      </c>
      <c r="AD79" s="2">
        <v>0</v>
      </c>
      <c r="AE79" s="2">
        <v>0</v>
      </c>
      <c r="AF79" s="2">
        <v>0</v>
      </c>
      <c r="AG79" s="2">
        <v>0</v>
      </c>
      <c r="AH79" t="s">
        <v>118</v>
      </c>
      <c r="AI79">
        <v>5</v>
      </c>
    </row>
    <row r="80" spans="1:35" x14ac:dyDescent="0.25">
      <c r="A80" t="s">
        <v>1304</v>
      </c>
      <c r="B80" t="s">
        <v>631</v>
      </c>
      <c r="C80" t="s">
        <v>1103</v>
      </c>
      <c r="D80" t="s">
        <v>1266</v>
      </c>
      <c r="E80" s="2">
        <v>70.043478260869563</v>
      </c>
      <c r="F80" s="2">
        <v>5.4782608695652177</v>
      </c>
      <c r="G80" s="2">
        <v>0.82608695652173914</v>
      </c>
      <c r="H80" s="2">
        <v>0.23369565217391305</v>
      </c>
      <c r="I80" s="2">
        <v>0.59239130434782605</v>
      </c>
      <c r="J80" s="2">
        <v>0</v>
      </c>
      <c r="K80" s="2">
        <v>0</v>
      </c>
      <c r="L80" s="2">
        <v>3.2173913043478262</v>
      </c>
      <c r="M80" s="2">
        <v>4.8695652173913047</v>
      </c>
      <c r="N80" s="2">
        <v>0</v>
      </c>
      <c r="O80" s="2">
        <v>6.952203600248294E-2</v>
      </c>
      <c r="P80" s="2">
        <v>5.3396739130434785</v>
      </c>
      <c r="Q80" s="2">
        <v>3.9130434782608696</v>
      </c>
      <c r="R80" s="2">
        <v>0.1320996275605214</v>
      </c>
      <c r="S80" s="2">
        <v>6.1195652173913047</v>
      </c>
      <c r="T80" s="2">
        <v>0</v>
      </c>
      <c r="U80" s="2">
        <v>0</v>
      </c>
      <c r="V80" s="2">
        <v>8.736809435133458E-2</v>
      </c>
      <c r="W80" s="2">
        <v>4.9347826086956523</v>
      </c>
      <c r="X80" s="2">
        <v>3.785326086956522</v>
      </c>
      <c r="Y80" s="2">
        <v>0</v>
      </c>
      <c r="Z80" s="2">
        <v>0.12449565487274984</v>
      </c>
      <c r="AA80" s="2">
        <v>0</v>
      </c>
      <c r="AB80" s="2">
        <v>0</v>
      </c>
      <c r="AC80" s="2">
        <v>0</v>
      </c>
      <c r="AD80" s="2">
        <v>0</v>
      </c>
      <c r="AE80" s="2">
        <v>0</v>
      </c>
      <c r="AF80" s="2">
        <v>0</v>
      </c>
      <c r="AG80" s="2">
        <v>0</v>
      </c>
      <c r="AH80" t="s">
        <v>116</v>
      </c>
      <c r="AI80">
        <v>5</v>
      </c>
    </row>
    <row r="81" spans="1:35" x14ac:dyDescent="0.25">
      <c r="A81" t="s">
        <v>1304</v>
      </c>
      <c r="B81" t="s">
        <v>866</v>
      </c>
      <c r="C81" t="s">
        <v>1183</v>
      </c>
      <c r="D81" t="s">
        <v>1279</v>
      </c>
      <c r="E81" s="2">
        <v>52.673913043478258</v>
      </c>
      <c r="F81" s="2">
        <v>5.1114130434782608</v>
      </c>
      <c r="G81" s="2">
        <v>5.1630434782608696E-2</v>
      </c>
      <c r="H81" s="2">
        <v>0.1834782608695652</v>
      </c>
      <c r="I81" s="2">
        <v>0.52902173913043471</v>
      </c>
      <c r="J81" s="2">
        <v>0</v>
      </c>
      <c r="K81" s="2">
        <v>0</v>
      </c>
      <c r="L81" s="2">
        <v>0.33076086956521744</v>
      </c>
      <c r="M81" s="2">
        <v>1.2682608695652178</v>
      </c>
      <c r="N81" s="2">
        <v>5.5805434782608705</v>
      </c>
      <c r="O81" s="2">
        <v>0.13002269913330586</v>
      </c>
      <c r="P81" s="2">
        <v>5.0931521739130448</v>
      </c>
      <c r="Q81" s="2">
        <v>7.9164130434782587</v>
      </c>
      <c r="R81" s="2">
        <v>0.2469830788278993</v>
      </c>
      <c r="S81" s="2">
        <v>0.25065217391304345</v>
      </c>
      <c r="T81" s="2">
        <v>3.1573913043478261</v>
      </c>
      <c r="U81" s="2">
        <v>0</v>
      </c>
      <c r="V81" s="2">
        <v>6.4700784151877841E-2</v>
      </c>
      <c r="W81" s="2">
        <v>0.30260869565217396</v>
      </c>
      <c r="X81" s="2">
        <v>3.1114130434782608</v>
      </c>
      <c r="Y81" s="2">
        <v>0</v>
      </c>
      <c r="Z81" s="2">
        <v>6.4814279818406928E-2</v>
      </c>
      <c r="AA81" s="2">
        <v>5.7065217391304345E-2</v>
      </c>
      <c r="AB81" s="2">
        <v>0</v>
      </c>
      <c r="AC81" s="2">
        <v>0</v>
      </c>
      <c r="AD81" s="2">
        <v>0</v>
      </c>
      <c r="AE81" s="2">
        <v>0</v>
      </c>
      <c r="AF81" s="2">
        <v>0</v>
      </c>
      <c r="AG81" s="2">
        <v>0</v>
      </c>
      <c r="AH81" t="s">
        <v>376</v>
      </c>
      <c r="AI81">
        <v>5</v>
      </c>
    </row>
    <row r="82" spans="1:35" x14ac:dyDescent="0.25">
      <c r="A82" t="s">
        <v>1304</v>
      </c>
      <c r="B82" t="s">
        <v>862</v>
      </c>
      <c r="C82" t="s">
        <v>1016</v>
      </c>
      <c r="D82" t="s">
        <v>1226</v>
      </c>
      <c r="E82" s="2">
        <v>64.521739130434781</v>
      </c>
      <c r="F82" s="2">
        <v>5.2173913043478262</v>
      </c>
      <c r="G82" s="2">
        <v>0.60326086956521741</v>
      </c>
      <c r="H82" s="2">
        <v>0.2423913043478261</v>
      </c>
      <c r="I82" s="2">
        <v>1.0434782608695652</v>
      </c>
      <c r="J82" s="2">
        <v>0</v>
      </c>
      <c r="K82" s="2">
        <v>0</v>
      </c>
      <c r="L82" s="2">
        <v>3.8005434782608707</v>
      </c>
      <c r="M82" s="2">
        <v>5.6902173913043477</v>
      </c>
      <c r="N82" s="2">
        <v>0</v>
      </c>
      <c r="O82" s="2">
        <v>8.819070080862533E-2</v>
      </c>
      <c r="P82" s="2">
        <v>6.1304347826086953</v>
      </c>
      <c r="Q82" s="2">
        <v>1.4728260869565217</v>
      </c>
      <c r="R82" s="2">
        <v>0.11784029649595687</v>
      </c>
      <c r="S82" s="2">
        <v>8.8357608695652168</v>
      </c>
      <c r="T82" s="2">
        <v>6.245869565217391</v>
      </c>
      <c r="U82" s="2">
        <v>0</v>
      </c>
      <c r="V82" s="2">
        <v>0.23374494609164417</v>
      </c>
      <c r="W82" s="2">
        <v>4.8719565217391301</v>
      </c>
      <c r="X82" s="2">
        <v>1.8603260869565219</v>
      </c>
      <c r="Y82" s="2">
        <v>0</v>
      </c>
      <c r="Z82" s="2">
        <v>0.10434130727762803</v>
      </c>
      <c r="AA82" s="2">
        <v>0</v>
      </c>
      <c r="AB82" s="2">
        <v>0</v>
      </c>
      <c r="AC82" s="2">
        <v>0</v>
      </c>
      <c r="AD82" s="2">
        <v>0</v>
      </c>
      <c r="AE82" s="2">
        <v>0</v>
      </c>
      <c r="AF82" s="2">
        <v>0</v>
      </c>
      <c r="AG82" s="2">
        <v>0</v>
      </c>
      <c r="AH82" t="s">
        <v>372</v>
      </c>
      <c r="AI82">
        <v>5</v>
      </c>
    </row>
    <row r="83" spans="1:35" x14ac:dyDescent="0.25">
      <c r="A83" t="s">
        <v>1304</v>
      </c>
      <c r="B83" t="s">
        <v>959</v>
      </c>
      <c r="C83" t="s">
        <v>1061</v>
      </c>
      <c r="D83" t="s">
        <v>1210</v>
      </c>
      <c r="E83" s="2">
        <v>49.619565217391305</v>
      </c>
      <c r="F83" s="2">
        <v>22.706195652173921</v>
      </c>
      <c r="G83" s="2">
        <v>0.70652173913043481</v>
      </c>
      <c r="H83" s="2">
        <v>5.434782608695652E-2</v>
      </c>
      <c r="I83" s="2">
        <v>6.7934782608695649E-2</v>
      </c>
      <c r="J83" s="2">
        <v>0</v>
      </c>
      <c r="K83" s="2">
        <v>0</v>
      </c>
      <c r="L83" s="2">
        <v>0</v>
      </c>
      <c r="M83" s="2">
        <v>0</v>
      </c>
      <c r="N83" s="2">
        <v>0</v>
      </c>
      <c r="O83" s="2">
        <v>0</v>
      </c>
      <c r="P83" s="2">
        <v>5.0473913043478271</v>
      </c>
      <c r="Q83" s="2">
        <v>5.6940217391304353</v>
      </c>
      <c r="R83" s="2">
        <v>0.2164753559693319</v>
      </c>
      <c r="S83" s="2">
        <v>0</v>
      </c>
      <c r="T83" s="2">
        <v>0</v>
      </c>
      <c r="U83" s="2">
        <v>0</v>
      </c>
      <c r="V83" s="2">
        <v>0</v>
      </c>
      <c r="W83" s="2">
        <v>0</v>
      </c>
      <c r="X83" s="2">
        <v>0</v>
      </c>
      <c r="Y83" s="2">
        <v>0</v>
      </c>
      <c r="Z83" s="2">
        <v>0</v>
      </c>
      <c r="AA83" s="2">
        <v>0</v>
      </c>
      <c r="AB83" s="2">
        <v>0</v>
      </c>
      <c r="AC83" s="2">
        <v>0</v>
      </c>
      <c r="AD83" s="2">
        <v>42.71119565217392</v>
      </c>
      <c r="AE83" s="2">
        <v>0</v>
      </c>
      <c r="AF83" s="2">
        <v>0</v>
      </c>
      <c r="AG83" s="2">
        <v>0</v>
      </c>
      <c r="AH83" t="s">
        <v>471</v>
      </c>
      <c r="AI83">
        <v>5</v>
      </c>
    </row>
    <row r="84" spans="1:35" x14ac:dyDescent="0.25">
      <c r="A84" t="s">
        <v>1304</v>
      </c>
      <c r="B84" t="s">
        <v>663</v>
      </c>
      <c r="C84" t="s">
        <v>1025</v>
      </c>
      <c r="D84" t="s">
        <v>1262</v>
      </c>
      <c r="E84" s="2">
        <v>60.869565217391305</v>
      </c>
      <c r="F84" s="2">
        <v>4.7826086956521738</v>
      </c>
      <c r="G84" s="2">
        <v>0.35869565217391303</v>
      </c>
      <c r="H84" s="2">
        <v>0.24456521739130435</v>
      </c>
      <c r="I84" s="2">
        <v>2.6956521739130435</v>
      </c>
      <c r="J84" s="2">
        <v>0</v>
      </c>
      <c r="K84" s="2">
        <v>0</v>
      </c>
      <c r="L84" s="2">
        <v>2.6879347826086954</v>
      </c>
      <c r="M84" s="2">
        <v>5.3586956521739131</v>
      </c>
      <c r="N84" s="2">
        <v>5.0434782608695654</v>
      </c>
      <c r="O84" s="2">
        <v>0.17089285714285715</v>
      </c>
      <c r="P84" s="2">
        <v>20.198369565217391</v>
      </c>
      <c r="Q84" s="2">
        <v>0</v>
      </c>
      <c r="R84" s="2">
        <v>0.33183035714285714</v>
      </c>
      <c r="S84" s="2">
        <v>6.1095652173913049</v>
      </c>
      <c r="T84" s="2">
        <v>0.73836956521739139</v>
      </c>
      <c r="U84" s="2">
        <v>0</v>
      </c>
      <c r="V84" s="2">
        <v>0.11250178571428572</v>
      </c>
      <c r="W84" s="2">
        <v>3.5769565217391315</v>
      </c>
      <c r="X84" s="2">
        <v>2.2324999999999999</v>
      </c>
      <c r="Y84" s="2">
        <v>0</v>
      </c>
      <c r="Z84" s="2">
        <v>9.5441071428571431E-2</v>
      </c>
      <c r="AA84" s="2">
        <v>0</v>
      </c>
      <c r="AB84" s="2">
        <v>0</v>
      </c>
      <c r="AC84" s="2">
        <v>0</v>
      </c>
      <c r="AD84" s="2">
        <v>0</v>
      </c>
      <c r="AE84" s="2">
        <v>0</v>
      </c>
      <c r="AF84" s="2">
        <v>0</v>
      </c>
      <c r="AG84" s="2">
        <v>0</v>
      </c>
      <c r="AH84" t="s">
        <v>154</v>
      </c>
      <c r="AI84">
        <v>5</v>
      </c>
    </row>
    <row r="85" spans="1:35" x14ac:dyDescent="0.25">
      <c r="A85" t="s">
        <v>1304</v>
      </c>
      <c r="B85" t="s">
        <v>657</v>
      </c>
      <c r="C85" t="s">
        <v>1060</v>
      </c>
      <c r="D85" t="s">
        <v>1246</v>
      </c>
      <c r="E85" s="2">
        <v>78.641304347826093</v>
      </c>
      <c r="F85" s="2">
        <v>4.7003260869565215</v>
      </c>
      <c r="G85" s="2">
        <v>0.70652173913043481</v>
      </c>
      <c r="H85" s="2">
        <v>0</v>
      </c>
      <c r="I85" s="2">
        <v>1.9402173913043479</v>
      </c>
      <c r="J85" s="2">
        <v>0</v>
      </c>
      <c r="K85" s="2">
        <v>0</v>
      </c>
      <c r="L85" s="2">
        <v>5.1829347826086956</v>
      </c>
      <c r="M85" s="2">
        <v>4.7211956521739129</v>
      </c>
      <c r="N85" s="2">
        <v>0</v>
      </c>
      <c r="O85" s="2">
        <v>6.0034554250172761E-2</v>
      </c>
      <c r="P85" s="2">
        <v>4.5845652173913036</v>
      </c>
      <c r="Q85" s="2">
        <v>11.405434782608697</v>
      </c>
      <c r="R85" s="2">
        <v>0.20332826537664134</v>
      </c>
      <c r="S85" s="2">
        <v>3.6951086956521744</v>
      </c>
      <c r="T85" s="2">
        <v>3.9346739130434778</v>
      </c>
      <c r="U85" s="2">
        <v>0</v>
      </c>
      <c r="V85" s="2">
        <v>9.702004146510021E-2</v>
      </c>
      <c r="W85" s="2">
        <v>4.342065217391303</v>
      </c>
      <c r="X85" s="2">
        <v>3.6599999999999997</v>
      </c>
      <c r="Y85" s="2">
        <v>0</v>
      </c>
      <c r="Z85" s="2">
        <v>0.10175397373876985</v>
      </c>
      <c r="AA85" s="2">
        <v>0.13043478260869565</v>
      </c>
      <c r="AB85" s="2">
        <v>0</v>
      </c>
      <c r="AC85" s="2">
        <v>0</v>
      </c>
      <c r="AD85" s="2">
        <v>0</v>
      </c>
      <c r="AE85" s="2">
        <v>0</v>
      </c>
      <c r="AF85" s="2">
        <v>0</v>
      </c>
      <c r="AG85" s="2">
        <v>0</v>
      </c>
      <c r="AH85" t="s">
        <v>147</v>
      </c>
      <c r="AI85">
        <v>5</v>
      </c>
    </row>
    <row r="86" spans="1:35" x14ac:dyDescent="0.25">
      <c r="A86" t="s">
        <v>1304</v>
      </c>
      <c r="B86" t="s">
        <v>785</v>
      </c>
      <c r="C86" t="s">
        <v>1153</v>
      </c>
      <c r="D86" t="s">
        <v>1206</v>
      </c>
      <c r="E86" s="2">
        <v>80.445652173913047</v>
      </c>
      <c r="F86" s="2">
        <v>5.2173913043478262</v>
      </c>
      <c r="G86" s="2">
        <v>1.3369565217391304</v>
      </c>
      <c r="H86" s="2">
        <v>0.33967391304347827</v>
      </c>
      <c r="I86" s="2">
        <v>0.5</v>
      </c>
      <c r="J86" s="2">
        <v>0</v>
      </c>
      <c r="K86" s="2">
        <v>0</v>
      </c>
      <c r="L86" s="2">
        <v>5.6222826086956523</v>
      </c>
      <c r="M86" s="2">
        <v>5.5625</v>
      </c>
      <c r="N86" s="2">
        <v>1.0896739130434783</v>
      </c>
      <c r="O86" s="2">
        <v>8.2691528171868672E-2</v>
      </c>
      <c r="P86" s="2">
        <v>4.8260869565217392</v>
      </c>
      <c r="Q86" s="2">
        <v>8.4891304347826093</v>
      </c>
      <c r="R86" s="2">
        <v>0.16551817321983514</v>
      </c>
      <c r="S86" s="2">
        <v>9.8097826086956523</v>
      </c>
      <c r="T86" s="2">
        <v>0</v>
      </c>
      <c r="U86" s="2">
        <v>0</v>
      </c>
      <c r="V86" s="2">
        <v>0.12194298067828671</v>
      </c>
      <c r="W86" s="2">
        <v>3.7744565217391304</v>
      </c>
      <c r="X86" s="2">
        <v>2.6956521739130435</v>
      </c>
      <c r="Y86" s="2">
        <v>0</v>
      </c>
      <c r="Z86" s="2">
        <v>8.0428320497230102E-2</v>
      </c>
      <c r="AA86" s="2">
        <v>0</v>
      </c>
      <c r="AB86" s="2">
        <v>0</v>
      </c>
      <c r="AC86" s="2">
        <v>0</v>
      </c>
      <c r="AD86" s="2">
        <v>0</v>
      </c>
      <c r="AE86" s="2">
        <v>0</v>
      </c>
      <c r="AF86" s="2">
        <v>0</v>
      </c>
      <c r="AG86" s="2">
        <v>0</v>
      </c>
      <c r="AH86" t="s">
        <v>279</v>
      </c>
      <c r="AI86">
        <v>5</v>
      </c>
    </row>
    <row r="87" spans="1:35" x14ac:dyDescent="0.25">
      <c r="A87" t="s">
        <v>1304</v>
      </c>
      <c r="B87" t="s">
        <v>921</v>
      </c>
      <c r="C87" t="s">
        <v>1085</v>
      </c>
      <c r="D87" t="s">
        <v>1267</v>
      </c>
      <c r="E87" s="2">
        <v>46.663043478260867</v>
      </c>
      <c r="F87" s="2">
        <v>30.055326086956523</v>
      </c>
      <c r="G87" s="2">
        <v>0.28260869565217389</v>
      </c>
      <c r="H87" s="2">
        <v>0.11413043478260869</v>
      </c>
      <c r="I87" s="2">
        <v>6.9565217391304349E-2</v>
      </c>
      <c r="J87" s="2">
        <v>0</v>
      </c>
      <c r="K87" s="2">
        <v>0</v>
      </c>
      <c r="L87" s="2">
        <v>4.4820652173913036</v>
      </c>
      <c r="M87" s="2">
        <v>7.6608695652173919</v>
      </c>
      <c r="N87" s="2">
        <v>0</v>
      </c>
      <c r="O87" s="2">
        <v>0.16417423713021198</v>
      </c>
      <c r="P87" s="2">
        <v>5.4944565217391297</v>
      </c>
      <c r="Q87" s="2">
        <v>14.664239130434783</v>
      </c>
      <c r="R87" s="2">
        <v>0.4320055904961565</v>
      </c>
      <c r="S87" s="2">
        <v>6.8760869565217408</v>
      </c>
      <c r="T87" s="2">
        <v>5.1690217391304341</v>
      </c>
      <c r="U87" s="2">
        <v>0</v>
      </c>
      <c r="V87" s="2">
        <v>0.25812951316095972</v>
      </c>
      <c r="W87" s="2">
        <v>0.13869565217391305</v>
      </c>
      <c r="X87" s="2">
        <v>7.5701086956521735</v>
      </c>
      <c r="Y87" s="2">
        <v>1.2372826086956521</v>
      </c>
      <c r="Z87" s="2">
        <v>0.19171674819473564</v>
      </c>
      <c r="AA87" s="2">
        <v>0</v>
      </c>
      <c r="AB87" s="2">
        <v>0</v>
      </c>
      <c r="AC87" s="2">
        <v>0</v>
      </c>
      <c r="AD87" s="2">
        <v>47.274130434782592</v>
      </c>
      <c r="AE87" s="2">
        <v>0</v>
      </c>
      <c r="AF87" s="2">
        <v>0</v>
      </c>
      <c r="AG87" s="2">
        <v>0</v>
      </c>
      <c r="AH87" t="s">
        <v>432</v>
      </c>
      <c r="AI87">
        <v>5</v>
      </c>
    </row>
    <row r="88" spans="1:35" x14ac:dyDescent="0.25">
      <c r="A88" t="s">
        <v>1304</v>
      </c>
      <c r="B88" t="s">
        <v>890</v>
      </c>
      <c r="C88" t="s">
        <v>1097</v>
      </c>
      <c r="D88" t="s">
        <v>1234</v>
      </c>
      <c r="E88" s="2">
        <v>39.369565217391305</v>
      </c>
      <c r="F88" s="2">
        <v>5.3913043478260869</v>
      </c>
      <c r="G88" s="2">
        <v>0.23097826086956522</v>
      </c>
      <c r="H88" s="2">
        <v>0.13043478260869565</v>
      </c>
      <c r="I88" s="2">
        <v>0.34782608695652173</v>
      </c>
      <c r="J88" s="2">
        <v>0</v>
      </c>
      <c r="K88" s="2">
        <v>0</v>
      </c>
      <c r="L88" s="2">
        <v>1.0679347826086956</v>
      </c>
      <c r="M88" s="2">
        <v>0.58695652173913049</v>
      </c>
      <c r="N88" s="2">
        <v>5.2445652173913047</v>
      </c>
      <c r="O88" s="2">
        <v>0.14812258420762012</v>
      </c>
      <c r="P88" s="2">
        <v>4.7744565217391308</v>
      </c>
      <c r="Q88" s="2">
        <v>1.5271739130434783</v>
      </c>
      <c r="R88" s="2">
        <v>0.1600635008282717</v>
      </c>
      <c r="S88" s="2">
        <v>4.9565217391304346</v>
      </c>
      <c r="T88" s="2">
        <v>0</v>
      </c>
      <c r="U88" s="2">
        <v>0</v>
      </c>
      <c r="V88" s="2">
        <v>0.12589729431253452</v>
      </c>
      <c r="W88" s="2">
        <v>4.3586956521739131</v>
      </c>
      <c r="X88" s="2">
        <v>5.0896739130434785</v>
      </c>
      <c r="Y88" s="2">
        <v>0</v>
      </c>
      <c r="Z88" s="2">
        <v>0.2399917172832689</v>
      </c>
      <c r="AA88" s="2">
        <v>0</v>
      </c>
      <c r="AB88" s="2">
        <v>0</v>
      </c>
      <c r="AC88" s="2">
        <v>0</v>
      </c>
      <c r="AD88" s="2">
        <v>0</v>
      </c>
      <c r="AE88" s="2">
        <v>0</v>
      </c>
      <c r="AF88" s="2">
        <v>0</v>
      </c>
      <c r="AG88" s="2">
        <v>0</v>
      </c>
      <c r="AH88" t="s">
        <v>400</v>
      </c>
      <c r="AI88">
        <v>5</v>
      </c>
    </row>
    <row r="89" spans="1:35" x14ac:dyDescent="0.25">
      <c r="A89" t="s">
        <v>1304</v>
      </c>
      <c r="B89" t="s">
        <v>654</v>
      </c>
      <c r="C89" t="s">
        <v>1008</v>
      </c>
      <c r="D89" t="s">
        <v>1229</v>
      </c>
      <c r="E89" s="2">
        <v>94.369565217391298</v>
      </c>
      <c r="F89" s="2">
        <v>5.5652173913043477</v>
      </c>
      <c r="G89" s="2">
        <v>0</v>
      </c>
      <c r="H89" s="2">
        <v>0</v>
      </c>
      <c r="I89" s="2">
        <v>9.2391304347826081E-2</v>
      </c>
      <c r="J89" s="2">
        <v>0</v>
      </c>
      <c r="K89" s="2">
        <v>0</v>
      </c>
      <c r="L89" s="2">
        <v>5.6356521739130434</v>
      </c>
      <c r="M89" s="2">
        <v>15.377717391304348</v>
      </c>
      <c r="N89" s="2">
        <v>0</v>
      </c>
      <c r="O89" s="2">
        <v>0.16295208477309378</v>
      </c>
      <c r="P89" s="2">
        <v>2.7554347826086958</v>
      </c>
      <c r="Q89" s="2">
        <v>14.842391304347826</v>
      </c>
      <c r="R89" s="2">
        <v>0.18647777009905556</v>
      </c>
      <c r="S89" s="2">
        <v>14.292717391304347</v>
      </c>
      <c r="T89" s="2">
        <v>9.0815217391304319</v>
      </c>
      <c r="U89" s="2">
        <v>0</v>
      </c>
      <c r="V89" s="2">
        <v>0.2476883206634416</v>
      </c>
      <c r="W89" s="2">
        <v>9.8411956521739086</v>
      </c>
      <c r="X89" s="2">
        <v>16.498369565217395</v>
      </c>
      <c r="Y89" s="2">
        <v>0</v>
      </c>
      <c r="Z89" s="2">
        <v>0.27911080396222071</v>
      </c>
      <c r="AA89" s="2">
        <v>0</v>
      </c>
      <c r="AB89" s="2">
        <v>0</v>
      </c>
      <c r="AC89" s="2">
        <v>0</v>
      </c>
      <c r="AD89" s="2">
        <v>0</v>
      </c>
      <c r="AE89" s="2">
        <v>1.0054347826086956</v>
      </c>
      <c r="AF89" s="2">
        <v>0</v>
      </c>
      <c r="AG89" s="2">
        <v>0</v>
      </c>
      <c r="AH89" t="s">
        <v>143</v>
      </c>
      <c r="AI89">
        <v>5</v>
      </c>
    </row>
    <row r="90" spans="1:35" x14ac:dyDescent="0.25">
      <c r="A90" t="s">
        <v>1304</v>
      </c>
      <c r="B90" t="s">
        <v>615</v>
      </c>
      <c r="C90" t="s">
        <v>1077</v>
      </c>
      <c r="D90" t="s">
        <v>1260</v>
      </c>
      <c r="E90" s="2">
        <v>109.69565217391305</v>
      </c>
      <c r="F90" s="2">
        <v>12.782608695652174</v>
      </c>
      <c r="G90" s="2">
        <v>0.32608695652173914</v>
      </c>
      <c r="H90" s="2">
        <v>0.36304347826086952</v>
      </c>
      <c r="I90" s="2">
        <v>4.1793478260869561</v>
      </c>
      <c r="J90" s="2">
        <v>0</v>
      </c>
      <c r="K90" s="2">
        <v>0</v>
      </c>
      <c r="L90" s="2">
        <v>4.7586956521739134</v>
      </c>
      <c r="M90" s="2">
        <v>5.1304347826086953</v>
      </c>
      <c r="N90" s="2">
        <v>16.578804347826086</v>
      </c>
      <c r="O90" s="2">
        <v>0.19790428061831153</v>
      </c>
      <c r="P90" s="2">
        <v>15.883152173913043</v>
      </c>
      <c r="Q90" s="2">
        <v>7.6684782608695654</v>
      </c>
      <c r="R90" s="2">
        <v>0.21469976218787157</v>
      </c>
      <c r="S90" s="2">
        <v>4.3971739130434759</v>
      </c>
      <c r="T90" s="2">
        <v>14.942717391304347</v>
      </c>
      <c r="U90" s="2">
        <v>0</v>
      </c>
      <c r="V90" s="2">
        <v>0.17630499405469677</v>
      </c>
      <c r="W90" s="2">
        <v>4.021521739130435</v>
      </c>
      <c r="X90" s="2">
        <v>12.191956521739126</v>
      </c>
      <c r="Y90" s="2">
        <v>0</v>
      </c>
      <c r="Z90" s="2">
        <v>0.14780420134760203</v>
      </c>
      <c r="AA90" s="2">
        <v>0</v>
      </c>
      <c r="AB90" s="2">
        <v>0</v>
      </c>
      <c r="AC90" s="2">
        <v>0</v>
      </c>
      <c r="AD90" s="2">
        <v>0</v>
      </c>
      <c r="AE90" s="2">
        <v>0</v>
      </c>
      <c r="AF90" s="2">
        <v>0</v>
      </c>
      <c r="AG90" s="2">
        <v>1.173913043478261</v>
      </c>
      <c r="AH90" t="s">
        <v>99</v>
      </c>
      <c r="AI90">
        <v>5</v>
      </c>
    </row>
    <row r="91" spans="1:35" x14ac:dyDescent="0.25">
      <c r="A91" t="s">
        <v>1304</v>
      </c>
      <c r="B91" t="s">
        <v>560</v>
      </c>
      <c r="C91" t="s">
        <v>1043</v>
      </c>
      <c r="D91" t="s">
        <v>1265</v>
      </c>
      <c r="E91" s="2">
        <v>52.771739130434781</v>
      </c>
      <c r="F91" s="2">
        <v>5.3043478260869561</v>
      </c>
      <c r="G91" s="2">
        <v>0.24456521739130435</v>
      </c>
      <c r="H91" s="2">
        <v>0.29347826086956524</v>
      </c>
      <c r="I91" s="2">
        <v>1.3043478260869565</v>
      </c>
      <c r="J91" s="2">
        <v>0</v>
      </c>
      <c r="K91" s="2">
        <v>1.4836956521739131</v>
      </c>
      <c r="L91" s="2">
        <v>0</v>
      </c>
      <c r="M91" s="2">
        <v>5.6478260869565231</v>
      </c>
      <c r="N91" s="2">
        <v>3.0434782608695654</v>
      </c>
      <c r="O91" s="2">
        <v>0.16469618949536563</v>
      </c>
      <c r="P91" s="2">
        <v>4.0826086956521763</v>
      </c>
      <c r="Q91" s="2">
        <v>5.7413043478260875</v>
      </c>
      <c r="R91" s="2">
        <v>0.18615859938208038</v>
      </c>
      <c r="S91" s="2">
        <v>0</v>
      </c>
      <c r="T91" s="2">
        <v>0</v>
      </c>
      <c r="U91" s="2">
        <v>0</v>
      </c>
      <c r="V91" s="2">
        <v>0</v>
      </c>
      <c r="W91" s="2">
        <v>0</v>
      </c>
      <c r="X91" s="2">
        <v>0</v>
      </c>
      <c r="Y91" s="2">
        <v>0</v>
      </c>
      <c r="Z91" s="2">
        <v>0</v>
      </c>
      <c r="AA91" s="2">
        <v>0</v>
      </c>
      <c r="AB91" s="2">
        <v>0</v>
      </c>
      <c r="AC91" s="2">
        <v>0</v>
      </c>
      <c r="AD91" s="2">
        <v>0</v>
      </c>
      <c r="AE91" s="2">
        <v>0.75108695652173907</v>
      </c>
      <c r="AF91" s="2">
        <v>0</v>
      </c>
      <c r="AG91" s="2">
        <v>0</v>
      </c>
      <c r="AH91" t="s">
        <v>42</v>
      </c>
      <c r="AI91">
        <v>5</v>
      </c>
    </row>
    <row r="92" spans="1:35" x14ac:dyDescent="0.25">
      <c r="A92" t="s">
        <v>1304</v>
      </c>
      <c r="B92" t="s">
        <v>531</v>
      </c>
      <c r="C92" t="s">
        <v>1061</v>
      </c>
      <c r="D92" t="s">
        <v>1210</v>
      </c>
      <c r="E92" s="2">
        <v>45.847826086956523</v>
      </c>
      <c r="F92" s="2">
        <v>7.2173913043478262</v>
      </c>
      <c r="G92" s="2">
        <v>0.35869565217391303</v>
      </c>
      <c r="H92" s="2">
        <v>0.17065217391304346</v>
      </c>
      <c r="I92" s="2">
        <v>2.9375</v>
      </c>
      <c r="J92" s="2">
        <v>0</v>
      </c>
      <c r="K92" s="2">
        <v>0</v>
      </c>
      <c r="L92" s="2">
        <v>1.8754347826086957</v>
      </c>
      <c r="M92" s="2">
        <v>4.7581521739130439</v>
      </c>
      <c r="N92" s="2">
        <v>7.5978260869565215</v>
      </c>
      <c r="O92" s="2">
        <v>0.26949976292081557</v>
      </c>
      <c r="P92" s="2">
        <v>9.7880434782608692</v>
      </c>
      <c r="Q92" s="2">
        <v>3.7798913043478262</v>
      </c>
      <c r="R92" s="2">
        <v>0.29593409198672355</v>
      </c>
      <c r="S92" s="2">
        <v>3.8944565217391305</v>
      </c>
      <c r="T92" s="2">
        <v>1.5497826086956523</v>
      </c>
      <c r="U92" s="2">
        <v>0</v>
      </c>
      <c r="V92" s="2">
        <v>0.11874585111427216</v>
      </c>
      <c r="W92" s="2">
        <v>3.7521739130434795</v>
      </c>
      <c r="X92" s="2">
        <v>0.69130434782608696</v>
      </c>
      <c r="Y92" s="2">
        <v>0</v>
      </c>
      <c r="Z92" s="2">
        <v>9.6917970602181158E-2</v>
      </c>
      <c r="AA92" s="2">
        <v>0</v>
      </c>
      <c r="AB92" s="2">
        <v>0</v>
      </c>
      <c r="AC92" s="2">
        <v>0</v>
      </c>
      <c r="AD92" s="2">
        <v>0</v>
      </c>
      <c r="AE92" s="2">
        <v>0</v>
      </c>
      <c r="AF92" s="2">
        <v>0</v>
      </c>
      <c r="AG92" s="2">
        <v>0</v>
      </c>
      <c r="AH92" t="s">
        <v>6</v>
      </c>
      <c r="AI92">
        <v>5</v>
      </c>
    </row>
    <row r="93" spans="1:35" x14ac:dyDescent="0.25">
      <c r="A93" t="s">
        <v>1304</v>
      </c>
      <c r="B93" t="s">
        <v>985</v>
      </c>
      <c r="C93" t="s">
        <v>1091</v>
      </c>
      <c r="D93" t="s">
        <v>1237</v>
      </c>
      <c r="E93" s="2">
        <v>94.880434782608702</v>
      </c>
      <c r="F93" s="2">
        <v>5.2173913043478262</v>
      </c>
      <c r="G93" s="2">
        <v>0</v>
      </c>
      <c r="H93" s="2">
        <v>0</v>
      </c>
      <c r="I93" s="2">
        <v>0</v>
      </c>
      <c r="J93" s="2">
        <v>0</v>
      </c>
      <c r="K93" s="2">
        <v>0</v>
      </c>
      <c r="L93" s="2">
        <v>0</v>
      </c>
      <c r="M93" s="2">
        <v>0</v>
      </c>
      <c r="N93" s="2">
        <v>9.5605434782608683</v>
      </c>
      <c r="O93" s="2">
        <v>0.10076411960132889</v>
      </c>
      <c r="P93" s="2">
        <v>5.3668478260869561</v>
      </c>
      <c r="Q93" s="2">
        <v>16.010326086956521</v>
      </c>
      <c r="R93" s="2">
        <v>0.22530644976515063</v>
      </c>
      <c r="S93" s="2">
        <v>0</v>
      </c>
      <c r="T93" s="2">
        <v>0</v>
      </c>
      <c r="U93" s="2">
        <v>0</v>
      </c>
      <c r="V93" s="2">
        <v>0</v>
      </c>
      <c r="W93" s="2">
        <v>0</v>
      </c>
      <c r="X93" s="2">
        <v>0</v>
      </c>
      <c r="Y93" s="2">
        <v>0</v>
      </c>
      <c r="Z93" s="2">
        <v>0</v>
      </c>
      <c r="AA93" s="2">
        <v>0</v>
      </c>
      <c r="AB93" s="2">
        <v>0</v>
      </c>
      <c r="AC93" s="2">
        <v>0</v>
      </c>
      <c r="AD93" s="2">
        <v>56.621413043478249</v>
      </c>
      <c r="AE93" s="2">
        <v>0</v>
      </c>
      <c r="AF93" s="2">
        <v>0</v>
      </c>
      <c r="AG93" s="2">
        <v>0</v>
      </c>
      <c r="AH93" t="s">
        <v>497</v>
      </c>
      <c r="AI93">
        <v>5</v>
      </c>
    </row>
    <row r="94" spans="1:35" x14ac:dyDescent="0.25">
      <c r="A94" t="s">
        <v>1304</v>
      </c>
      <c r="B94" t="s">
        <v>709</v>
      </c>
      <c r="C94" t="s">
        <v>1075</v>
      </c>
      <c r="D94" t="s">
        <v>1208</v>
      </c>
      <c r="E94" s="2">
        <v>30.358695652173914</v>
      </c>
      <c r="F94" s="2">
        <v>0</v>
      </c>
      <c r="G94" s="2">
        <v>0.13043478260869565</v>
      </c>
      <c r="H94" s="2">
        <v>0.10163043478260869</v>
      </c>
      <c r="I94" s="2">
        <v>0.26956521739130435</v>
      </c>
      <c r="J94" s="2">
        <v>0</v>
      </c>
      <c r="K94" s="2">
        <v>0</v>
      </c>
      <c r="L94" s="2">
        <v>0</v>
      </c>
      <c r="M94" s="2">
        <v>0</v>
      </c>
      <c r="N94" s="2">
        <v>3.8260869565217392</v>
      </c>
      <c r="O94" s="2">
        <v>0.12602935911206589</v>
      </c>
      <c r="P94" s="2">
        <v>0</v>
      </c>
      <c r="Q94" s="2">
        <v>4.3173913043478258</v>
      </c>
      <c r="R94" s="2">
        <v>0.14221267454350159</v>
      </c>
      <c r="S94" s="2">
        <v>3</v>
      </c>
      <c r="T94" s="2">
        <v>0</v>
      </c>
      <c r="U94" s="2">
        <v>0</v>
      </c>
      <c r="V94" s="2">
        <v>9.8818474758324379E-2</v>
      </c>
      <c r="W94" s="2">
        <v>1.1304347826086956</v>
      </c>
      <c r="X94" s="2">
        <v>4.5282608695652176</v>
      </c>
      <c r="Y94" s="2">
        <v>0</v>
      </c>
      <c r="Z94" s="2">
        <v>0.18639455782312925</v>
      </c>
      <c r="AA94" s="2">
        <v>0.17391304347826086</v>
      </c>
      <c r="AB94" s="2">
        <v>0</v>
      </c>
      <c r="AC94" s="2">
        <v>0</v>
      </c>
      <c r="AD94" s="2">
        <v>0</v>
      </c>
      <c r="AE94" s="2">
        <v>0</v>
      </c>
      <c r="AF94" s="2">
        <v>0</v>
      </c>
      <c r="AG94" s="2">
        <v>0</v>
      </c>
      <c r="AH94" t="s">
        <v>202</v>
      </c>
      <c r="AI94">
        <v>5</v>
      </c>
    </row>
    <row r="95" spans="1:35" x14ac:dyDescent="0.25">
      <c r="A95" t="s">
        <v>1304</v>
      </c>
      <c r="B95" t="s">
        <v>643</v>
      </c>
      <c r="C95" t="s">
        <v>1108</v>
      </c>
      <c r="D95" t="s">
        <v>1274</v>
      </c>
      <c r="E95" s="2">
        <v>26.989130434782609</v>
      </c>
      <c r="F95" s="2">
        <v>5.7391304347826084</v>
      </c>
      <c r="G95" s="2">
        <v>0</v>
      </c>
      <c r="H95" s="2">
        <v>0</v>
      </c>
      <c r="I95" s="2">
        <v>0</v>
      </c>
      <c r="J95" s="2">
        <v>0</v>
      </c>
      <c r="K95" s="2">
        <v>0</v>
      </c>
      <c r="L95" s="2">
        <v>0</v>
      </c>
      <c r="M95" s="2">
        <v>6.0923913043478262</v>
      </c>
      <c r="N95" s="2">
        <v>0</v>
      </c>
      <c r="O95" s="2">
        <v>0.22573499798630689</v>
      </c>
      <c r="P95" s="2">
        <v>0</v>
      </c>
      <c r="Q95" s="2">
        <v>2.1222826086956523</v>
      </c>
      <c r="R95" s="2">
        <v>7.8634716069271041E-2</v>
      </c>
      <c r="S95" s="2">
        <v>6.4239130434782608</v>
      </c>
      <c r="T95" s="2">
        <v>0</v>
      </c>
      <c r="U95" s="2">
        <v>0</v>
      </c>
      <c r="V95" s="2">
        <v>0.23801852597664114</v>
      </c>
      <c r="W95" s="2">
        <v>0.25271739130434784</v>
      </c>
      <c r="X95" s="2">
        <v>0.88315217391304346</v>
      </c>
      <c r="Y95" s="2">
        <v>0</v>
      </c>
      <c r="Z95" s="2">
        <v>4.2086186065243655E-2</v>
      </c>
      <c r="AA95" s="2">
        <v>0</v>
      </c>
      <c r="AB95" s="2">
        <v>0</v>
      </c>
      <c r="AC95" s="2">
        <v>0</v>
      </c>
      <c r="AD95" s="2">
        <v>0</v>
      </c>
      <c r="AE95" s="2">
        <v>0</v>
      </c>
      <c r="AF95" s="2">
        <v>0</v>
      </c>
      <c r="AG95" s="2">
        <v>0</v>
      </c>
      <c r="AH95" t="s">
        <v>131</v>
      </c>
      <c r="AI95">
        <v>5</v>
      </c>
    </row>
    <row r="96" spans="1:35" x14ac:dyDescent="0.25">
      <c r="A96" t="s">
        <v>1304</v>
      </c>
      <c r="B96" t="s">
        <v>637</v>
      </c>
      <c r="C96" t="s">
        <v>1063</v>
      </c>
      <c r="D96" t="s">
        <v>1204</v>
      </c>
      <c r="E96" s="2">
        <v>49.206521739130437</v>
      </c>
      <c r="F96" s="2">
        <v>5.3043478260869561</v>
      </c>
      <c r="G96" s="2">
        <v>0</v>
      </c>
      <c r="H96" s="2">
        <v>0</v>
      </c>
      <c r="I96" s="2">
        <v>0</v>
      </c>
      <c r="J96" s="2">
        <v>0</v>
      </c>
      <c r="K96" s="2">
        <v>0</v>
      </c>
      <c r="L96" s="2">
        <v>0</v>
      </c>
      <c r="M96" s="2">
        <v>0</v>
      </c>
      <c r="N96" s="2">
        <v>5.0250000000000004</v>
      </c>
      <c r="O96" s="2">
        <v>0.10212060967528165</v>
      </c>
      <c r="P96" s="2">
        <v>0</v>
      </c>
      <c r="Q96" s="2">
        <v>3.4451086956521739</v>
      </c>
      <c r="R96" s="2">
        <v>7.0013253810470508E-2</v>
      </c>
      <c r="S96" s="2">
        <v>0</v>
      </c>
      <c r="T96" s="2">
        <v>0</v>
      </c>
      <c r="U96" s="2">
        <v>0</v>
      </c>
      <c r="V96" s="2">
        <v>0</v>
      </c>
      <c r="W96" s="2">
        <v>0</v>
      </c>
      <c r="X96" s="2">
        <v>0</v>
      </c>
      <c r="Y96" s="2">
        <v>0</v>
      </c>
      <c r="Z96" s="2">
        <v>0</v>
      </c>
      <c r="AA96" s="2">
        <v>0</v>
      </c>
      <c r="AB96" s="2">
        <v>0</v>
      </c>
      <c r="AC96" s="2">
        <v>0</v>
      </c>
      <c r="AD96" s="2">
        <v>17.844239130434783</v>
      </c>
      <c r="AE96" s="2">
        <v>0</v>
      </c>
      <c r="AF96" s="2">
        <v>0</v>
      </c>
      <c r="AG96" s="2">
        <v>0</v>
      </c>
      <c r="AH96" t="s">
        <v>123</v>
      </c>
      <c r="AI96">
        <v>5</v>
      </c>
    </row>
    <row r="97" spans="1:35" x14ac:dyDescent="0.25">
      <c r="A97" t="s">
        <v>1304</v>
      </c>
      <c r="B97" t="s">
        <v>938</v>
      </c>
      <c r="C97" t="s">
        <v>1035</v>
      </c>
      <c r="D97" t="s">
        <v>1264</v>
      </c>
      <c r="E97" s="2">
        <v>111.78260869565217</v>
      </c>
      <c r="F97" s="2">
        <v>9.5652173913043477</v>
      </c>
      <c r="G97" s="2">
        <v>0.42391304347826086</v>
      </c>
      <c r="H97" s="2">
        <v>0.42391304347826086</v>
      </c>
      <c r="I97" s="2">
        <v>5.5407608695652177</v>
      </c>
      <c r="J97" s="2">
        <v>0</v>
      </c>
      <c r="K97" s="2">
        <v>0</v>
      </c>
      <c r="L97" s="2">
        <v>6.6097826086956513</v>
      </c>
      <c r="M97" s="2">
        <v>5.3913043478260869</v>
      </c>
      <c r="N97" s="2">
        <v>6.8858695652173916</v>
      </c>
      <c r="O97" s="2">
        <v>0.10983080513418904</v>
      </c>
      <c r="P97" s="2">
        <v>8.5978260869565215</v>
      </c>
      <c r="Q97" s="2">
        <v>8.6385869565217384</v>
      </c>
      <c r="R97" s="2">
        <v>0.15419583819525473</v>
      </c>
      <c r="S97" s="2">
        <v>8.3668478260869605</v>
      </c>
      <c r="T97" s="2">
        <v>7.6789130434782615</v>
      </c>
      <c r="U97" s="2">
        <v>0</v>
      </c>
      <c r="V97" s="2">
        <v>0.14354434072345396</v>
      </c>
      <c r="W97" s="2">
        <v>12.325000000000003</v>
      </c>
      <c r="X97" s="2">
        <v>8.5301086956521743</v>
      </c>
      <c r="Y97" s="2">
        <v>0</v>
      </c>
      <c r="Z97" s="2">
        <v>0.18656845585375342</v>
      </c>
      <c r="AA97" s="2">
        <v>0</v>
      </c>
      <c r="AB97" s="2">
        <v>0</v>
      </c>
      <c r="AC97" s="2">
        <v>0</v>
      </c>
      <c r="AD97" s="2">
        <v>0</v>
      </c>
      <c r="AE97" s="2">
        <v>0</v>
      </c>
      <c r="AF97" s="2">
        <v>0</v>
      </c>
      <c r="AG97" s="2">
        <v>0</v>
      </c>
      <c r="AH97" t="s">
        <v>449</v>
      </c>
      <c r="AI97">
        <v>5</v>
      </c>
    </row>
    <row r="98" spans="1:35" x14ac:dyDescent="0.25">
      <c r="A98" t="s">
        <v>1304</v>
      </c>
      <c r="B98" t="s">
        <v>854</v>
      </c>
      <c r="C98" t="s">
        <v>1093</v>
      </c>
      <c r="D98" t="s">
        <v>1256</v>
      </c>
      <c r="E98" s="2">
        <v>134.0108695652174</v>
      </c>
      <c r="F98" s="2">
        <v>5.7391304347826084</v>
      </c>
      <c r="G98" s="2">
        <v>0.79891304347826086</v>
      </c>
      <c r="H98" s="2">
        <v>0.52249999999999996</v>
      </c>
      <c r="I98" s="2">
        <v>2.8838043478260875</v>
      </c>
      <c r="J98" s="2">
        <v>0</v>
      </c>
      <c r="K98" s="2">
        <v>0.65217391304347827</v>
      </c>
      <c r="L98" s="2">
        <v>5.9727173913043483</v>
      </c>
      <c r="M98" s="2">
        <v>16.596521739130434</v>
      </c>
      <c r="N98" s="2">
        <v>4.1543478260869557</v>
      </c>
      <c r="O98" s="2">
        <v>0.1548446751561359</v>
      </c>
      <c r="P98" s="2">
        <v>11.426630434782609</v>
      </c>
      <c r="Q98" s="2">
        <v>28.4929347826087</v>
      </c>
      <c r="R98" s="2">
        <v>0.29788303998702248</v>
      </c>
      <c r="S98" s="2">
        <v>6.0609782608695664</v>
      </c>
      <c r="T98" s="2">
        <v>7.0819565217391309</v>
      </c>
      <c r="U98" s="2">
        <v>0</v>
      </c>
      <c r="V98" s="2">
        <v>9.8073647497769492E-2</v>
      </c>
      <c r="W98" s="2">
        <v>5.2169565217391307</v>
      </c>
      <c r="X98" s="2">
        <v>13.092282608695653</v>
      </c>
      <c r="Y98" s="2">
        <v>0</v>
      </c>
      <c r="Z98" s="2">
        <v>0.13662503041609214</v>
      </c>
      <c r="AA98" s="2">
        <v>0.69021739130434778</v>
      </c>
      <c r="AB98" s="2">
        <v>0</v>
      </c>
      <c r="AC98" s="2">
        <v>0</v>
      </c>
      <c r="AD98" s="2">
        <v>0</v>
      </c>
      <c r="AE98" s="2">
        <v>0</v>
      </c>
      <c r="AF98" s="2">
        <v>0</v>
      </c>
      <c r="AG98" s="2">
        <v>0.3641304347826087</v>
      </c>
      <c r="AH98" t="s">
        <v>364</v>
      </c>
      <c r="AI98">
        <v>5</v>
      </c>
    </row>
    <row r="99" spans="1:35" x14ac:dyDescent="0.25">
      <c r="A99" t="s">
        <v>1304</v>
      </c>
      <c r="B99" t="s">
        <v>906</v>
      </c>
      <c r="C99" t="s">
        <v>1074</v>
      </c>
      <c r="D99" t="s">
        <v>1258</v>
      </c>
      <c r="E99" s="2">
        <v>112.22826086956522</v>
      </c>
      <c r="F99" s="2">
        <v>5.0434782608695654</v>
      </c>
      <c r="G99" s="2">
        <v>0.4891304347826087</v>
      </c>
      <c r="H99" s="2">
        <v>0.34021739130434786</v>
      </c>
      <c r="I99" s="2">
        <v>0.90217391304347827</v>
      </c>
      <c r="J99" s="2">
        <v>0</v>
      </c>
      <c r="K99" s="2">
        <v>0</v>
      </c>
      <c r="L99" s="2">
        <v>5.4969565217391292</v>
      </c>
      <c r="M99" s="2">
        <v>2.2608695652173911</v>
      </c>
      <c r="N99" s="2">
        <v>13.763586956521738</v>
      </c>
      <c r="O99" s="2">
        <v>0.14278450363196124</v>
      </c>
      <c r="P99" s="2">
        <v>16.258152173913043</v>
      </c>
      <c r="Q99" s="2">
        <v>1.1032608695652173</v>
      </c>
      <c r="R99" s="2">
        <v>0.15469733656174334</v>
      </c>
      <c r="S99" s="2">
        <v>9.6266304347826086</v>
      </c>
      <c r="T99" s="2">
        <v>3.3644565217391302</v>
      </c>
      <c r="U99" s="2">
        <v>0</v>
      </c>
      <c r="V99" s="2">
        <v>0.11575593220338982</v>
      </c>
      <c r="W99" s="2">
        <v>4.5520652173913021</v>
      </c>
      <c r="X99" s="2">
        <v>7.2077173913043477</v>
      </c>
      <c r="Y99" s="2">
        <v>0</v>
      </c>
      <c r="Z99" s="2">
        <v>0.10478450363196123</v>
      </c>
      <c r="AA99" s="2">
        <v>0</v>
      </c>
      <c r="AB99" s="2">
        <v>0</v>
      </c>
      <c r="AC99" s="2">
        <v>0</v>
      </c>
      <c r="AD99" s="2">
        <v>0</v>
      </c>
      <c r="AE99" s="2">
        <v>5.0108695652173916</v>
      </c>
      <c r="AF99" s="2">
        <v>0</v>
      </c>
      <c r="AG99" s="2">
        <v>0</v>
      </c>
      <c r="AH99" t="s">
        <v>417</v>
      </c>
      <c r="AI99">
        <v>5</v>
      </c>
    </row>
    <row r="100" spans="1:35" x14ac:dyDescent="0.25">
      <c r="A100" t="s">
        <v>1304</v>
      </c>
      <c r="B100" t="s">
        <v>873</v>
      </c>
      <c r="C100" t="s">
        <v>1038</v>
      </c>
      <c r="D100" t="s">
        <v>1213</v>
      </c>
      <c r="E100" s="2">
        <v>42.163043478260867</v>
      </c>
      <c r="F100" s="2">
        <v>26.052826086956518</v>
      </c>
      <c r="G100" s="2">
        <v>0.57608695652173914</v>
      </c>
      <c r="H100" s="2">
        <v>1.6304347826086956E-2</v>
      </c>
      <c r="I100" s="2">
        <v>8.5000000000000006E-2</v>
      </c>
      <c r="J100" s="2">
        <v>0</v>
      </c>
      <c r="K100" s="2">
        <v>0</v>
      </c>
      <c r="L100" s="2">
        <v>1.8805434782608703</v>
      </c>
      <c r="M100" s="2">
        <v>5.1376086956521734</v>
      </c>
      <c r="N100" s="2">
        <v>0</v>
      </c>
      <c r="O100" s="2">
        <v>0.12185099252384635</v>
      </c>
      <c r="P100" s="2">
        <v>5.0764130434782597</v>
      </c>
      <c r="Q100" s="2">
        <v>14.902173913043484</v>
      </c>
      <c r="R100" s="2">
        <v>0.47384119618458381</v>
      </c>
      <c r="S100" s="2">
        <v>5.2076086956521728</v>
      </c>
      <c r="T100" s="2">
        <v>2.4896739130434788</v>
      </c>
      <c r="U100" s="2">
        <v>0</v>
      </c>
      <c r="V100" s="2">
        <v>0.18255993812838359</v>
      </c>
      <c r="W100" s="2">
        <v>2.2777173913043476</v>
      </c>
      <c r="X100" s="2">
        <v>3.2319565217391308</v>
      </c>
      <c r="Y100" s="2">
        <v>0</v>
      </c>
      <c r="Z100" s="2">
        <v>0.13067543181232277</v>
      </c>
      <c r="AA100" s="2">
        <v>0</v>
      </c>
      <c r="AB100" s="2">
        <v>0</v>
      </c>
      <c r="AC100" s="2">
        <v>0</v>
      </c>
      <c r="AD100" s="2">
        <v>46.602608695652187</v>
      </c>
      <c r="AE100" s="2">
        <v>0</v>
      </c>
      <c r="AF100" s="2">
        <v>0</v>
      </c>
      <c r="AG100" s="2">
        <v>0</v>
      </c>
      <c r="AH100" t="s">
        <v>383</v>
      </c>
      <c r="AI100">
        <v>5</v>
      </c>
    </row>
    <row r="101" spans="1:35" x14ac:dyDescent="0.25">
      <c r="A101" t="s">
        <v>1304</v>
      </c>
      <c r="B101" t="s">
        <v>925</v>
      </c>
      <c r="C101" t="s">
        <v>1012</v>
      </c>
      <c r="D101" t="s">
        <v>1257</v>
      </c>
      <c r="E101" s="2">
        <v>59.956521739130437</v>
      </c>
      <c r="F101" s="2">
        <v>33.249782608695654</v>
      </c>
      <c r="G101" s="2">
        <v>0.84782608695652173</v>
      </c>
      <c r="H101" s="2">
        <v>0</v>
      </c>
      <c r="I101" s="2">
        <v>0</v>
      </c>
      <c r="J101" s="2">
        <v>0</v>
      </c>
      <c r="K101" s="2">
        <v>0</v>
      </c>
      <c r="L101" s="2">
        <v>3.434891304347826</v>
      </c>
      <c r="M101" s="2">
        <v>0</v>
      </c>
      <c r="N101" s="2">
        <v>0</v>
      </c>
      <c r="O101" s="2">
        <v>0</v>
      </c>
      <c r="P101" s="2">
        <v>5.1909782608695654</v>
      </c>
      <c r="Q101" s="2">
        <v>26.626086956521739</v>
      </c>
      <c r="R101" s="2">
        <v>0.53066896301667865</v>
      </c>
      <c r="S101" s="2">
        <v>5.4741304347826087</v>
      </c>
      <c r="T101" s="2">
        <v>5.8651086956521734</v>
      </c>
      <c r="U101" s="2">
        <v>0</v>
      </c>
      <c r="V101" s="2">
        <v>0.18912436548223349</v>
      </c>
      <c r="W101" s="2">
        <v>4.2145652173913053</v>
      </c>
      <c r="X101" s="2">
        <v>9.9107608695652143</v>
      </c>
      <c r="Y101" s="2">
        <v>0</v>
      </c>
      <c r="Z101" s="2">
        <v>0.23559282088469902</v>
      </c>
      <c r="AA101" s="2">
        <v>0</v>
      </c>
      <c r="AB101" s="2">
        <v>0</v>
      </c>
      <c r="AC101" s="2">
        <v>0</v>
      </c>
      <c r="AD101" s="2">
        <v>79.110434782608678</v>
      </c>
      <c r="AE101" s="2">
        <v>0</v>
      </c>
      <c r="AF101" s="2">
        <v>0</v>
      </c>
      <c r="AG101" s="2">
        <v>0</v>
      </c>
      <c r="AH101" t="s">
        <v>436</v>
      </c>
      <c r="AI101">
        <v>5</v>
      </c>
    </row>
    <row r="102" spans="1:35" x14ac:dyDescent="0.25">
      <c r="A102" t="s">
        <v>1304</v>
      </c>
      <c r="B102" t="s">
        <v>812</v>
      </c>
      <c r="C102" t="s">
        <v>1061</v>
      </c>
      <c r="D102" t="s">
        <v>1210</v>
      </c>
      <c r="E102" s="2">
        <v>101.69565217391305</v>
      </c>
      <c r="F102" s="2">
        <v>7.3043478260869561</v>
      </c>
      <c r="G102" s="2">
        <v>0</v>
      </c>
      <c r="H102" s="2">
        <v>0</v>
      </c>
      <c r="I102" s="2">
        <v>1.4456521739130435</v>
      </c>
      <c r="J102" s="2">
        <v>0</v>
      </c>
      <c r="K102" s="2">
        <v>0</v>
      </c>
      <c r="L102" s="2">
        <v>5.2282608695652169</v>
      </c>
      <c r="M102" s="2">
        <v>14.521739130434783</v>
      </c>
      <c r="N102" s="2">
        <v>8.0869565217391308</v>
      </c>
      <c r="O102" s="2">
        <v>0.22231722958529287</v>
      </c>
      <c r="P102" s="2">
        <v>0</v>
      </c>
      <c r="Q102" s="2">
        <v>14.320652173913043</v>
      </c>
      <c r="R102" s="2">
        <v>0.14081872595126121</v>
      </c>
      <c r="S102" s="2">
        <v>13.080869565217393</v>
      </c>
      <c r="T102" s="2">
        <v>5.1876086956521741</v>
      </c>
      <c r="U102" s="2">
        <v>0</v>
      </c>
      <c r="V102" s="2">
        <v>0.17963873450192391</v>
      </c>
      <c r="W102" s="2">
        <v>19.12065217391304</v>
      </c>
      <c r="X102" s="2">
        <v>5.8745652173913019</v>
      </c>
      <c r="Y102" s="2">
        <v>0</v>
      </c>
      <c r="Z102" s="2">
        <v>0.24578452330055575</v>
      </c>
      <c r="AA102" s="2">
        <v>0</v>
      </c>
      <c r="AB102" s="2">
        <v>0</v>
      </c>
      <c r="AC102" s="2">
        <v>0</v>
      </c>
      <c r="AD102" s="2">
        <v>5.25</v>
      </c>
      <c r="AE102" s="2">
        <v>2.5407608695652173</v>
      </c>
      <c r="AF102" s="2">
        <v>0</v>
      </c>
      <c r="AG102" s="2">
        <v>0</v>
      </c>
      <c r="AH102" t="s">
        <v>322</v>
      </c>
      <c r="AI102">
        <v>5</v>
      </c>
    </row>
    <row r="103" spans="1:35" x14ac:dyDescent="0.25">
      <c r="A103" t="s">
        <v>1304</v>
      </c>
      <c r="B103" t="s">
        <v>930</v>
      </c>
      <c r="C103" t="s">
        <v>1079</v>
      </c>
      <c r="D103" t="s">
        <v>1259</v>
      </c>
      <c r="E103" s="2">
        <v>77.456521739130437</v>
      </c>
      <c r="F103" s="2">
        <v>4.9565217391304346</v>
      </c>
      <c r="G103" s="2">
        <v>0.54347826086956519</v>
      </c>
      <c r="H103" s="2">
        <v>0.21195652173913043</v>
      </c>
      <c r="I103" s="2">
        <v>4.8097826086956523</v>
      </c>
      <c r="J103" s="2">
        <v>0</v>
      </c>
      <c r="K103" s="2">
        <v>0</v>
      </c>
      <c r="L103" s="2">
        <v>9.5594565217391327</v>
      </c>
      <c r="M103" s="2">
        <v>10.608695652173912</v>
      </c>
      <c r="N103" s="2">
        <v>4.0733695652173916</v>
      </c>
      <c r="O103" s="2">
        <v>0.18955234353073253</v>
      </c>
      <c r="P103" s="2">
        <v>15.790760869565217</v>
      </c>
      <c r="Q103" s="2">
        <v>5.8423913043478262</v>
      </c>
      <c r="R103" s="2">
        <v>0.27929413415660959</v>
      </c>
      <c r="S103" s="2">
        <v>9.3474999999999984</v>
      </c>
      <c r="T103" s="2">
        <v>11.924565217391306</v>
      </c>
      <c r="U103" s="2">
        <v>0</v>
      </c>
      <c r="V103" s="2">
        <v>0.274632332304238</v>
      </c>
      <c r="W103" s="2">
        <v>12.399130434782606</v>
      </c>
      <c r="X103" s="2">
        <v>7.6127173913043489</v>
      </c>
      <c r="Y103" s="2">
        <v>0</v>
      </c>
      <c r="Z103" s="2">
        <v>0.25836233511086165</v>
      </c>
      <c r="AA103" s="2">
        <v>0</v>
      </c>
      <c r="AB103" s="2">
        <v>0</v>
      </c>
      <c r="AC103" s="2">
        <v>0</v>
      </c>
      <c r="AD103" s="2">
        <v>0</v>
      </c>
      <c r="AE103" s="2">
        <v>0</v>
      </c>
      <c r="AF103" s="2">
        <v>0</v>
      </c>
      <c r="AG103" s="2">
        <v>0</v>
      </c>
      <c r="AH103" t="s">
        <v>441</v>
      </c>
      <c r="AI103">
        <v>5</v>
      </c>
    </row>
    <row r="104" spans="1:35" x14ac:dyDescent="0.25">
      <c r="A104" t="s">
        <v>1304</v>
      </c>
      <c r="B104" t="s">
        <v>818</v>
      </c>
      <c r="C104" t="s">
        <v>1097</v>
      </c>
      <c r="D104" t="s">
        <v>1234</v>
      </c>
      <c r="E104" s="2">
        <v>99.239130434782609</v>
      </c>
      <c r="F104" s="2">
        <v>10.173913043478262</v>
      </c>
      <c r="G104" s="2">
        <v>0.35326086956521741</v>
      </c>
      <c r="H104" s="2">
        <v>0.39402173913043476</v>
      </c>
      <c r="I104" s="2">
        <v>0.86413043478260865</v>
      </c>
      <c r="J104" s="2">
        <v>0</v>
      </c>
      <c r="K104" s="2">
        <v>0</v>
      </c>
      <c r="L104" s="2">
        <v>1.8729347826086957</v>
      </c>
      <c r="M104" s="2">
        <v>10.347826086956522</v>
      </c>
      <c r="N104" s="2">
        <v>10.6875</v>
      </c>
      <c r="O104" s="2">
        <v>0.2119660460021906</v>
      </c>
      <c r="P104" s="2">
        <v>4.5842391304347823</v>
      </c>
      <c r="Q104" s="2">
        <v>9.3342391304347831</v>
      </c>
      <c r="R104" s="2">
        <v>0.14025191675794085</v>
      </c>
      <c r="S104" s="2">
        <v>6.0169565217391296</v>
      </c>
      <c r="T104" s="2">
        <v>7.3771739130434764</v>
      </c>
      <c r="U104" s="2">
        <v>0</v>
      </c>
      <c r="V104" s="2">
        <v>0.13496823658269438</v>
      </c>
      <c r="W104" s="2">
        <v>4.6452173913043469</v>
      </c>
      <c r="X104" s="2">
        <v>6.6665217391304354</v>
      </c>
      <c r="Y104" s="2">
        <v>3.8645652173913048</v>
      </c>
      <c r="Z104" s="2">
        <v>0.15292661555312156</v>
      </c>
      <c r="AA104" s="2">
        <v>0</v>
      </c>
      <c r="AB104" s="2">
        <v>0</v>
      </c>
      <c r="AC104" s="2">
        <v>0</v>
      </c>
      <c r="AD104" s="2">
        <v>0</v>
      </c>
      <c r="AE104" s="2">
        <v>0</v>
      </c>
      <c r="AF104" s="2">
        <v>0</v>
      </c>
      <c r="AG104" s="2">
        <v>0</v>
      </c>
      <c r="AH104" t="s">
        <v>328</v>
      </c>
      <c r="AI104">
        <v>5</v>
      </c>
    </row>
    <row r="105" spans="1:35" x14ac:dyDescent="0.25">
      <c r="A105" t="s">
        <v>1304</v>
      </c>
      <c r="B105" t="s">
        <v>923</v>
      </c>
      <c r="C105" t="s">
        <v>1087</v>
      </c>
      <c r="D105" t="s">
        <v>1257</v>
      </c>
      <c r="E105" s="2">
        <v>59.75</v>
      </c>
      <c r="F105" s="2">
        <v>28.436304347826105</v>
      </c>
      <c r="G105" s="2">
        <v>1.1413043478260869</v>
      </c>
      <c r="H105" s="2">
        <v>0</v>
      </c>
      <c r="I105" s="2">
        <v>5.434782608695652E-2</v>
      </c>
      <c r="J105" s="2">
        <v>0</v>
      </c>
      <c r="K105" s="2">
        <v>0</v>
      </c>
      <c r="L105" s="2">
        <v>2.6559782608695643</v>
      </c>
      <c r="M105" s="2">
        <v>0</v>
      </c>
      <c r="N105" s="2">
        <v>0</v>
      </c>
      <c r="O105" s="2">
        <v>0</v>
      </c>
      <c r="P105" s="2">
        <v>5.3567391304347831</v>
      </c>
      <c r="Q105" s="2">
        <v>17.949456521739137</v>
      </c>
      <c r="R105" s="2">
        <v>0.39006185191922876</v>
      </c>
      <c r="S105" s="2">
        <v>2.2906521739130441</v>
      </c>
      <c r="T105" s="2">
        <v>3.2260869565217387</v>
      </c>
      <c r="U105" s="2">
        <v>0</v>
      </c>
      <c r="V105" s="2">
        <v>9.2330362015644887E-2</v>
      </c>
      <c r="W105" s="2">
        <v>2.9486956521739138</v>
      </c>
      <c r="X105" s="2">
        <v>2.2382608695652171</v>
      </c>
      <c r="Y105" s="2">
        <v>0</v>
      </c>
      <c r="Z105" s="2">
        <v>8.6810987811533569E-2</v>
      </c>
      <c r="AA105" s="2">
        <v>0</v>
      </c>
      <c r="AB105" s="2">
        <v>0</v>
      </c>
      <c r="AC105" s="2">
        <v>0</v>
      </c>
      <c r="AD105" s="2">
        <v>78.265543478260881</v>
      </c>
      <c r="AE105" s="2">
        <v>0</v>
      </c>
      <c r="AF105" s="2">
        <v>0</v>
      </c>
      <c r="AG105" s="2">
        <v>0</v>
      </c>
      <c r="AH105" t="s">
        <v>434</v>
      </c>
      <c r="AI105">
        <v>5</v>
      </c>
    </row>
    <row r="106" spans="1:35" x14ac:dyDescent="0.25">
      <c r="A106" t="s">
        <v>1304</v>
      </c>
      <c r="B106" t="s">
        <v>980</v>
      </c>
      <c r="C106" t="s">
        <v>1032</v>
      </c>
      <c r="D106" t="s">
        <v>1264</v>
      </c>
      <c r="E106" s="2">
        <v>99.880434782608702</v>
      </c>
      <c r="F106" s="2">
        <v>4.6086956521739131</v>
      </c>
      <c r="G106" s="2">
        <v>0</v>
      </c>
      <c r="H106" s="2">
        <v>0</v>
      </c>
      <c r="I106" s="2">
        <v>0</v>
      </c>
      <c r="J106" s="2">
        <v>0</v>
      </c>
      <c r="K106" s="2">
        <v>0</v>
      </c>
      <c r="L106" s="2">
        <v>0</v>
      </c>
      <c r="M106" s="2">
        <v>0</v>
      </c>
      <c r="N106" s="2">
        <v>17.733695652173914</v>
      </c>
      <c r="O106" s="2">
        <v>0.17754924366089889</v>
      </c>
      <c r="P106" s="2">
        <v>5.2405434782608697</v>
      </c>
      <c r="Q106" s="2">
        <v>19.173913043478258</v>
      </c>
      <c r="R106" s="2">
        <v>0.24443682664054842</v>
      </c>
      <c r="S106" s="2">
        <v>0</v>
      </c>
      <c r="T106" s="2">
        <v>0</v>
      </c>
      <c r="U106" s="2">
        <v>0</v>
      </c>
      <c r="V106" s="2">
        <v>0</v>
      </c>
      <c r="W106" s="2">
        <v>0</v>
      </c>
      <c r="X106" s="2">
        <v>0</v>
      </c>
      <c r="Y106" s="2">
        <v>0</v>
      </c>
      <c r="Z106" s="2">
        <v>0</v>
      </c>
      <c r="AA106" s="2">
        <v>0</v>
      </c>
      <c r="AB106" s="2">
        <v>0</v>
      </c>
      <c r="AC106" s="2">
        <v>0</v>
      </c>
      <c r="AD106" s="2">
        <v>50.597499999999989</v>
      </c>
      <c r="AE106" s="2">
        <v>0</v>
      </c>
      <c r="AF106" s="2">
        <v>0</v>
      </c>
      <c r="AG106" s="2">
        <v>0</v>
      </c>
      <c r="AH106" t="s">
        <v>492</v>
      </c>
      <c r="AI106">
        <v>5</v>
      </c>
    </row>
    <row r="107" spans="1:35" x14ac:dyDescent="0.25">
      <c r="A107" t="s">
        <v>1304</v>
      </c>
      <c r="B107" t="s">
        <v>646</v>
      </c>
      <c r="C107" t="s">
        <v>1105</v>
      </c>
      <c r="D107" t="s">
        <v>1272</v>
      </c>
      <c r="E107" s="2">
        <v>74.597826086956516</v>
      </c>
      <c r="F107" s="2">
        <v>5.5652173913043477</v>
      </c>
      <c r="G107" s="2">
        <v>0.3641304347826087</v>
      </c>
      <c r="H107" s="2">
        <v>0.16847826086956522</v>
      </c>
      <c r="I107" s="2">
        <v>1.8940217391304348</v>
      </c>
      <c r="J107" s="2">
        <v>0</v>
      </c>
      <c r="K107" s="2">
        <v>0</v>
      </c>
      <c r="L107" s="2">
        <v>2.7153260869565217</v>
      </c>
      <c r="M107" s="2">
        <v>4.8695652173913047</v>
      </c>
      <c r="N107" s="2">
        <v>8.7663043478260878</v>
      </c>
      <c r="O107" s="2">
        <v>0.18279178201952501</v>
      </c>
      <c r="P107" s="2">
        <v>12.046195652173912</v>
      </c>
      <c r="Q107" s="2">
        <v>11.304347826086957</v>
      </c>
      <c r="R107" s="2">
        <v>0.31301908786245081</v>
      </c>
      <c r="S107" s="2">
        <v>9.3002173913043471</v>
      </c>
      <c r="T107" s="2">
        <v>8.5000000000000006E-2</v>
      </c>
      <c r="U107" s="2">
        <v>0</v>
      </c>
      <c r="V107" s="2">
        <v>0.12581086988197582</v>
      </c>
      <c r="W107" s="2">
        <v>4.0631521739130418</v>
      </c>
      <c r="X107" s="2">
        <v>2.0154347826086956</v>
      </c>
      <c r="Y107" s="2">
        <v>0</v>
      </c>
      <c r="Z107" s="2">
        <v>8.1484773422701426E-2</v>
      </c>
      <c r="AA107" s="2">
        <v>0</v>
      </c>
      <c r="AB107" s="2">
        <v>0</v>
      </c>
      <c r="AC107" s="2">
        <v>0</v>
      </c>
      <c r="AD107" s="2">
        <v>0</v>
      </c>
      <c r="AE107" s="2">
        <v>0</v>
      </c>
      <c r="AF107" s="2">
        <v>0</v>
      </c>
      <c r="AG107" s="2">
        <v>1.0434782608695652</v>
      </c>
      <c r="AH107" t="s">
        <v>134</v>
      </c>
      <c r="AI107">
        <v>5</v>
      </c>
    </row>
    <row r="108" spans="1:35" x14ac:dyDescent="0.25">
      <c r="A108" t="s">
        <v>1304</v>
      </c>
      <c r="B108" t="s">
        <v>559</v>
      </c>
      <c r="C108" t="s">
        <v>1026</v>
      </c>
      <c r="D108" t="s">
        <v>1264</v>
      </c>
      <c r="E108" s="2">
        <v>108.02173913043478</v>
      </c>
      <c r="F108" s="2">
        <v>5.1304347826086953</v>
      </c>
      <c r="G108" s="2">
        <v>0.32608695652173914</v>
      </c>
      <c r="H108" s="2">
        <v>0.30652173913043479</v>
      </c>
      <c r="I108" s="2">
        <v>1.9375</v>
      </c>
      <c r="J108" s="2">
        <v>0</v>
      </c>
      <c r="K108" s="2">
        <v>0</v>
      </c>
      <c r="L108" s="2">
        <v>10.473695652173916</v>
      </c>
      <c r="M108" s="2">
        <v>4.9565217391304346</v>
      </c>
      <c r="N108" s="2">
        <v>7.6820652173913047</v>
      </c>
      <c r="O108" s="2">
        <v>0.11700040249547192</v>
      </c>
      <c r="P108" s="2">
        <v>9.2119565217391308</v>
      </c>
      <c r="Q108" s="2">
        <v>4.0869565217391308</v>
      </c>
      <c r="R108" s="2">
        <v>0.12311330247534716</v>
      </c>
      <c r="S108" s="2">
        <v>9.0088043478260875</v>
      </c>
      <c r="T108" s="2">
        <v>4.9370652173913046</v>
      </c>
      <c r="U108" s="2">
        <v>0</v>
      </c>
      <c r="V108" s="2">
        <v>0.12910243509760516</v>
      </c>
      <c r="W108" s="2">
        <v>9.4473913043478266</v>
      </c>
      <c r="X108" s="2">
        <v>6.8345652173913054</v>
      </c>
      <c r="Y108" s="2">
        <v>0</v>
      </c>
      <c r="Z108" s="2">
        <v>0.15072851680418597</v>
      </c>
      <c r="AA108" s="2">
        <v>0</v>
      </c>
      <c r="AB108" s="2">
        <v>0</v>
      </c>
      <c r="AC108" s="2">
        <v>0</v>
      </c>
      <c r="AD108" s="2">
        <v>0</v>
      </c>
      <c r="AE108" s="2">
        <v>0</v>
      </c>
      <c r="AF108" s="2">
        <v>0</v>
      </c>
      <c r="AG108" s="2">
        <v>0</v>
      </c>
      <c r="AH108" t="s">
        <v>41</v>
      </c>
      <c r="AI108">
        <v>5</v>
      </c>
    </row>
    <row r="109" spans="1:35" x14ac:dyDescent="0.25">
      <c r="A109" t="s">
        <v>1304</v>
      </c>
      <c r="B109" t="s">
        <v>835</v>
      </c>
      <c r="C109" t="s">
        <v>1071</v>
      </c>
      <c r="D109" t="s">
        <v>1238</v>
      </c>
      <c r="E109" s="2">
        <v>113.5</v>
      </c>
      <c r="F109" s="2">
        <v>5.5652173913043477</v>
      </c>
      <c r="G109" s="2">
        <v>0.2608695652173913</v>
      </c>
      <c r="H109" s="2">
        <v>0.7536956521739131</v>
      </c>
      <c r="I109" s="2">
        <v>2.3722826086956523</v>
      </c>
      <c r="J109" s="2">
        <v>0</v>
      </c>
      <c r="K109" s="2">
        <v>0</v>
      </c>
      <c r="L109" s="2">
        <v>4.9759782608695655</v>
      </c>
      <c r="M109" s="2">
        <v>9.9452173913043502</v>
      </c>
      <c r="N109" s="2">
        <v>0</v>
      </c>
      <c r="O109" s="2">
        <v>8.7623060716337894E-2</v>
      </c>
      <c r="P109" s="2">
        <v>4.7651086956521729</v>
      </c>
      <c r="Q109" s="2">
        <v>4.2235869565217374</v>
      </c>
      <c r="R109" s="2">
        <v>7.9195556406818579E-2</v>
      </c>
      <c r="S109" s="2">
        <v>11.948043478260868</v>
      </c>
      <c r="T109" s="2">
        <v>9.5744565217391315</v>
      </c>
      <c r="U109" s="2">
        <v>0</v>
      </c>
      <c r="V109" s="2">
        <v>0.18962555066079295</v>
      </c>
      <c r="W109" s="2">
        <v>10.10130434782609</v>
      </c>
      <c r="X109" s="2">
        <v>11.755978260869563</v>
      </c>
      <c r="Y109" s="2">
        <v>0</v>
      </c>
      <c r="Z109" s="2">
        <v>0.19257517716912473</v>
      </c>
      <c r="AA109" s="2">
        <v>0</v>
      </c>
      <c r="AB109" s="2">
        <v>0</v>
      </c>
      <c r="AC109" s="2">
        <v>0</v>
      </c>
      <c r="AD109" s="2">
        <v>0</v>
      </c>
      <c r="AE109" s="2">
        <v>0</v>
      </c>
      <c r="AF109" s="2">
        <v>0</v>
      </c>
      <c r="AG109" s="2">
        <v>0</v>
      </c>
      <c r="AH109" t="s">
        <v>345</v>
      </c>
      <c r="AI109">
        <v>5</v>
      </c>
    </row>
    <row r="110" spans="1:35" x14ac:dyDescent="0.25">
      <c r="A110" t="s">
        <v>1304</v>
      </c>
      <c r="B110" t="s">
        <v>611</v>
      </c>
      <c r="C110" t="s">
        <v>1099</v>
      </c>
      <c r="D110" t="s">
        <v>1234</v>
      </c>
      <c r="E110" s="2">
        <v>105.69565217391305</v>
      </c>
      <c r="F110" s="2">
        <v>76.963043478260857</v>
      </c>
      <c r="G110" s="2">
        <v>0.28260869565217389</v>
      </c>
      <c r="H110" s="2">
        <v>0.21739130434782608</v>
      </c>
      <c r="I110" s="2">
        <v>1.2173913043478262</v>
      </c>
      <c r="J110" s="2">
        <v>0</v>
      </c>
      <c r="K110" s="2">
        <v>0</v>
      </c>
      <c r="L110" s="2">
        <v>6.0247826086956522</v>
      </c>
      <c r="M110" s="2">
        <v>4.7826086956521738</v>
      </c>
      <c r="N110" s="2">
        <v>5.0065217391304353</v>
      </c>
      <c r="O110" s="2">
        <v>9.261620732208968E-2</v>
      </c>
      <c r="P110" s="2">
        <v>5.5652173913043477</v>
      </c>
      <c r="Q110" s="2">
        <v>28.240217391304341</v>
      </c>
      <c r="R110" s="2">
        <v>0.31983751542575062</v>
      </c>
      <c r="S110" s="2">
        <v>6.438260869565215</v>
      </c>
      <c r="T110" s="2">
        <v>12.79228260869565</v>
      </c>
      <c r="U110" s="2">
        <v>0</v>
      </c>
      <c r="V110" s="2">
        <v>0.18194261620732205</v>
      </c>
      <c r="W110" s="2">
        <v>13.286195652173912</v>
      </c>
      <c r="X110" s="2">
        <v>9.1224999999999969</v>
      </c>
      <c r="Y110" s="2">
        <v>1.2894565217391303</v>
      </c>
      <c r="Z110" s="2">
        <v>0.22421122994652404</v>
      </c>
      <c r="AA110" s="2">
        <v>0</v>
      </c>
      <c r="AB110" s="2">
        <v>0</v>
      </c>
      <c r="AC110" s="2">
        <v>0</v>
      </c>
      <c r="AD110" s="2">
        <v>0</v>
      </c>
      <c r="AE110" s="2">
        <v>0</v>
      </c>
      <c r="AF110" s="2">
        <v>0</v>
      </c>
      <c r="AG110" s="2">
        <v>0</v>
      </c>
      <c r="AH110" t="s">
        <v>95</v>
      </c>
      <c r="AI110">
        <v>5</v>
      </c>
    </row>
    <row r="111" spans="1:35" x14ac:dyDescent="0.25">
      <c r="A111" t="s">
        <v>1304</v>
      </c>
      <c r="B111" t="s">
        <v>655</v>
      </c>
      <c r="C111" t="s">
        <v>1061</v>
      </c>
      <c r="D111" t="s">
        <v>1210</v>
      </c>
      <c r="E111" s="2">
        <v>65.597826086956516</v>
      </c>
      <c r="F111" s="2">
        <v>4.6086956521739131</v>
      </c>
      <c r="G111" s="2">
        <v>0.4891304347826087</v>
      </c>
      <c r="H111" s="2">
        <v>0.17717391304347826</v>
      </c>
      <c r="I111" s="2">
        <v>2.8206521739130435</v>
      </c>
      <c r="J111" s="2">
        <v>0</v>
      </c>
      <c r="K111" s="2">
        <v>0</v>
      </c>
      <c r="L111" s="2">
        <v>5.1367391304347825</v>
      </c>
      <c r="M111" s="2">
        <v>4.6956521739130439</v>
      </c>
      <c r="N111" s="2">
        <v>5.2201086956521738</v>
      </c>
      <c r="O111" s="2">
        <v>0.15115990057995032</v>
      </c>
      <c r="P111" s="2">
        <v>12.282608695652174</v>
      </c>
      <c r="Q111" s="2">
        <v>5.0081521739130439</v>
      </c>
      <c r="R111" s="2">
        <v>0.26358740679370346</v>
      </c>
      <c r="S111" s="2">
        <v>5.1692391304347822</v>
      </c>
      <c r="T111" s="2">
        <v>0.89326086956521766</v>
      </c>
      <c r="U111" s="2">
        <v>0</v>
      </c>
      <c r="V111" s="2">
        <v>9.2419221209610616E-2</v>
      </c>
      <c r="W111" s="2">
        <v>4.6775000000000011</v>
      </c>
      <c r="X111" s="2">
        <v>3.1513043478260858</v>
      </c>
      <c r="Y111" s="2">
        <v>0</v>
      </c>
      <c r="Z111" s="2">
        <v>0.11934548467274235</v>
      </c>
      <c r="AA111" s="2">
        <v>0</v>
      </c>
      <c r="AB111" s="2">
        <v>0</v>
      </c>
      <c r="AC111" s="2">
        <v>0</v>
      </c>
      <c r="AD111" s="2">
        <v>0</v>
      </c>
      <c r="AE111" s="2">
        <v>0</v>
      </c>
      <c r="AF111" s="2">
        <v>0</v>
      </c>
      <c r="AG111" s="2">
        <v>0.19565217391304349</v>
      </c>
      <c r="AH111" t="s">
        <v>145</v>
      </c>
      <c r="AI111">
        <v>5</v>
      </c>
    </row>
    <row r="112" spans="1:35" x14ac:dyDescent="0.25">
      <c r="A112" t="s">
        <v>1304</v>
      </c>
      <c r="B112" t="s">
        <v>642</v>
      </c>
      <c r="C112" t="s">
        <v>1073</v>
      </c>
      <c r="D112" t="s">
        <v>1256</v>
      </c>
      <c r="E112" s="2">
        <v>94.402173913043484</v>
      </c>
      <c r="F112" s="2">
        <v>9.8260869565217384</v>
      </c>
      <c r="G112" s="2">
        <v>0.39130434782608697</v>
      </c>
      <c r="H112" s="2">
        <v>0.24456521739130435</v>
      </c>
      <c r="I112" s="2">
        <v>0.46739130434782611</v>
      </c>
      <c r="J112" s="2">
        <v>0</v>
      </c>
      <c r="K112" s="2">
        <v>0</v>
      </c>
      <c r="L112" s="2">
        <v>5.3304347826086955</v>
      </c>
      <c r="M112" s="2">
        <v>5.0434782608695654</v>
      </c>
      <c r="N112" s="2">
        <v>11.309782608695652</v>
      </c>
      <c r="O112" s="2">
        <v>0.17322970639032814</v>
      </c>
      <c r="P112" s="2">
        <v>6.0733695652173916</v>
      </c>
      <c r="Q112" s="2">
        <v>0</v>
      </c>
      <c r="R112" s="2">
        <v>6.4335060449050088E-2</v>
      </c>
      <c r="S112" s="2">
        <v>6.0402173913043455</v>
      </c>
      <c r="T112" s="2">
        <v>9.0068478260869522</v>
      </c>
      <c r="U112" s="2">
        <v>0</v>
      </c>
      <c r="V112" s="2">
        <v>0.15939320667818069</v>
      </c>
      <c r="W112" s="2">
        <v>4.5022826086956531</v>
      </c>
      <c r="X112" s="2">
        <v>8.635217391304348</v>
      </c>
      <c r="Y112" s="2">
        <v>0</v>
      </c>
      <c r="Z112" s="2">
        <v>0.13916522740356937</v>
      </c>
      <c r="AA112" s="2">
        <v>0</v>
      </c>
      <c r="AB112" s="2">
        <v>0</v>
      </c>
      <c r="AC112" s="2">
        <v>0</v>
      </c>
      <c r="AD112" s="2">
        <v>0</v>
      </c>
      <c r="AE112" s="2">
        <v>0</v>
      </c>
      <c r="AF112" s="2">
        <v>0</v>
      </c>
      <c r="AG112" s="2">
        <v>0</v>
      </c>
      <c r="AH112" t="s">
        <v>130</v>
      </c>
      <c r="AI112">
        <v>5</v>
      </c>
    </row>
    <row r="113" spans="1:35" x14ac:dyDescent="0.25">
      <c r="A113" t="s">
        <v>1304</v>
      </c>
      <c r="B113" t="s">
        <v>678</v>
      </c>
      <c r="C113" t="s">
        <v>1041</v>
      </c>
      <c r="D113" t="s">
        <v>1268</v>
      </c>
      <c r="E113" s="2">
        <v>32.565217391304351</v>
      </c>
      <c r="F113" s="2">
        <v>5.2173913043478262</v>
      </c>
      <c r="G113" s="2">
        <v>0.46739130434782611</v>
      </c>
      <c r="H113" s="2">
        <v>0.17934782608695651</v>
      </c>
      <c r="I113" s="2">
        <v>1.0434782608695652</v>
      </c>
      <c r="J113" s="2">
        <v>0</v>
      </c>
      <c r="K113" s="2">
        <v>0</v>
      </c>
      <c r="L113" s="2">
        <v>1.7038043478260869</v>
      </c>
      <c r="M113" s="2">
        <v>5.4782608695652177</v>
      </c>
      <c r="N113" s="2">
        <v>0</v>
      </c>
      <c r="O113" s="2">
        <v>0.16822429906542055</v>
      </c>
      <c r="P113" s="2">
        <v>5.3532608695652177</v>
      </c>
      <c r="Q113" s="2">
        <v>2.8505434782608696</v>
      </c>
      <c r="R113" s="2">
        <v>0.2519192256341789</v>
      </c>
      <c r="S113" s="2">
        <v>3.1033695652173918</v>
      </c>
      <c r="T113" s="2">
        <v>0.1882608695652174</v>
      </c>
      <c r="U113" s="2">
        <v>0</v>
      </c>
      <c r="V113" s="2">
        <v>0.10107810413885181</v>
      </c>
      <c r="W113" s="2">
        <v>1.1846739130434785</v>
      </c>
      <c r="X113" s="2">
        <v>3.9580434782608704</v>
      </c>
      <c r="Y113" s="2">
        <v>0</v>
      </c>
      <c r="Z113" s="2">
        <v>0.15792056074766359</v>
      </c>
      <c r="AA113" s="2">
        <v>0</v>
      </c>
      <c r="AB113" s="2">
        <v>0</v>
      </c>
      <c r="AC113" s="2">
        <v>0</v>
      </c>
      <c r="AD113" s="2">
        <v>0</v>
      </c>
      <c r="AE113" s="2">
        <v>0</v>
      </c>
      <c r="AF113" s="2">
        <v>0</v>
      </c>
      <c r="AG113" s="2">
        <v>0</v>
      </c>
      <c r="AH113" t="s">
        <v>170</v>
      </c>
      <c r="AI113">
        <v>5</v>
      </c>
    </row>
    <row r="114" spans="1:35" x14ac:dyDescent="0.25">
      <c r="A114" t="s">
        <v>1304</v>
      </c>
      <c r="B114" t="s">
        <v>538</v>
      </c>
      <c r="C114" t="s">
        <v>1063</v>
      </c>
      <c r="D114" t="s">
        <v>1204</v>
      </c>
      <c r="E114" s="2">
        <v>66.239130434782609</v>
      </c>
      <c r="F114" s="2">
        <v>5.2173913043478262</v>
      </c>
      <c r="G114" s="2">
        <v>1.173913043478261</v>
      </c>
      <c r="H114" s="2">
        <v>0.25108695652173912</v>
      </c>
      <c r="I114" s="2">
        <v>0.46195652173913043</v>
      </c>
      <c r="J114" s="2">
        <v>0</v>
      </c>
      <c r="K114" s="2">
        <v>0</v>
      </c>
      <c r="L114" s="2">
        <v>3.720869565217392</v>
      </c>
      <c r="M114" s="2">
        <v>5.4782608695652177</v>
      </c>
      <c r="N114" s="2">
        <v>4.2744565217391308</v>
      </c>
      <c r="O114" s="2">
        <v>0.14723498523137513</v>
      </c>
      <c r="P114" s="2">
        <v>5.5788043478260869</v>
      </c>
      <c r="Q114" s="2">
        <v>3.5597826086956523</v>
      </c>
      <c r="R114" s="2">
        <v>0.13796357072530357</v>
      </c>
      <c r="S114" s="2">
        <v>5.1665217391304346</v>
      </c>
      <c r="T114" s="2">
        <v>4.2989130434782599</v>
      </c>
      <c r="U114" s="2">
        <v>0</v>
      </c>
      <c r="V114" s="2">
        <v>0.14289793239251722</v>
      </c>
      <c r="W114" s="2">
        <v>3.9159782608695646</v>
      </c>
      <c r="X114" s="2">
        <v>3.7098913043478272</v>
      </c>
      <c r="Y114" s="2">
        <v>0</v>
      </c>
      <c r="Z114" s="2">
        <v>0.11512635379061373</v>
      </c>
      <c r="AA114" s="2">
        <v>0</v>
      </c>
      <c r="AB114" s="2">
        <v>0</v>
      </c>
      <c r="AC114" s="2">
        <v>0</v>
      </c>
      <c r="AD114" s="2">
        <v>0</v>
      </c>
      <c r="AE114" s="2">
        <v>0</v>
      </c>
      <c r="AF114" s="2">
        <v>0</v>
      </c>
      <c r="AG114" s="2">
        <v>0</v>
      </c>
      <c r="AH114" t="s">
        <v>17</v>
      </c>
      <c r="AI114">
        <v>5</v>
      </c>
    </row>
    <row r="115" spans="1:35" x14ac:dyDescent="0.25">
      <c r="A115" t="s">
        <v>1304</v>
      </c>
      <c r="B115" t="s">
        <v>636</v>
      </c>
      <c r="C115" t="s">
        <v>1074</v>
      </c>
      <c r="D115" t="s">
        <v>1258</v>
      </c>
      <c r="E115" s="2">
        <v>58.336956521739133</v>
      </c>
      <c r="F115" s="2">
        <v>24.270434782608696</v>
      </c>
      <c r="G115" s="2">
        <v>0</v>
      </c>
      <c r="H115" s="2">
        <v>0</v>
      </c>
      <c r="I115" s="2">
        <v>0</v>
      </c>
      <c r="J115" s="2">
        <v>0</v>
      </c>
      <c r="K115" s="2">
        <v>0</v>
      </c>
      <c r="L115" s="2">
        <v>0</v>
      </c>
      <c r="M115" s="2">
        <v>0</v>
      </c>
      <c r="N115" s="2">
        <v>4.8695652173913047</v>
      </c>
      <c r="O115" s="2">
        <v>8.3473076206446811E-2</v>
      </c>
      <c r="P115" s="2">
        <v>8.2119565217391308</v>
      </c>
      <c r="Q115" s="2">
        <v>0</v>
      </c>
      <c r="R115" s="2">
        <v>0.14076765418296999</v>
      </c>
      <c r="S115" s="2">
        <v>0</v>
      </c>
      <c r="T115" s="2">
        <v>0</v>
      </c>
      <c r="U115" s="2">
        <v>0</v>
      </c>
      <c r="V115" s="2">
        <v>0</v>
      </c>
      <c r="W115" s="2">
        <v>0</v>
      </c>
      <c r="X115" s="2">
        <v>0</v>
      </c>
      <c r="Y115" s="2">
        <v>0</v>
      </c>
      <c r="Z115" s="2">
        <v>0</v>
      </c>
      <c r="AA115" s="2">
        <v>0</v>
      </c>
      <c r="AB115" s="2">
        <v>0</v>
      </c>
      <c r="AC115" s="2">
        <v>0</v>
      </c>
      <c r="AD115" s="2">
        <v>0</v>
      </c>
      <c r="AE115" s="2">
        <v>0</v>
      </c>
      <c r="AF115" s="2">
        <v>0</v>
      </c>
      <c r="AG115" s="2">
        <v>0</v>
      </c>
      <c r="AH115" t="s">
        <v>122</v>
      </c>
      <c r="AI115">
        <v>5</v>
      </c>
    </row>
    <row r="116" spans="1:35" x14ac:dyDescent="0.25">
      <c r="A116" t="s">
        <v>1304</v>
      </c>
      <c r="B116" t="s">
        <v>683</v>
      </c>
      <c r="C116" t="s">
        <v>1073</v>
      </c>
      <c r="D116" t="s">
        <v>1256</v>
      </c>
      <c r="E116" s="2">
        <v>51.923913043478258</v>
      </c>
      <c r="F116" s="2">
        <v>5.3913043478260869</v>
      </c>
      <c r="G116" s="2">
        <v>0.4891304347826087</v>
      </c>
      <c r="H116" s="2">
        <v>0.35217391304347823</v>
      </c>
      <c r="I116" s="2">
        <v>0.625</v>
      </c>
      <c r="J116" s="2">
        <v>0</v>
      </c>
      <c r="K116" s="2">
        <v>0</v>
      </c>
      <c r="L116" s="2">
        <v>1.2110869565217393</v>
      </c>
      <c r="M116" s="2">
        <v>0</v>
      </c>
      <c r="N116" s="2">
        <v>4.4673913043478262</v>
      </c>
      <c r="O116" s="2">
        <v>8.6037261879840912E-2</v>
      </c>
      <c r="P116" s="2">
        <v>13.839673913043478</v>
      </c>
      <c r="Q116" s="2">
        <v>0</v>
      </c>
      <c r="R116" s="2">
        <v>0.26653757588444632</v>
      </c>
      <c r="S116" s="2">
        <v>1.8755434782608698</v>
      </c>
      <c r="T116" s="2">
        <v>1.4576086956521741</v>
      </c>
      <c r="U116" s="2">
        <v>0</v>
      </c>
      <c r="V116" s="2">
        <v>6.4193008164119755E-2</v>
      </c>
      <c r="W116" s="2">
        <v>0.43130434782608695</v>
      </c>
      <c r="X116" s="2">
        <v>2.6156521739130438</v>
      </c>
      <c r="Y116" s="2">
        <v>0</v>
      </c>
      <c r="Z116" s="2">
        <v>5.8681180657316319E-2</v>
      </c>
      <c r="AA116" s="2">
        <v>0</v>
      </c>
      <c r="AB116" s="2">
        <v>0</v>
      </c>
      <c r="AC116" s="2">
        <v>0</v>
      </c>
      <c r="AD116" s="2">
        <v>0</v>
      </c>
      <c r="AE116" s="2">
        <v>0</v>
      </c>
      <c r="AF116" s="2">
        <v>0</v>
      </c>
      <c r="AG116" s="2">
        <v>0</v>
      </c>
      <c r="AH116" t="s">
        <v>176</v>
      </c>
      <c r="AI116">
        <v>5</v>
      </c>
    </row>
    <row r="117" spans="1:35" x14ac:dyDescent="0.25">
      <c r="A117" t="s">
        <v>1304</v>
      </c>
      <c r="B117" t="s">
        <v>774</v>
      </c>
      <c r="C117" t="s">
        <v>1148</v>
      </c>
      <c r="D117" t="s">
        <v>1204</v>
      </c>
      <c r="E117" s="2">
        <v>58.326086956521742</v>
      </c>
      <c r="F117" s="2">
        <v>4.8180434782608703</v>
      </c>
      <c r="G117" s="2">
        <v>0.21206521739130432</v>
      </c>
      <c r="H117" s="2">
        <v>0.27989130434782611</v>
      </c>
      <c r="I117" s="2">
        <v>0.52173913043478259</v>
      </c>
      <c r="J117" s="2">
        <v>0</v>
      </c>
      <c r="K117" s="2">
        <v>0</v>
      </c>
      <c r="L117" s="2">
        <v>2.2923913043478272</v>
      </c>
      <c r="M117" s="2">
        <v>5.0082608695652189</v>
      </c>
      <c r="N117" s="2">
        <v>7.2855434782608697</v>
      </c>
      <c r="O117" s="2">
        <v>0.2107771151695863</v>
      </c>
      <c r="P117" s="2">
        <v>4.8320652173913041</v>
      </c>
      <c r="Q117" s="2">
        <v>6.4214130434782621</v>
      </c>
      <c r="R117" s="2">
        <v>0.19294073797987329</v>
      </c>
      <c r="S117" s="2">
        <v>3.426739130434783</v>
      </c>
      <c r="T117" s="2">
        <v>3.7045652173913042</v>
      </c>
      <c r="U117" s="2">
        <v>0</v>
      </c>
      <c r="V117" s="2">
        <v>0.12226612001490868</v>
      </c>
      <c r="W117" s="2">
        <v>1.034782608695652</v>
      </c>
      <c r="X117" s="2">
        <v>3.3815217391304344</v>
      </c>
      <c r="Y117" s="2">
        <v>0</v>
      </c>
      <c r="Z117" s="2">
        <v>7.5717480432351825E-2</v>
      </c>
      <c r="AA117" s="2">
        <v>0</v>
      </c>
      <c r="AB117" s="2">
        <v>0</v>
      </c>
      <c r="AC117" s="2">
        <v>0</v>
      </c>
      <c r="AD117" s="2">
        <v>0</v>
      </c>
      <c r="AE117" s="2">
        <v>0</v>
      </c>
      <c r="AF117" s="2">
        <v>0</v>
      </c>
      <c r="AG117" s="2">
        <v>0</v>
      </c>
      <c r="AH117" t="s">
        <v>268</v>
      </c>
      <c r="AI117">
        <v>5</v>
      </c>
    </row>
    <row r="118" spans="1:35" x14ac:dyDescent="0.25">
      <c r="A118" t="s">
        <v>1304</v>
      </c>
      <c r="B118" t="s">
        <v>823</v>
      </c>
      <c r="C118" t="s">
        <v>1074</v>
      </c>
      <c r="D118" t="s">
        <v>1258</v>
      </c>
      <c r="E118" s="2">
        <v>52.771739130434781</v>
      </c>
      <c r="F118" s="2">
        <v>5.7391304347826084</v>
      </c>
      <c r="G118" s="2">
        <v>0</v>
      </c>
      <c r="H118" s="2">
        <v>0</v>
      </c>
      <c r="I118" s="2">
        <v>1.2336956521739131</v>
      </c>
      <c r="J118" s="2">
        <v>0</v>
      </c>
      <c r="K118" s="2">
        <v>0</v>
      </c>
      <c r="L118" s="2">
        <v>0.91369565217391302</v>
      </c>
      <c r="M118" s="2">
        <v>10.614130434782609</v>
      </c>
      <c r="N118" s="2">
        <v>5.7391304347826084</v>
      </c>
      <c r="O118" s="2">
        <v>0.30988671472708551</v>
      </c>
      <c r="P118" s="2">
        <v>5.2282608695652177</v>
      </c>
      <c r="Q118" s="2">
        <v>11.309782608695652</v>
      </c>
      <c r="R118" s="2">
        <v>0.31338825952626159</v>
      </c>
      <c r="S118" s="2">
        <v>1.7204347826086954</v>
      </c>
      <c r="T118" s="2">
        <v>3.5051086956521753</v>
      </c>
      <c r="U118" s="2">
        <v>0</v>
      </c>
      <c r="V118" s="2">
        <v>9.9021627188465522E-2</v>
      </c>
      <c r="W118" s="2">
        <v>2.4941304347826079</v>
      </c>
      <c r="X118" s="2">
        <v>2.0038043478260867</v>
      </c>
      <c r="Y118" s="2">
        <v>0</v>
      </c>
      <c r="Z118" s="2">
        <v>8.5233779608650861E-2</v>
      </c>
      <c r="AA118" s="2">
        <v>0</v>
      </c>
      <c r="AB118" s="2">
        <v>0</v>
      </c>
      <c r="AC118" s="2">
        <v>0</v>
      </c>
      <c r="AD118" s="2">
        <v>0</v>
      </c>
      <c r="AE118" s="2">
        <v>0</v>
      </c>
      <c r="AF118" s="2">
        <v>0</v>
      </c>
      <c r="AG118" s="2">
        <v>0</v>
      </c>
      <c r="AH118" t="s">
        <v>333</v>
      </c>
      <c r="AI118">
        <v>5</v>
      </c>
    </row>
    <row r="119" spans="1:35" x14ac:dyDescent="0.25">
      <c r="A119" t="s">
        <v>1304</v>
      </c>
      <c r="B119" t="s">
        <v>991</v>
      </c>
      <c r="C119" t="s">
        <v>1026</v>
      </c>
      <c r="D119" t="s">
        <v>1264</v>
      </c>
      <c r="E119" s="2">
        <v>6.3369565217391308</v>
      </c>
      <c r="F119" s="2">
        <v>5.3913043478260869</v>
      </c>
      <c r="G119" s="2">
        <v>1.2565217391304351</v>
      </c>
      <c r="H119" s="2">
        <v>0.35869565217391303</v>
      </c>
      <c r="I119" s="2">
        <v>0.43804347826086953</v>
      </c>
      <c r="J119" s="2">
        <v>0</v>
      </c>
      <c r="K119" s="2">
        <v>0</v>
      </c>
      <c r="L119" s="2">
        <v>0.52032608695652161</v>
      </c>
      <c r="M119" s="2">
        <v>4.2647826086956497</v>
      </c>
      <c r="N119" s="2">
        <v>0</v>
      </c>
      <c r="O119" s="2">
        <v>0.67300171526586583</v>
      </c>
      <c r="P119" s="2">
        <v>1.3869565217391304</v>
      </c>
      <c r="Q119" s="2">
        <v>0</v>
      </c>
      <c r="R119" s="2">
        <v>0.21886792452830187</v>
      </c>
      <c r="S119" s="2">
        <v>1.6918478260869569</v>
      </c>
      <c r="T119" s="2">
        <v>0.99347826086956526</v>
      </c>
      <c r="U119" s="2">
        <v>0</v>
      </c>
      <c r="V119" s="2">
        <v>0.42375643224699833</v>
      </c>
      <c r="W119" s="2">
        <v>3.8645652173913052</v>
      </c>
      <c r="X119" s="2">
        <v>0.21434782608695654</v>
      </c>
      <c r="Y119" s="2">
        <v>0</v>
      </c>
      <c r="Z119" s="2">
        <v>0.64367066895368796</v>
      </c>
      <c r="AA119" s="2">
        <v>0</v>
      </c>
      <c r="AB119" s="2">
        <v>0</v>
      </c>
      <c r="AC119" s="2">
        <v>0</v>
      </c>
      <c r="AD119" s="2">
        <v>0</v>
      </c>
      <c r="AE119" s="2">
        <v>0</v>
      </c>
      <c r="AF119" s="2">
        <v>0</v>
      </c>
      <c r="AG119" s="2">
        <v>0</v>
      </c>
      <c r="AH119" t="s">
        <v>503</v>
      </c>
      <c r="AI119">
        <v>5</v>
      </c>
    </row>
    <row r="120" spans="1:35" x14ac:dyDescent="0.25">
      <c r="A120" t="s">
        <v>1304</v>
      </c>
      <c r="B120" t="s">
        <v>1002</v>
      </c>
      <c r="C120" t="s">
        <v>1054</v>
      </c>
      <c r="D120" t="s">
        <v>1209</v>
      </c>
      <c r="E120" s="2">
        <v>126.93478260869566</v>
      </c>
      <c r="F120" s="2">
        <v>5.7391304347826084</v>
      </c>
      <c r="G120" s="2">
        <v>7.6195652173913039E-2</v>
      </c>
      <c r="H120" s="2">
        <v>0.44565217391304346</v>
      </c>
      <c r="I120" s="2">
        <v>1.3913043478260869</v>
      </c>
      <c r="J120" s="2">
        <v>0</v>
      </c>
      <c r="K120" s="2">
        <v>0</v>
      </c>
      <c r="L120" s="2">
        <v>0</v>
      </c>
      <c r="M120" s="2">
        <v>5.913043478260871</v>
      </c>
      <c r="N120" s="2">
        <v>5.5445652173913071</v>
      </c>
      <c r="O120" s="2">
        <v>9.0263743791745191E-2</v>
      </c>
      <c r="P120" s="2">
        <v>5.7391304347826084</v>
      </c>
      <c r="Q120" s="2">
        <v>16.29565217391303</v>
      </c>
      <c r="R120" s="2">
        <v>0.17359136838499734</v>
      </c>
      <c r="S120" s="2">
        <v>0</v>
      </c>
      <c r="T120" s="2">
        <v>0</v>
      </c>
      <c r="U120" s="2">
        <v>0</v>
      </c>
      <c r="V120" s="2">
        <v>0</v>
      </c>
      <c r="W120" s="2">
        <v>0</v>
      </c>
      <c r="X120" s="2">
        <v>0</v>
      </c>
      <c r="Y120" s="2">
        <v>0</v>
      </c>
      <c r="Z120" s="2">
        <v>0</v>
      </c>
      <c r="AA120" s="2">
        <v>0</v>
      </c>
      <c r="AB120" s="2">
        <v>0</v>
      </c>
      <c r="AC120" s="2">
        <v>0</v>
      </c>
      <c r="AD120" s="2">
        <v>0</v>
      </c>
      <c r="AE120" s="2">
        <v>92.883695652173898</v>
      </c>
      <c r="AF120" s="2">
        <v>0</v>
      </c>
      <c r="AG120" s="2">
        <v>0</v>
      </c>
      <c r="AH120" t="s">
        <v>514</v>
      </c>
      <c r="AI120">
        <v>5</v>
      </c>
    </row>
    <row r="121" spans="1:35" x14ac:dyDescent="0.25">
      <c r="A121" t="s">
        <v>1304</v>
      </c>
      <c r="B121" t="s">
        <v>716</v>
      </c>
      <c r="C121" t="s">
        <v>1057</v>
      </c>
      <c r="D121" t="s">
        <v>1224</v>
      </c>
      <c r="E121" s="2">
        <v>25.260869565217391</v>
      </c>
      <c r="F121" s="2">
        <v>4.3478260869565215</v>
      </c>
      <c r="G121" s="2">
        <v>0.14130434782608695</v>
      </c>
      <c r="H121" s="2">
        <v>0</v>
      </c>
      <c r="I121" s="2">
        <v>0.24456521739130435</v>
      </c>
      <c r="J121" s="2">
        <v>0</v>
      </c>
      <c r="K121" s="2">
        <v>0</v>
      </c>
      <c r="L121" s="2">
        <v>0.49108695652173912</v>
      </c>
      <c r="M121" s="2">
        <v>0.20652173913043478</v>
      </c>
      <c r="N121" s="2">
        <v>4.8918478260869565</v>
      </c>
      <c r="O121" s="2">
        <v>0.20182874354561101</v>
      </c>
      <c r="P121" s="2">
        <v>4.4952173913043483</v>
      </c>
      <c r="Q121" s="2">
        <v>0</v>
      </c>
      <c r="R121" s="2">
        <v>0.17795180722891568</v>
      </c>
      <c r="S121" s="2">
        <v>0.38608695652173919</v>
      </c>
      <c r="T121" s="2">
        <v>3.8518478260869573</v>
      </c>
      <c r="U121" s="2">
        <v>0</v>
      </c>
      <c r="V121" s="2">
        <v>0.16776678141135976</v>
      </c>
      <c r="W121" s="2">
        <v>3.1099999999999994</v>
      </c>
      <c r="X121" s="2">
        <v>0</v>
      </c>
      <c r="Y121" s="2">
        <v>0</v>
      </c>
      <c r="Z121" s="2">
        <v>0.12311531841652322</v>
      </c>
      <c r="AA121" s="2">
        <v>0</v>
      </c>
      <c r="AB121" s="2">
        <v>0</v>
      </c>
      <c r="AC121" s="2">
        <v>0</v>
      </c>
      <c r="AD121" s="2">
        <v>0</v>
      </c>
      <c r="AE121" s="2">
        <v>0</v>
      </c>
      <c r="AF121" s="2">
        <v>0</v>
      </c>
      <c r="AG121" s="2">
        <v>0</v>
      </c>
      <c r="AH121" t="s">
        <v>209</v>
      </c>
      <c r="AI121">
        <v>5</v>
      </c>
    </row>
    <row r="122" spans="1:35" x14ac:dyDescent="0.25">
      <c r="A122" t="s">
        <v>1304</v>
      </c>
      <c r="B122" t="s">
        <v>917</v>
      </c>
      <c r="C122" t="s">
        <v>1077</v>
      </c>
      <c r="D122" t="s">
        <v>1260</v>
      </c>
      <c r="E122" s="2">
        <v>38.021739130434781</v>
      </c>
      <c r="F122" s="2">
        <v>4.8206521739130439</v>
      </c>
      <c r="G122" s="2">
        <v>0.24456521739130435</v>
      </c>
      <c r="H122" s="2">
        <v>0</v>
      </c>
      <c r="I122" s="2">
        <v>0</v>
      </c>
      <c r="J122" s="2">
        <v>0</v>
      </c>
      <c r="K122" s="2">
        <v>0</v>
      </c>
      <c r="L122" s="2">
        <v>0.38315217391304346</v>
      </c>
      <c r="M122" s="2">
        <v>0.22554347826086957</v>
      </c>
      <c r="N122" s="2">
        <v>5.4211956521739131</v>
      </c>
      <c r="O122" s="2">
        <v>0.14851343624928531</v>
      </c>
      <c r="P122" s="2">
        <v>6.1086956521739131</v>
      </c>
      <c r="Q122" s="2">
        <v>0.54619565217391308</v>
      </c>
      <c r="R122" s="2">
        <v>0.17502858776443683</v>
      </c>
      <c r="S122" s="2">
        <v>1.3668478260869565</v>
      </c>
      <c r="T122" s="2">
        <v>2.5682608695652176</v>
      </c>
      <c r="U122" s="2">
        <v>0</v>
      </c>
      <c r="V122" s="2">
        <v>0.10349628359062323</v>
      </c>
      <c r="W122" s="2">
        <v>4.2336956521739131</v>
      </c>
      <c r="X122" s="2">
        <v>1.1576086956521738</v>
      </c>
      <c r="Y122" s="2">
        <v>0</v>
      </c>
      <c r="Z122" s="2">
        <v>0.14179531160663236</v>
      </c>
      <c r="AA122" s="2">
        <v>0</v>
      </c>
      <c r="AB122" s="2">
        <v>0</v>
      </c>
      <c r="AC122" s="2">
        <v>0</v>
      </c>
      <c r="AD122" s="2">
        <v>0</v>
      </c>
      <c r="AE122" s="2">
        <v>0</v>
      </c>
      <c r="AF122" s="2">
        <v>0</v>
      </c>
      <c r="AG122" s="2">
        <v>0</v>
      </c>
      <c r="AH122" t="s">
        <v>428</v>
      </c>
      <c r="AI122">
        <v>5</v>
      </c>
    </row>
    <row r="123" spans="1:35" x14ac:dyDescent="0.25">
      <c r="A123" t="s">
        <v>1304</v>
      </c>
      <c r="B123" t="s">
        <v>970</v>
      </c>
      <c r="C123" t="s">
        <v>1061</v>
      </c>
      <c r="D123" t="s">
        <v>1210</v>
      </c>
      <c r="E123" s="2">
        <v>106.48913043478261</v>
      </c>
      <c r="F123" s="2">
        <v>0.78260869565217395</v>
      </c>
      <c r="G123" s="2">
        <v>0</v>
      </c>
      <c r="H123" s="2">
        <v>0.78260869565217395</v>
      </c>
      <c r="I123" s="2">
        <v>3.2989130434782608</v>
      </c>
      <c r="J123" s="2">
        <v>0</v>
      </c>
      <c r="K123" s="2">
        <v>0</v>
      </c>
      <c r="L123" s="2">
        <v>5.1139130434782629</v>
      </c>
      <c r="M123" s="2">
        <v>5.4782608695652177</v>
      </c>
      <c r="N123" s="2">
        <v>0</v>
      </c>
      <c r="O123" s="2">
        <v>5.1444319689700931E-2</v>
      </c>
      <c r="P123" s="2">
        <v>6.3372826086956522</v>
      </c>
      <c r="Q123" s="2">
        <v>9.6567391304347829</v>
      </c>
      <c r="R123" s="2">
        <v>0.15019393691946514</v>
      </c>
      <c r="S123" s="2">
        <v>5.1118478260869553</v>
      </c>
      <c r="T123" s="2">
        <v>10.202173913043483</v>
      </c>
      <c r="U123" s="2">
        <v>0</v>
      </c>
      <c r="V123" s="2">
        <v>0.14380830866591818</v>
      </c>
      <c r="W123" s="2">
        <v>6.9353260869565228</v>
      </c>
      <c r="X123" s="2">
        <v>8.6635869565217405</v>
      </c>
      <c r="Y123" s="2">
        <v>0</v>
      </c>
      <c r="Z123" s="2">
        <v>0.14648361743390836</v>
      </c>
      <c r="AA123" s="2">
        <v>0</v>
      </c>
      <c r="AB123" s="2">
        <v>0</v>
      </c>
      <c r="AC123" s="2">
        <v>0</v>
      </c>
      <c r="AD123" s="2">
        <v>0</v>
      </c>
      <c r="AE123" s="2">
        <v>0</v>
      </c>
      <c r="AF123" s="2">
        <v>0</v>
      </c>
      <c r="AG123" s="2">
        <v>0</v>
      </c>
      <c r="AH123" t="s">
        <v>482</v>
      </c>
      <c r="AI123">
        <v>5</v>
      </c>
    </row>
    <row r="124" spans="1:35" x14ac:dyDescent="0.25">
      <c r="A124" t="s">
        <v>1304</v>
      </c>
      <c r="B124" t="s">
        <v>896</v>
      </c>
      <c r="C124" t="s">
        <v>1061</v>
      </c>
      <c r="D124" t="s">
        <v>1210</v>
      </c>
      <c r="E124" s="2">
        <v>37.021739130434781</v>
      </c>
      <c r="F124" s="2">
        <v>5.2173913043478262</v>
      </c>
      <c r="G124" s="2">
        <v>0.24456521739130435</v>
      </c>
      <c r="H124" s="2">
        <v>0.17500000000000002</v>
      </c>
      <c r="I124" s="2">
        <v>0.13315217391304349</v>
      </c>
      <c r="J124" s="2">
        <v>0</v>
      </c>
      <c r="K124" s="2">
        <v>0</v>
      </c>
      <c r="L124" s="2">
        <v>1.908260869565217</v>
      </c>
      <c r="M124" s="2">
        <v>10.771739130434783</v>
      </c>
      <c r="N124" s="2">
        <v>0</v>
      </c>
      <c r="O124" s="2">
        <v>0.2909571344685849</v>
      </c>
      <c r="P124" s="2">
        <v>3.7744565217391304</v>
      </c>
      <c r="Q124" s="2">
        <v>0</v>
      </c>
      <c r="R124" s="2">
        <v>0.101952436876101</v>
      </c>
      <c r="S124" s="2">
        <v>0.8696739130434783</v>
      </c>
      <c r="T124" s="2">
        <v>0.36336956521739128</v>
      </c>
      <c r="U124" s="2">
        <v>0</v>
      </c>
      <c r="V124" s="2">
        <v>3.3305930710510863E-2</v>
      </c>
      <c r="W124" s="2">
        <v>1.9896739130434784</v>
      </c>
      <c r="X124" s="2">
        <v>2.8152173913043477E-2</v>
      </c>
      <c r="Y124" s="2">
        <v>0</v>
      </c>
      <c r="Z124" s="2">
        <v>5.4503816793893135E-2</v>
      </c>
      <c r="AA124" s="2">
        <v>0</v>
      </c>
      <c r="AB124" s="2">
        <v>0</v>
      </c>
      <c r="AC124" s="2">
        <v>0</v>
      </c>
      <c r="AD124" s="2">
        <v>0</v>
      </c>
      <c r="AE124" s="2">
        <v>0</v>
      </c>
      <c r="AF124" s="2">
        <v>0</v>
      </c>
      <c r="AG124" s="2">
        <v>0.52173913043478259</v>
      </c>
      <c r="AH124" t="s">
        <v>406</v>
      </c>
      <c r="AI124">
        <v>5</v>
      </c>
    </row>
    <row r="125" spans="1:35" x14ac:dyDescent="0.25">
      <c r="A125" t="s">
        <v>1304</v>
      </c>
      <c r="B125" t="s">
        <v>813</v>
      </c>
      <c r="C125" t="s">
        <v>1055</v>
      </c>
      <c r="D125" t="s">
        <v>1252</v>
      </c>
      <c r="E125" s="2">
        <v>43.586956521739133</v>
      </c>
      <c r="F125" s="2">
        <v>7.1358695652173916</v>
      </c>
      <c r="G125" s="2">
        <v>8.6956521739130432E-2</v>
      </c>
      <c r="H125" s="2">
        <v>8.6956521739130432E-2</v>
      </c>
      <c r="I125" s="2">
        <v>0.39130434782608697</v>
      </c>
      <c r="J125" s="2">
        <v>0</v>
      </c>
      <c r="K125" s="2">
        <v>0.58695652173913049</v>
      </c>
      <c r="L125" s="2">
        <v>0</v>
      </c>
      <c r="M125" s="2">
        <v>0</v>
      </c>
      <c r="N125" s="2">
        <v>5.7010869565217392</v>
      </c>
      <c r="O125" s="2">
        <v>0.13079800498753116</v>
      </c>
      <c r="P125" s="2">
        <v>5.0081521739130439</v>
      </c>
      <c r="Q125" s="2">
        <v>1.6413043478260869</v>
      </c>
      <c r="R125" s="2">
        <v>0.15255610972568578</v>
      </c>
      <c r="S125" s="2">
        <v>0.44913043478260872</v>
      </c>
      <c r="T125" s="2">
        <v>4.4546739130434778</v>
      </c>
      <c r="U125" s="2">
        <v>0</v>
      </c>
      <c r="V125" s="2">
        <v>0.11250623441396507</v>
      </c>
      <c r="W125" s="2">
        <v>0.9401086956521737</v>
      </c>
      <c r="X125" s="2">
        <v>2.8964130434782613</v>
      </c>
      <c r="Y125" s="2">
        <v>0</v>
      </c>
      <c r="Z125" s="2">
        <v>8.8019950124688273E-2</v>
      </c>
      <c r="AA125" s="2">
        <v>0</v>
      </c>
      <c r="AB125" s="2">
        <v>0</v>
      </c>
      <c r="AC125" s="2">
        <v>0</v>
      </c>
      <c r="AD125" s="2">
        <v>32.923913043478258</v>
      </c>
      <c r="AE125" s="2">
        <v>0</v>
      </c>
      <c r="AF125" s="2">
        <v>0</v>
      </c>
      <c r="AG125" s="2">
        <v>0</v>
      </c>
      <c r="AH125" t="s">
        <v>323</v>
      </c>
      <c r="AI125">
        <v>5</v>
      </c>
    </row>
    <row r="126" spans="1:35" x14ac:dyDescent="0.25">
      <c r="A126" t="s">
        <v>1304</v>
      </c>
      <c r="B126" t="s">
        <v>627</v>
      </c>
      <c r="C126" t="s">
        <v>1061</v>
      </c>
      <c r="D126" t="s">
        <v>1210</v>
      </c>
      <c r="E126" s="2">
        <v>64.086956521739125</v>
      </c>
      <c r="F126" s="2">
        <v>5.6521739130434785</v>
      </c>
      <c r="G126" s="2">
        <v>0.47282608695652173</v>
      </c>
      <c r="H126" s="2">
        <v>0.26521739130434779</v>
      </c>
      <c r="I126" s="2">
        <v>2.0081521739130435</v>
      </c>
      <c r="J126" s="2">
        <v>0</v>
      </c>
      <c r="K126" s="2">
        <v>0</v>
      </c>
      <c r="L126" s="2">
        <v>3.7363043478260889</v>
      </c>
      <c r="M126" s="2">
        <v>2.4130434782608696</v>
      </c>
      <c r="N126" s="2">
        <v>5.6168478260869561</v>
      </c>
      <c r="O126" s="2">
        <v>0.12529681139755769</v>
      </c>
      <c r="P126" s="2">
        <v>4.7418478260869561</v>
      </c>
      <c r="Q126" s="2">
        <v>3.3777173913043477</v>
      </c>
      <c r="R126" s="2">
        <v>0.12669606512890097</v>
      </c>
      <c r="S126" s="2">
        <v>9.0643478260869532</v>
      </c>
      <c r="T126" s="2">
        <v>0.57565217391304346</v>
      </c>
      <c r="U126" s="2">
        <v>0</v>
      </c>
      <c r="V126" s="2">
        <v>0.15042062415196741</v>
      </c>
      <c r="W126" s="2">
        <v>3.7477173913043469</v>
      </c>
      <c r="X126" s="2">
        <v>2.9517391304347806</v>
      </c>
      <c r="Y126" s="2">
        <v>0</v>
      </c>
      <c r="Z126" s="2">
        <v>0.10453697421981001</v>
      </c>
      <c r="AA126" s="2">
        <v>0</v>
      </c>
      <c r="AB126" s="2">
        <v>0</v>
      </c>
      <c r="AC126" s="2">
        <v>0</v>
      </c>
      <c r="AD126" s="2">
        <v>0</v>
      </c>
      <c r="AE126" s="2">
        <v>0</v>
      </c>
      <c r="AF126" s="2">
        <v>0</v>
      </c>
      <c r="AG126" s="2">
        <v>0.52173913043478259</v>
      </c>
      <c r="AH126" t="s">
        <v>112</v>
      </c>
      <c r="AI126">
        <v>5</v>
      </c>
    </row>
    <row r="127" spans="1:35" x14ac:dyDescent="0.25">
      <c r="A127" t="s">
        <v>1304</v>
      </c>
      <c r="B127" t="s">
        <v>912</v>
      </c>
      <c r="C127" t="s">
        <v>1028</v>
      </c>
      <c r="D127" t="s">
        <v>1242</v>
      </c>
      <c r="E127" s="2">
        <v>54.978260869565219</v>
      </c>
      <c r="F127" s="2">
        <v>24.022499999999997</v>
      </c>
      <c r="G127" s="2">
        <v>0.84782608695652173</v>
      </c>
      <c r="H127" s="2">
        <v>0</v>
      </c>
      <c r="I127" s="2">
        <v>0</v>
      </c>
      <c r="J127" s="2">
        <v>0</v>
      </c>
      <c r="K127" s="2">
        <v>0</v>
      </c>
      <c r="L127" s="2">
        <v>4.8782608695652172</v>
      </c>
      <c r="M127" s="2">
        <v>4.9477173913043488</v>
      </c>
      <c r="N127" s="2">
        <v>0</v>
      </c>
      <c r="O127" s="2">
        <v>8.9994068801898003E-2</v>
      </c>
      <c r="P127" s="2">
        <v>0.82250000000000001</v>
      </c>
      <c r="Q127" s="2">
        <v>8.3622826086956525</v>
      </c>
      <c r="R127" s="2">
        <v>0.16706207987346777</v>
      </c>
      <c r="S127" s="2">
        <v>4.3706521739130446</v>
      </c>
      <c r="T127" s="2">
        <v>7.6796739130434819</v>
      </c>
      <c r="U127" s="2">
        <v>0</v>
      </c>
      <c r="V127" s="2">
        <v>0.21918347172795583</v>
      </c>
      <c r="W127" s="2">
        <v>4.1763043478260871</v>
      </c>
      <c r="X127" s="2">
        <v>9.8650000000000038</v>
      </c>
      <c r="Y127" s="2">
        <v>0</v>
      </c>
      <c r="Z127" s="2">
        <v>0.2553973902728352</v>
      </c>
      <c r="AA127" s="2">
        <v>0</v>
      </c>
      <c r="AB127" s="2">
        <v>0</v>
      </c>
      <c r="AC127" s="2">
        <v>0</v>
      </c>
      <c r="AD127" s="2">
        <v>48.230434782608683</v>
      </c>
      <c r="AE127" s="2">
        <v>0</v>
      </c>
      <c r="AF127" s="2">
        <v>0</v>
      </c>
      <c r="AG127" s="2">
        <v>0</v>
      </c>
      <c r="AH127" t="s">
        <v>423</v>
      </c>
      <c r="AI127">
        <v>5</v>
      </c>
    </row>
    <row r="128" spans="1:35" x14ac:dyDescent="0.25">
      <c r="A128" t="s">
        <v>1304</v>
      </c>
      <c r="B128" t="s">
        <v>741</v>
      </c>
      <c r="C128" t="s">
        <v>1043</v>
      </c>
      <c r="D128" t="s">
        <v>1265</v>
      </c>
      <c r="E128" s="2">
        <v>14.184782608695652</v>
      </c>
      <c r="F128" s="2">
        <v>0.50434782608695616</v>
      </c>
      <c r="G128" s="2">
        <v>0.52989130434782605</v>
      </c>
      <c r="H128" s="2">
        <v>0</v>
      </c>
      <c r="I128" s="2">
        <v>4.6521739130434785</v>
      </c>
      <c r="J128" s="2">
        <v>0</v>
      </c>
      <c r="K128" s="2">
        <v>1.7608695652173914</v>
      </c>
      <c r="L128" s="2">
        <v>1.9668478260869566</v>
      </c>
      <c r="M128" s="2">
        <v>0</v>
      </c>
      <c r="N128" s="2">
        <v>0.51358695652173914</v>
      </c>
      <c r="O128" s="2">
        <v>3.6206896551724141E-2</v>
      </c>
      <c r="P128" s="2">
        <v>0</v>
      </c>
      <c r="Q128" s="2">
        <v>0.12923913043478261</v>
      </c>
      <c r="R128" s="2">
        <v>9.1111111111111115E-3</v>
      </c>
      <c r="S128" s="2">
        <v>5.0703260869565216</v>
      </c>
      <c r="T128" s="2">
        <v>6.468152173913043</v>
      </c>
      <c r="U128" s="2">
        <v>0</v>
      </c>
      <c r="V128" s="2">
        <v>0.8134406130268198</v>
      </c>
      <c r="W128" s="2">
        <v>4.0728260869565229</v>
      </c>
      <c r="X128" s="2">
        <v>7.8568478260869519</v>
      </c>
      <c r="Y128" s="2">
        <v>0</v>
      </c>
      <c r="Z128" s="2">
        <v>0.84101915708812236</v>
      </c>
      <c r="AA128" s="2">
        <v>0</v>
      </c>
      <c r="AB128" s="2">
        <v>0</v>
      </c>
      <c r="AC128" s="2">
        <v>0</v>
      </c>
      <c r="AD128" s="2">
        <v>0</v>
      </c>
      <c r="AE128" s="2">
        <v>0</v>
      </c>
      <c r="AF128" s="2">
        <v>0</v>
      </c>
      <c r="AG128" s="2">
        <v>0</v>
      </c>
      <c r="AH128" t="s">
        <v>234</v>
      </c>
      <c r="AI128">
        <v>5</v>
      </c>
    </row>
    <row r="129" spans="1:35" x14ac:dyDescent="0.25">
      <c r="A129" t="s">
        <v>1304</v>
      </c>
      <c r="B129" t="s">
        <v>583</v>
      </c>
      <c r="C129" t="s">
        <v>1047</v>
      </c>
      <c r="D129" t="s">
        <v>1220</v>
      </c>
      <c r="E129" s="2">
        <v>86.315217391304344</v>
      </c>
      <c r="F129" s="2">
        <v>5.1304347826086953</v>
      </c>
      <c r="G129" s="2">
        <v>0.4891304347826087</v>
      </c>
      <c r="H129" s="2">
        <v>0.22826086956521738</v>
      </c>
      <c r="I129" s="2">
        <v>2.2880434782608696</v>
      </c>
      <c r="J129" s="2">
        <v>0</v>
      </c>
      <c r="K129" s="2">
        <v>0</v>
      </c>
      <c r="L129" s="2">
        <v>4.9917391304347811</v>
      </c>
      <c r="M129" s="2">
        <v>5.0434782608695654</v>
      </c>
      <c r="N129" s="2">
        <v>4.6195652173913047</v>
      </c>
      <c r="O129" s="2">
        <v>0.11195063594005795</v>
      </c>
      <c r="P129" s="2">
        <v>19.277173913043477</v>
      </c>
      <c r="Q129" s="2">
        <v>5.1277173913043477</v>
      </c>
      <c r="R129" s="2">
        <v>0.28274146832892583</v>
      </c>
      <c r="S129" s="2">
        <v>6.9584782608695663</v>
      </c>
      <c r="T129" s="2">
        <v>0.1241304347826087</v>
      </c>
      <c r="U129" s="2">
        <v>0</v>
      </c>
      <c r="V129" s="2">
        <v>8.2055156781261823E-2</v>
      </c>
      <c r="W129" s="2">
        <v>5.708695652173911</v>
      </c>
      <c r="X129" s="2">
        <v>0.45434782608695656</v>
      </c>
      <c r="Y129" s="2">
        <v>0</v>
      </c>
      <c r="Z129" s="2">
        <v>7.1401586701926686E-2</v>
      </c>
      <c r="AA129" s="2">
        <v>0</v>
      </c>
      <c r="AB129" s="2">
        <v>0</v>
      </c>
      <c r="AC129" s="2">
        <v>0</v>
      </c>
      <c r="AD129" s="2">
        <v>0</v>
      </c>
      <c r="AE129" s="2">
        <v>0</v>
      </c>
      <c r="AF129" s="2">
        <v>0</v>
      </c>
      <c r="AG129" s="2">
        <v>0.10869565217391304</v>
      </c>
      <c r="AH129" t="s">
        <v>66</v>
      </c>
      <c r="AI129">
        <v>5</v>
      </c>
    </row>
    <row r="130" spans="1:35" x14ac:dyDescent="0.25">
      <c r="A130" t="s">
        <v>1304</v>
      </c>
      <c r="B130" t="s">
        <v>853</v>
      </c>
      <c r="C130" t="s">
        <v>1180</v>
      </c>
      <c r="D130" t="s">
        <v>1244</v>
      </c>
      <c r="E130" s="2">
        <v>25.641304347826086</v>
      </c>
      <c r="F130" s="2">
        <v>4.7154347826086953</v>
      </c>
      <c r="G130" s="2">
        <v>0.52717391304347827</v>
      </c>
      <c r="H130" s="2">
        <v>8.6956521739130432E-2</v>
      </c>
      <c r="I130" s="2">
        <v>0.36141304347826086</v>
      </c>
      <c r="J130" s="2">
        <v>0</v>
      </c>
      <c r="K130" s="2">
        <v>0</v>
      </c>
      <c r="L130" s="2">
        <v>0.2222826086956522</v>
      </c>
      <c r="M130" s="2">
        <v>3.3940217391304346</v>
      </c>
      <c r="N130" s="2">
        <v>0</v>
      </c>
      <c r="O130" s="2">
        <v>0.13236540907164052</v>
      </c>
      <c r="P130" s="2">
        <v>4.9565217391304346</v>
      </c>
      <c r="Q130" s="2">
        <v>4.8831521739130439</v>
      </c>
      <c r="R130" s="2">
        <v>0.38374311148791862</v>
      </c>
      <c r="S130" s="2">
        <v>1.6075000000000004</v>
      </c>
      <c r="T130" s="2">
        <v>0</v>
      </c>
      <c r="U130" s="2">
        <v>0</v>
      </c>
      <c r="V130" s="2">
        <v>6.26918185671895E-2</v>
      </c>
      <c r="W130" s="2">
        <v>0.3597826086956521</v>
      </c>
      <c r="X130" s="2">
        <v>1.9740217391304347</v>
      </c>
      <c r="Y130" s="2">
        <v>0</v>
      </c>
      <c r="Z130" s="2">
        <v>9.1017380245866891E-2</v>
      </c>
      <c r="AA130" s="2">
        <v>0</v>
      </c>
      <c r="AB130" s="2">
        <v>0</v>
      </c>
      <c r="AC130" s="2">
        <v>0.27173913043478259</v>
      </c>
      <c r="AD130" s="2">
        <v>0</v>
      </c>
      <c r="AE130" s="2">
        <v>0</v>
      </c>
      <c r="AF130" s="2">
        <v>0</v>
      </c>
      <c r="AG130" s="2">
        <v>0</v>
      </c>
      <c r="AH130" t="s">
        <v>363</v>
      </c>
      <c r="AI130">
        <v>5</v>
      </c>
    </row>
    <row r="131" spans="1:35" x14ac:dyDescent="0.25">
      <c r="A131" t="s">
        <v>1304</v>
      </c>
      <c r="B131" t="s">
        <v>547</v>
      </c>
      <c r="C131" t="s">
        <v>1075</v>
      </c>
      <c r="D131" t="s">
        <v>1208</v>
      </c>
      <c r="E131" s="2">
        <v>161.47826086956522</v>
      </c>
      <c r="F131" s="2">
        <v>5.0434782608695654</v>
      </c>
      <c r="G131" s="2">
        <v>0</v>
      </c>
      <c r="H131" s="2">
        <v>0</v>
      </c>
      <c r="I131" s="2">
        <v>4.6956521739130439</v>
      </c>
      <c r="J131" s="2">
        <v>0</v>
      </c>
      <c r="K131" s="2">
        <v>0</v>
      </c>
      <c r="L131" s="2">
        <v>2.7159782608695653</v>
      </c>
      <c r="M131" s="2">
        <v>4.6086956521739131</v>
      </c>
      <c r="N131" s="2">
        <v>22.998913043478247</v>
      </c>
      <c r="O131" s="2">
        <v>0.17096795907377482</v>
      </c>
      <c r="P131" s="2">
        <v>0</v>
      </c>
      <c r="Q131" s="2">
        <v>39.354347826086958</v>
      </c>
      <c r="R131" s="2">
        <v>0.24371297792137858</v>
      </c>
      <c r="S131" s="2">
        <v>4.3819565217391334</v>
      </c>
      <c r="T131" s="2">
        <v>0.38978260869565218</v>
      </c>
      <c r="U131" s="2">
        <v>0</v>
      </c>
      <c r="V131" s="2">
        <v>2.9550350026925166E-2</v>
      </c>
      <c r="W131" s="2">
        <v>4.8938043478260873</v>
      </c>
      <c r="X131" s="2">
        <v>3.8540217391304346</v>
      </c>
      <c r="Y131" s="2">
        <v>0</v>
      </c>
      <c r="Z131" s="2">
        <v>5.4173397953688744E-2</v>
      </c>
      <c r="AA131" s="2">
        <v>0</v>
      </c>
      <c r="AB131" s="2">
        <v>0</v>
      </c>
      <c r="AC131" s="2">
        <v>0</v>
      </c>
      <c r="AD131" s="2">
        <v>0</v>
      </c>
      <c r="AE131" s="2">
        <v>12.603260869565217</v>
      </c>
      <c r="AF131" s="2">
        <v>0</v>
      </c>
      <c r="AG131" s="2">
        <v>0</v>
      </c>
      <c r="AH131" t="s">
        <v>27</v>
      </c>
      <c r="AI131">
        <v>5</v>
      </c>
    </row>
    <row r="132" spans="1:35" x14ac:dyDescent="0.25">
      <c r="A132" t="s">
        <v>1304</v>
      </c>
      <c r="B132" t="s">
        <v>772</v>
      </c>
      <c r="C132" t="s">
        <v>1066</v>
      </c>
      <c r="D132" t="s">
        <v>1244</v>
      </c>
      <c r="E132" s="2">
        <v>41.576086956521742</v>
      </c>
      <c r="F132" s="2">
        <v>0</v>
      </c>
      <c r="G132" s="2">
        <v>6.5217391304347824E-2</v>
      </c>
      <c r="H132" s="2">
        <v>0</v>
      </c>
      <c r="I132" s="2">
        <v>0</v>
      </c>
      <c r="J132" s="2">
        <v>0</v>
      </c>
      <c r="K132" s="2">
        <v>0.53804347826086951</v>
      </c>
      <c r="L132" s="2">
        <v>0.91260869565217395</v>
      </c>
      <c r="M132" s="2">
        <v>0</v>
      </c>
      <c r="N132" s="2">
        <v>4.3090217391304364</v>
      </c>
      <c r="O132" s="2">
        <v>0.10364183006535951</v>
      </c>
      <c r="P132" s="2">
        <v>0</v>
      </c>
      <c r="Q132" s="2">
        <v>5.3804347826086953</v>
      </c>
      <c r="R132" s="2">
        <v>0.12941176470588234</v>
      </c>
      <c r="S132" s="2">
        <v>4.0964130434782611</v>
      </c>
      <c r="T132" s="2">
        <v>3.0978260869565219E-2</v>
      </c>
      <c r="U132" s="2">
        <v>0</v>
      </c>
      <c r="V132" s="2">
        <v>9.927320261437908E-2</v>
      </c>
      <c r="W132" s="2">
        <v>0.56130434782608685</v>
      </c>
      <c r="X132" s="2">
        <v>4.8619565217391312</v>
      </c>
      <c r="Y132" s="2">
        <v>0</v>
      </c>
      <c r="Z132" s="2">
        <v>0.13044183006535948</v>
      </c>
      <c r="AA132" s="2">
        <v>0</v>
      </c>
      <c r="AB132" s="2">
        <v>0</v>
      </c>
      <c r="AC132" s="2">
        <v>0</v>
      </c>
      <c r="AD132" s="2">
        <v>0</v>
      </c>
      <c r="AE132" s="2">
        <v>0</v>
      </c>
      <c r="AF132" s="2">
        <v>0</v>
      </c>
      <c r="AG132" s="2">
        <v>0</v>
      </c>
      <c r="AH132" t="s">
        <v>265</v>
      </c>
      <c r="AI132">
        <v>5</v>
      </c>
    </row>
    <row r="133" spans="1:35" x14ac:dyDescent="0.25">
      <c r="A133" t="s">
        <v>1304</v>
      </c>
      <c r="B133" t="s">
        <v>879</v>
      </c>
      <c r="C133" t="s">
        <v>1185</v>
      </c>
      <c r="D133" t="s">
        <v>1231</v>
      </c>
      <c r="E133" s="2">
        <v>45.228260869565219</v>
      </c>
      <c r="F133" s="2">
        <v>4.4347826086956523</v>
      </c>
      <c r="G133" s="2">
        <v>0.2608695652173913</v>
      </c>
      <c r="H133" s="2">
        <v>0.34815217391304348</v>
      </c>
      <c r="I133" s="2">
        <v>0.63826086956521733</v>
      </c>
      <c r="J133" s="2">
        <v>0</v>
      </c>
      <c r="K133" s="2">
        <v>0.23391304347826086</v>
      </c>
      <c r="L133" s="2">
        <v>0.19489130434782609</v>
      </c>
      <c r="M133" s="2">
        <v>0</v>
      </c>
      <c r="N133" s="2">
        <v>8.9759782608695637</v>
      </c>
      <c r="O133" s="2">
        <v>0.19845950492670028</v>
      </c>
      <c r="P133" s="2">
        <v>0</v>
      </c>
      <c r="Q133" s="2">
        <v>17.73086956521739</v>
      </c>
      <c r="R133" s="2">
        <v>0.39203076183609703</v>
      </c>
      <c r="S133" s="2">
        <v>0.5036956521739131</v>
      </c>
      <c r="T133" s="2">
        <v>4.300434782608697</v>
      </c>
      <c r="U133" s="2">
        <v>0</v>
      </c>
      <c r="V133" s="2">
        <v>0.10621965873588084</v>
      </c>
      <c r="W133" s="2">
        <v>5.3370652173913058</v>
      </c>
      <c r="X133" s="2">
        <v>0.17652173913043476</v>
      </c>
      <c r="Y133" s="2">
        <v>0</v>
      </c>
      <c r="Z133" s="2">
        <v>0.12190579187695268</v>
      </c>
      <c r="AA133" s="2">
        <v>0</v>
      </c>
      <c r="AB133" s="2">
        <v>0</v>
      </c>
      <c r="AC133" s="2">
        <v>4.4782608695652176E-2</v>
      </c>
      <c r="AD133" s="2">
        <v>8.152173913043478E-3</v>
      </c>
      <c r="AE133" s="2">
        <v>0</v>
      </c>
      <c r="AF133" s="2">
        <v>0</v>
      </c>
      <c r="AG133" s="2">
        <v>0</v>
      </c>
      <c r="AH133" t="s">
        <v>389</v>
      </c>
      <c r="AI133">
        <v>5</v>
      </c>
    </row>
    <row r="134" spans="1:35" x14ac:dyDescent="0.25">
      <c r="A134" t="s">
        <v>1304</v>
      </c>
      <c r="B134" t="s">
        <v>909</v>
      </c>
      <c r="C134" t="s">
        <v>1040</v>
      </c>
      <c r="D134" t="s">
        <v>1216</v>
      </c>
      <c r="E134" s="2">
        <v>50.597826086956523</v>
      </c>
      <c r="F134" s="2">
        <v>24.758913043478277</v>
      </c>
      <c r="G134" s="2">
        <v>2.8804347826086958</v>
      </c>
      <c r="H134" s="2">
        <v>0.20652173913043478</v>
      </c>
      <c r="I134" s="2">
        <v>0</v>
      </c>
      <c r="J134" s="2">
        <v>0</v>
      </c>
      <c r="K134" s="2">
        <v>0</v>
      </c>
      <c r="L134" s="2">
        <v>2.7819565217391302</v>
      </c>
      <c r="M134" s="2">
        <v>4.8132608695652177</v>
      </c>
      <c r="N134" s="2">
        <v>0</v>
      </c>
      <c r="O134" s="2">
        <v>9.5127819548872186E-2</v>
      </c>
      <c r="P134" s="2">
        <v>4.3677173913043479</v>
      </c>
      <c r="Q134" s="2">
        <v>16.034782608695657</v>
      </c>
      <c r="R134" s="2">
        <v>0.40322878625134267</v>
      </c>
      <c r="S134" s="2">
        <v>4.447826086956522</v>
      </c>
      <c r="T134" s="2">
        <v>5.5246739130434772</v>
      </c>
      <c r="U134" s="2">
        <v>0</v>
      </c>
      <c r="V134" s="2">
        <v>0.19709344790547798</v>
      </c>
      <c r="W134" s="2">
        <v>0.11402173913043478</v>
      </c>
      <c r="X134" s="2">
        <v>4.4602173913043481</v>
      </c>
      <c r="Y134" s="2">
        <v>0</v>
      </c>
      <c r="Z134" s="2">
        <v>9.0403866809881855E-2</v>
      </c>
      <c r="AA134" s="2">
        <v>0</v>
      </c>
      <c r="AB134" s="2">
        <v>0</v>
      </c>
      <c r="AC134" s="2">
        <v>0</v>
      </c>
      <c r="AD134" s="2">
        <v>44.105434782608704</v>
      </c>
      <c r="AE134" s="2">
        <v>0</v>
      </c>
      <c r="AF134" s="2">
        <v>0</v>
      </c>
      <c r="AG134" s="2">
        <v>0</v>
      </c>
      <c r="AH134" t="s">
        <v>420</v>
      </c>
      <c r="AI134">
        <v>5</v>
      </c>
    </row>
    <row r="135" spans="1:35" x14ac:dyDescent="0.25">
      <c r="A135" t="s">
        <v>1304</v>
      </c>
      <c r="B135" t="s">
        <v>584</v>
      </c>
      <c r="C135" t="s">
        <v>1074</v>
      </c>
      <c r="D135" t="s">
        <v>1258</v>
      </c>
      <c r="E135" s="2">
        <v>49.021739130434781</v>
      </c>
      <c r="F135" s="2">
        <v>5.4782608695652177</v>
      </c>
      <c r="G135" s="2">
        <v>0.3233695652173913</v>
      </c>
      <c r="H135" s="2">
        <v>0.18695652173913044</v>
      </c>
      <c r="I135" s="2">
        <v>1.4347826086956521</v>
      </c>
      <c r="J135" s="2">
        <v>0</v>
      </c>
      <c r="K135" s="2">
        <v>0</v>
      </c>
      <c r="L135" s="2">
        <v>2.289565217391305</v>
      </c>
      <c r="M135" s="2">
        <v>5.1956521739130439</v>
      </c>
      <c r="N135" s="2">
        <v>0</v>
      </c>
      <c r="O135" s="2">
        <v>0.10598669623059868</v>
      </c>
      <c r="P135" s="2">
        <v>4.2010869565217392</v>
      </c>
      <c r="Q135" s="2">
        <v>1.6304347826086956E-2</v>
      </c>
      <c r="R135" s="2">
        <v>8.6031042128603102E-2</v>
      </c>
      <c r="S135" s="2">
        <v>3.85</v>
      </c>
      <c r="T135" s="2">
        <v>0.43728260869565222</v>
      </c>
      <c r="U135" s="2">
        <v>0</v>
      </c>
      <c r="V135" s="2">
        <v>8.745676274944568E-2</v>
      </c>
      <c r="W135" s="2">
        <v>2.7763043478260867</v>
      </c>
      <c r="X135" s="2">
        <v>2.836630434782609</v>
      </c>
      <c r="Y135" s="2">
        <v>0</v>
      </c>
      <c r="Z135" s="2">
        <v>0.11449889135254988</v>
      </c>
      <c r="AA135" s="2">
        <v>0</v>
      </c>
      <c r="AB135" s="2">
        <v>0</v>
      </c>
      <c r="AC135" s="2">
        <v>0</v>
      </c>
      <c r="AD135" s="2">
        <v>0</v>
      </c>
      <c r="AE135" s="2">
        <v>0</v>
      </c>
      <c r="AF135" s="2">
        <v>0</v>
      </c>
      <c r="AG135" s="2">
        <v>0</v>
      </c>
      <c r="AH135" t="s">
        <v>68</v>
      </c>
      <c r="AI135">
        <v>5</v>
      </c>
    </row>
    <row r="136" spans="1:35" x14ac:dyDescent="0.25">
      <c r="A136" t="s">
        <v>1304</v>
      </c>
      <c r="B136" t="s">
        <v>978</v>
      </c>
      <c r="C136" t="s">
        <v>1061</v>
      </c>
      <c r="D136" t="s">
        <v>1210</v>
      </c>
      <c r="E136" s="2">
        <v>72.771739130434781</v>
      </c>
      <c r="F136" s="2">
        <v>8.1739130434782616</v>
      </c>
      <c r="G136" s="2">
        <v>0</v>
      </c>
      <c r="H136" s="2">
        <v>0</v>
      </c>
      <c r="I136" s="2">
        <v>2.2293478260869559</v>
      </c>
      <c r="J136" s="2">
        <v>0</v>
      </c>
      <c r="K136" s="2">
        <v>0</v>
      </c>
      <c r="L136" s="2">
        <v>10.012065217391307</v>
      </c>
      <c r="M136" s="2">
        <v>0</v>
      </c>
      <c r="N136" s="2">
        <v>5.4527173913043496</v>
      </c>
      <c r="O136" s="2">
        <v>7.4929051530993301E-2</v>
      </c>
      <c r="P136" s="2">
        <v>5.3158695652173904</v>
      </c>
      <c r="Q136" s="2">
        <v>7.0735869565217415</v>
      </c>
      <c r="R136" s="2">
        <v>0.17025093353248694</v>
      </c>
      <c r="S136" s="2">
        <v>4.1293478260869563</v>
      </c>
      <c r="T136" s="2">
        <v>7.807500000000001</v>
      </c>
      <c r="U136" s="2">
        <v>0</v>
      </c>
      <c r="V136" s="2">
        <v>0.16403136669156088</v>
      </c>
      <c r="W136" s="2">
        <v>4.3229347826086961</v>
      </c>
      <c r="X136" s="2">
        <v>7.5640217391304319</v>
      </c>
      <c r="Y136" s="2">
        <v>0</v>
      </c>
      <c r="Z136" s="2">
        <v>0.16334578043315903</v>
      </c>
      <c r="AA136" s="2">
        <v>0</v>
      </c>
      <c r="AB136" s="2">
        <v>0</v>
      </c>
      <c r="AC136" s="2">
        <v>0</v>
      </c>
      <c r="AD136" s="2">
        <v>0</v>
      </c>
      <c r="AE136" s="2">
        <v>0</v>
      </c>
      <c r="AF136" s="2">
        <v>0</v>
      </c>
      <c r="AG136" s="2">
        <v>0</v>
      </c>
      <c r="AH136" t="s">
        <v>490</v>
      </c>
      <c r="AI136">
        <v>5</v>
      </c>
    </row>
    <row r="137" spans="1:35" x14ac:dyDescent="0.25">
      <c r="A137" t="s">
        <v>1304</v>
      </c>
      <c r="B137" t="s">
        <v>648</v>
      </c>
      <c r="C137" t="s">
        <v>1050</v>
      </c>
      <c r="D137" t="s">
        <v>1215</v>
      </c>
      <c r="E137" s="2">
        <v>124.85869565217391</v>
      </c>
      <c r="F137" s="2">
        <v>5.5652173913043477</v>
      </c>
      <c r="G137" s="2">
        <v>0</v>
      </c>
      <c r="H137" s="2">
        <v>0</v>
      </c>
      <c r="I137" s="2">
        <v>6.3576086956521749</v>
      </c>
      <c r="J137" s="2">
        <v>0</v>
      </c>
      <c r="K137" s="2">
        <v>0</v>
      </c>
      <c r="L137" s="2">
        <v>5.3084782608695651</v>
      </c>
      <c r="M137" s="2">
        <v>0</v>
      </c>
      <c r="N137" s="2">
        <v>4.8056521739130433</v>
      </c>
      <c r="O137" s="2">
        <v>3.8488726386349786E-2</v>
      </c>
      <c r="P137" s="2">
        <v>5.1490217391304336</v>
      </c>
      <c r="Q137" s="2">
        <v>7.2753260869565182</v>
      </c>
      <c r="R137" s="2">
        <v>9.950726908679372E-2</v>
      </c>
      <c r="S137" s="2">
        <v>5.1327173913043485</v>
      </c>
      <c r="T137" s="2">
        <v>6.7764130434782599</v>
      </c>
      <c r="U137" s="2">
        <v>0</v>
      </c>
      <c r="V137" s="2">
        <v>9.538086532602072E-2</v>
      </c>
      <c r="W137" s="2">
        <v>5.7265217391304324</v>
      </c>
      <c r="X137" s="2">
        <v>11.112717391304349</v>
      </c>
      <c r="Y137" s="2">
        <v>0</v>
      </c>
      <c r="Z137" s="2">
        <v>0.13486637067989901</v>
      </c>
      <c r="AA137" s="2">
        <v>0</v>
      </c>
      <c r="AB137" s="2">
        <v>0</v>
      </c>
      <c r="AC137" s="2">
        <v>0</v>
      </c>
      <c r="AD137" s="2">
        <v>0</v>
      </c>
      <c r="AE137" s="2">
        <v>0</v>
      </c>
      <c r="AF137" s="2">
        <v>0</v>
      </c>
      <c r="AG137" s="2">
        <v>0</v>
      </c>
      <c r="AH137" t="s">
        <v>137</v>
      </c>
      <c r="AI137">
        <v>5</v>
      </c>
    </row>
    <row r="138" spans="1:35" x14ac:dyDescent="0.25">
      <c r="A138" t="s">
        <v>1304</v>
      </c>
      <c r="B138" t="s">
        <v>553</v>
      </c>
      <c r="C138" t="s">
        <v>1080</v>
      </c>
      <c r="D138" t="s">
        <v>1241</v>
      </c>
      <c r="E138" s="2">
        <v>92</v>
      </c>
      <c r="F138" s="2">
        <v>5.1304347826086953</v>
      </c>
      <c r="G138" s="2">
        <v>0</v>
      </c>
      <c r="H138" s="2">
        <v>0</v>
      </c>
      <c r="I138" s="2">
        <v>1.8201086956521737</v>
      </c>
      <c r="J138" s="2">
        <v>0</v>
      </c>
      <c r="K138" s="2">
        <v>0</v>
      </c>
      <c r="L138" s="2">
        <v>5.5386956521739137</v>
      </c>
      <c r="M138" s="2">
        <v>5.6315217391304362</v>
      </c>
      <c r="N138" s="2">
        <v>0</v>
      </c>
      <c r="O138" s="2">
        <v>6.1212192816635175E-2</v>
      </c>
      <c r="P138" s="2">
        <v>4.4713043478260888</v>
      </c>
      <c r="Q138" s="2">
        <v>4.839130434782609</v>
      </c>
      <c r="R138" s="2">
        <v>0.10120037807183369</v>
      </c>
      <c r="S138" s="2">
        <v>6.3632608695652193</v>
      </c>
      <c r="T138" s="2">
        <v>9.7046739130434752</v>
      </c>
      <c r="U138" s="2">
        <v>0</v>
      </c>
      <c r="V138" s="2">
        <v>0.17465146502835538</v>
      </c>
      <c r="W138" s="2">
        <v>10.425326086956519</v>
      </c>
      <c r="X138" s="2">
        <v>11.115000000000002</v>
      </c>
      <c r="Y138" s="2">
        <v>0</v>
      </c>
      <c r="Z138" s="2">
        <v>0.23413397920604911</v>
      </c>
      <c r="AA138" s="2">
        <v>0</v>
      </c>
      <c r="AB138" s="2">
        <v>0</v>
      </c>
      <c r="AC138" s="2">
        <v>0</v>
      </c>
      <c r="AD138" s="2">
        <v>0</v>
      </c>
      <c r="AE138" s="2">
        <v>0</v>
      </c>
      <c r="AF138" s="2">
        <v>0</v>
      </c>
      <c r="AG138" s="2">
        <v>0</v>
      </c>
      <c r="AH138" t="s">
        <v>35</v>
      </c>
      <c r="AI138">
        <v>5</v>
      </c>
    </row>
    <row r="139" spans="1:35" x14ac:dyDescent="0.25">
      <c r="A139" t="s">
        <v>1304</v>
      </c>
      <c r="B139" t="s">
        <v>632</v>
      </c>
      <c r="C139" t="s">
        <v>1077</v>
      </c>
      <c r="D139" t="s">
        <v>1260</v>
      </c>
      <c r="E139" s="2">
        <v>80.065217391304344</v>
      </c>
      <c r="F139" s="2">
        <v>5.3913043478260869</v>
      </c>
      <c r="G139" s="2">
        <v>0</v>
      </c>
      <c r="H139" s="2">
        <v>0</v>
      </c>
      <c r="I139" s="2">
        <v>1.2728260869565218</v>
      </c>
      <c r="J139" s="2">
        <v>0</v>
      </c>
      <c r="K139" s="2">
        <v>0</v>
      </c>
      <c r="L139" s="2">
        <v>1.5734782608695652</v>
      </c>
      <c r="M139" s="2">
        <v>7.8401086956521722</v>
      </c>
      <c r="N139" s="2">
        <v>0</v>
      </c>
      <c r="O139" s="2">
        <v>9.7921531360304084E-2</v>
      </c>
      <c r="P139" s="2">
        <v>6.2196739130434775</v>
      </c>
      <c r="Q139" s="2">
        <v>9.4802173913043468</v>
      </c>
      <c r="R139" s="2">
        <v>0.19608878631550367</v>
      </c>
      <c r="S139" s="2">
        <v>10.614347826086957</v>
      </c>
      <c r="T139" s="2">
        <v>9.6401086956521755</v>
      </c>
      <c r="U139" s="2">
        <v>0</v>
      </c>
      <c r="V139" s="2">
        <v>0.25297447732826506</v>
      </c>
      <c r="W139" s="2">
        <v>4.5933695652173911</v>
      </c>
      <c r="X139" s="2">
        <v>4.6990217391304334</v>
      </c>
      <c r="Y139" s="2">
        <v>0</v>
      </c>
      <c r="Z139" s="2">
        <v>0.11606027694814008</v>
      </c>
      <c r="AA139" s="2">
        <v>0</v>
      </c>
      <c r="AB139" s="2">
        <v>0</v>
      </c>
      <c r="AC139" s="2">
        <v>0</v>
      </c>
      <c r="AD139" s="2">
        <v>0</v>
      </c>
      <c r="AE139" s="2">
        <v>0</v>
      </c>
      <c r="AF139" s="2">
        <v>0</v>
      </c>
      <c r="AG139" s="2">
        <v>0</v>
      </c>
      <c r="AH139" t="s">
        <v>117</v>
      </c>
      <c r="AI139">
        <v>5</v>
      </c>
    </row>
    <row r="140" spans="1:35" x14ac:dyDescent="0.25">
      <c r="A140" t="s">
        <v>1304</v>
      </c>
      <c r="B140" t="s">
        <v>541</v>
      </c>
      <c r="C140" t="s">
        <v>1061</v>
      </c>
      <c r="D140" t="s">
        <v>1210</v>
      </c>
      <c r="E140" s="2">
        <v>71.293478260869563</v>
      </c>
      <c r="F140" s="2">
        <v>6.1739130434782608</v>
      </c>
      <c r="G140" s="2">
        <v>0</v>
      </c>
      <c r="H140" s="2">
        <v>0</v>
      </c>
      <c r="I140" s="2">
        <v>1.7076086956521739</v>
      </c>
      <c r="J140" s="2">
        <v>0</v>
      </c>
      <c r="K140" s="2">
        <v>0</v>
      </c>
      <c r="L140" s="2">
        <v>8.1009782608695655</v>
      </c>
      <c r="M140" s="2">
        <v>5.7391304347826084</v>
      </c>
      <c r="N140" s="2">
        <v>0</v>
      </c>
      <c r="O140" s="2">
        <v>8.0500076231132797E-2</v>
      </c>
      <c r="P140" s="2">
        <v>5.5452173913043472</v>
      </c>
      <c r="Q140" s="2">
        <v>0</v>
      </c>
      <c r="R140" s="2">
        <v>7.7780149413020278E-2</v>
      </c>
      <c r="S140" s="2">
        <v>3.160326086956522</v>
      </c>
      <c r="T140" s="2">
        <v>5.3539130434782587</v>
      </c>
      <c r="U140" s="2">
        <v>0</v>
      </c>
      <c r="V140" s="2">
        <v>0.11942521725872844</v>
      </c>
      <c r="W140" s="2">
        <v>4.2503260869565214</v>
      </c>
      <c r="X140" s="2">
        <v>10.423586956521735</v>
      </c>
      <c r="Y140" s="2">
        <v>0</v>
      </c>
      <c r="Z140" s="2">
        <v>0.20582405854550992</v>
      </c>
      <c r="AA140" s="2">
        <v>0</v>
      </c>
      <c r="AB140" s="2">
        <v>0</v>
      </c>
      <c r="AC140" s="2">
        <v>0</v>
      </c>
      <c r="AD140" s="2">
        <v>0</v>
      </c>
      <c r="AE140" s="2">
        <v>0</v>
      </c>
      <c r="AF140" s="2">
        <v>0</v>
      </c>
      <c r="AG140" s="2">
        <v>0</v>
      </c>
      <c r="AH140" t="s">
        <v>21</v>
      </c>
      <c r="AI140">
        <v>5</v>
      </c>
    </row>
    <row r="141" spans="1:35" x14ac:dyDescent="0.25">
      <c r="A141" t="s">
        <v>1304</v>
      </c>
      <c r="B141" t="s">
        <v>850</v>
      </c>
      <c r="C141" t="s">
        <v>1073</v>
      </c>
      <c r="D141" t="s">
        <v>1256</v>
      </c>
      <c r="E141" s="2">
        <v>84.869565217391298</v>
      </c>
      <c r="F141" s="2">
        <v>6.8695652173913047</v>
      </c>
      <c r="G141" s="2">
        <v>0</v>
      </c>
      <c r="H141" s="2">
        <v>0</v>
      </c>
      <c r="I141" s="2">
        <v>2.6630434782608696</v>
      </c>
      <c r="J141" s="2">
        <v>0</v>
      </c>
      <c r="K141" s="2">
        <v>0</v>
      </c>
      <c r="L141" s="2">
        <v>4.2164130434782612</v>
      </c>
      <c r="M141" s="2">
        <v>0</v>
      </c>
      <c r="N141" s="2">
        <v>7.2128260869565208</v>
      </c>
      <c r="O141" s="2">
        <v>8.4987192622950819E-2</v>
      </c>
      <c r="P141" s="2">
        <v>5.8840217391304348</v>
      </c>
      <c r="Q141" s="2">
        <v>12.567717391304344</v>
      </c>
      <c r="R141" s="2">
        <v>0.21741290983606554</v>
      </c>
      <c r="S141" s="2">
        <v>7.0903260869565212</v>
      </c>
      <c r="T141" s="2">
        <v>4.855652173913044</v>
      </c>
      <c r="U141" s="2">
        <v>0</v>
      </c>
      <c r="V141" s="2">
        <v>0.14075691598360657</v>
      </c>
      <c r="W141" s="2">
        <v>4.9986956521739128</v>
      </c>
      <c r="X141" s="2">
        <v>2.7547826086956522</v>
      </c>
      <c r="Y141" s="2">
        <v>0</v>
      </c>
      <c r="Z141" s="2">
        <v>9.1357581967213122E-2</v>
      </c>
      <c r="AA141" s="2">
        <v>0</v>
      </c>
      <c r="AB141" s="2">
        <v>0</v>
      </c>
      <c r="AC141" s="2">
        <v>0</v>
      </c>
      <c r="AD141" s="2">
        <v>0</v>
      </c>
      <c r="AE141" s="2">
        <v>0</v>
      </c>
      <c r="AF141" s="2">
        <v>0</v>
      </c>
      <c r="AG141" s="2">
        <v>0</v>
      </c>
      <c r="AH141" t="s">
        <v>360</v>
      </c>
      <c r="AI141">
        <v>5</v>
      </c>
    </row>
    <row r="142" spans="1:35" x14ac:dyDescent="0.25">
      <c r="A142" t="s">
        <v>1304</v>
      </c>
      <c r="B142" t="s">
        <v>586</v>
      </c>
      <c r="C142" t="s">
        <v>1079</v>
      </c>
      <c r="D142" t="s">
        <v>1259</v>
      </c>
      <c r="E142" s="2">
        <v>64.163043478260875</v>
      </c>
      <c r="F142" s="2">
        <v>5.0434782608695654</v>
      </c>
      <c r="G142" s="2">
        <v>0</v>
      </c>
      <c r="H142" s="2">
        <v>0</v>
      </c>
      <c r="I142" s="2">
        <v>2.3152173913043472</v>
      </c>
      <c r="J142" s="2">
        <v>0</v>
      </c>
      <c r="K142" s="2">
        <v>0</v>
      </c>
      <c r="L142" s="2">
        <v>2.8558695652173913</v>
      </c>
      <c r="M142" s="2">
        <v>4.3891304347826079</v>
      </c>
      <c r="N142" s="2">
        <v>0</v>
      </c>
      <c r="O142" s="2">
        <v>6.8405895307470765E-2</v>
      </c>
      <c r="P142" s="2">
        <v>3.9730434782608706</v>
      </c>
      <c r="Q142" s="2">
        <v>3.5033695652173926</v>
      </c>
      <c r="R142" s="2">
        <v>0.11652210740301545</v>
      </c>
      <c r="S142" s="2">
        <v>0.83695652173913049</v>
      </c>
      <c r="T142" s="2">
        <v>7.4311956521739129</v>
      </c>
      <c r="U142" s="2">
        <v>0</v>
      </c>
      <c r="V142" s="2">
        <v>0.12886159579874637</v>
      </c>
      <c r="W142" s="2">
        <v>4.1481521739130445</v>
      </c>
      <c r="X142" s="2">
        <v>9.6723913043478245</v>
      </c>
      <c r="Y142" s="2">
        <v>0</v>
      </c>
      <c r="Z142" s="2">
        <v>0.2153972556327291</v>
      </c>
      <c r="AA142" s="2">
        <v>0</v>
      </c>
      <c r="AB142" s="2">
        <v>0</v>
      </c>
      <c r="AC142" s="2">
        <v>0</v>
      </c>
      <c r="AD142" s="2">
        <v>0</v>
      </c>
      <c r="AE142" s="2">
        <v>0</v>
      </c>
      <c r="AF142" s="2">
        <v>0</v>
      </c>
      <c r="AG142" s="2">
        <v>0</v>
      </c>
      <c r="AH142" t="s">
        <v>70</v>
      </c>
      <c r="AI142">
        <v>5</v>
      </c>
    </row>
    <row r="143" spans="1:35" x14ac:dyDescent="0.25">
      <c r="A143" t="s">
        <v>1304</v>
      </c>
      <c r="B143" t="s">
        <v>589</v>
      </c>
      <c r="C143" t="s">
        <v>1090</v>
      </c>
      <c r="D143" t="s">
        <v>1266</v>
      </c>
      <c r="E143" s="2">
        <v>120.46739130434783</v>
      </c>
      <c r="F143" s="2">
        <v>6</v>
      </c>
      <c r="G143" s="2">
        <v>0</v>
      </c>
      <c r="H143" s="2">
        <v>0</v>
      </c>
      <c r="I143" s="2">
        <v>4.7065217391304373</v>
      </c>
      <c r="J143" s="2">
        <v>0</v>
      </c>
      <c r="K143" s="2">
        <v>0.43673913043478269</v>
      </c>
      <c r="L143" s="2">
        <v>6.267173913043476</v>
      </c>
      <c r="M143" s="2">
        <v>0</v>
      </c>
      <c r="N143" s="2">
        <v>10.81282608695652</v>
      </c>
      <c r="O143" s="2">
        <v>8.9757285933411507E-2</v>
      </c>
      <c r="P143" s="2">
        <v>4.1892391304347836</v>
      </c>
      <c r="Q143" s="2">
        <v>10.280108695652171</v>
      </c>
      <c r="R143" s="2">
        <v>0.12011007849860145</v>
      </c>
      <c r="S143" s="2">
        <v>6.0667391304347822</v>
      </c>
      <c r="T143" s="2">
        <v>14.708913043478258</v>
      </c>
      <c r="U143" s="2">
        <v>0</v>
      </c>
      <c r="V143" s="2">
        <v>0.17245872056302444</v>
      </c>
      <c r="W143" s="2">
        <v>10.680869565217391</v>
      </c>
      <c r="X143" s="2">
        <v>14.033695652173908</v>
      </c>
      <c r="Y143" s="2">
        <v>0</v>
      </c>
      <c r="Z143" s="2">
        <v>0.20515564377876019</v>
      </c>
      <c r="AA143" s="2">
        <v>0</v>
      </c>
      <c r="AB143" s="2">
        <v>0</v>
      </c>
      <c r="AC143" s="2">
        <v>0</v>
      </c>
      <c r="AD143" s="2">
        <v>0</v>
      </c>
      <c r="AE143" s="2">
        <v>0</v>
      </c>
      <c r="AF143" s="2">
        <v>0</v>
      </c>
      <c r="AG143" s="2">
        <v>0</v>
      </c>
      <c r="AH143" t="s">
        <v>73</v>
      </c>
      <c r="AI143">
        <v>5</v>
      </c>
    </row>
    <row r="144" spans="1:35" x14ac:dyDescent="0.25">
      <c r="A144" t="s">
        <v>1304</v>
      </c>
      <c r="B144" t="s">
        <v>562</v>
      </c>
      <c r="C144" t="s">
        <v>1069</v>
      </c>
      <c r="D144" t="s">
        <v>1255</v>
      </c>
      <c r="E144" s="2">
        <v>111.44565217391305</v>
      </c>
      <c r="F144" s="2">
        <v>4.7826086956521738</v>
      </c>
      <c r="G144" s="2">
        <v>0</v>
      </c>
      <c r="H144" s="2">
        <v>0</v>
      </c>
      <c r="I144" s="2">
        <v>2.1413043478260869</v>
      </c>
      <c r="J144" s="2">
        <v>0</v>
      </c>
      <c r="K144" s="2">
        <v>1.1784782608695652</v>
      </c>
      <c r="L144" s="2">
        <v>4.698913043478262</v>
      </c>
      <c r="M144" s="2">
        <v>1.7169565217391303</v>
      </c>
      <c r="N144" s="2">
        <v>8.217065217391303</v>
      </c>
      <c r="O144" s="2">
        <v>8.913781332292986E-2</v>
      </c>
      <c r="P144" s="2">
        <v>5.0244565217391299</v>
      </c>
      <c r="Q144" s="2">
        <v>12.401630434782607</v>
      </c>
      <c r="R144" s="2">
        <v>0.15636399102701645</v>
      </c>
      <c r="S144" s="2">
        <v>3.5320652173913047</v>
      </c>
      <c r="T144" s="2">
        <v>8.4609782608695649</v>
      </c>
      <c r="U144" s="2">
        <v>0</v>
      </c>
      <c r="V144" s="2">
        <v>0.1076133814493319</v>
      </c>
      <c r="W144" s="2">
        <v>3.900978260869564</v>
      </c>
      <c r="X144" s="2">
        <v>10.079782608695652</v>
      </c>
      <c r="Y144" s="2">
        <v>0</v>
      </c>
      <c r="Z144" s="2">
        <v>0.12544913683799863</v>
      </c>
      <c r="AA144" s="2">
        <v>0</v>
      </c>
      <c r="AB144" s="2">
        <v>0</v>
      </c>
      <c r="AC144" s="2">
        <v>0</v>
      </c>
      <c r="AD144" s="2">
        <v>0</v>
      </c>
      <c r="AE144" s="2">
        <v>0</v>
      </c>
      <c r="AF144" s="2">
        <v>0</v>
      </c>
      <c r="AG144" s="2">
        <v>0</v>
      </c>
      <c r="AH144" t="s">
        <v>44</v>
      </c>
      <c r="AI144">
        <v>5</v>
      </c>
    </row>
    <row r="145" spans="1:35" x14ac:dyDescent="0.25">
      <c r="A145" t="s">
        <v>1304</v>
      </c>
      <c r="B145" t="s">
        <v>639</v>
      </c>
      <c r="C145" t="s">
        <v>1028</v>
      </c>
      <c r="D145" t="s">
        <v>1242</v>
      </c>
      <c r="E145" s="2">
        <v>89.771739130434781</v>
      </c>
      <c r="F145" s="2">
        <v>5.5652173913043477</v>
      </c>
      <c r="G145" s="2">
        <v>0</v>
      </c>
      <c r="H145" s="2">
        <v>0</v>
      </c>
      <c r="I145" s="2">
        <v>2.9249999999999989</v>
      </c>
      <c r="J145" s="2">
        <v>0</v>
      </c>
      <c r="K145" s="2">
        <v>0</v>
      </c>
      <c r="L145" s="2">
        <v>5.7957608695652176</v>
      </c>
      <c r="M145" s="2">
        <v>1.7340217391304349</v>
      </c>
      <c r="N145" s="2">
        <v>3.3893478260869569</v>
      </c>
      <c r="O145" s="2">
        <v>5.7071073979900716E-2</v>
      </c>
      <c r="P145" s="2">
        <v>4.6328260869565216</v>
      </c>
      <c r="Q145" s="2">
        <v>0</v>
      </c>
      <c r="R145" s="2">
        <v>5.1606732049884974E-2</v>
      </c>
      <c r="S145" s="2">
        <v>4.2471739130434791</v>
      </c>
      <c r="T145" s="2">
        <v>6.4256521739130443</v>
      </c>
      <c r="U145" s="2">
        <v>0</v>
      </c>
      <c r="V145" s="2">
        <v>0.11888848528877589</v>
      </c>
      <c r="W145" s="2">
        <v>3.4602173913043477</v>
      </c>
      <c r="X145" s="2">
        <v>13.600217391304348</v>
      </c>
      <c r="Y145" s="2">
        <v>0</v>
      </c>
      <c r="Z145" s="2">
        <v>0.19004237801186583</v>
      </c>
      <c r="AA145" s="2">
        <v>0</v>
      </c>
      <c r="AB145" s="2">
        <v>0</v>
      </c>
      <c r="AC145" s="2">
        <v>0</v>
      </c>
      <c r="AD145" s="2">
        <v>0</v>
      </c>
      <c r="AE145" s="2">
        <v>0</v>
      </c>
      <c r="AF145" s="2">
        <v>0</v>
      </c>
      <c r="AG145" s="2">
        <v>0</v>
      </c>
      <c r="AH145" t="s">
        <v>126</v>
      </c>
      <c r="AI145">
        <v>5</v>
      </c>
    </row>
    <row r="146" spans="1:35" x14ac:dyDescent="0.25">
      <c r="A146" t="s">
        <v>1304</v>
      </c>
      <c r="B146" t="s">
        <v>564</v>
      </c>
      <c r="C146" t="s">
        <v>1061</v>
      </c>
      <c r="D146" t="s">
        <v>1210</v>
      </c>
      <c r="E146" s="2">
        <v>66.771739130434781</v>
      </c>
      <c r="F146" s="2">
        <v>5.5652173913043477</v>
      </c>
      <c r="G146" s="2">
        <v>0</v>
      </c>
      <c r="H146" s="2">
        <v>0</v>
      </c>
      <c r="I146" s="2">
        <v>1.6206521739130437</v>
      </c>
      <c r="J146" s="2">
        <v>0</v>
      </c>
      <c r="K146" s="2">
        <v>0</v>
      </c>
      <c r="L146" s="2">
        <v>3.41358695652174</v>
      </c>
      <c r="M146" s="2">
        <v>6.1679347826086959</v>
      </c>
      <c r="N146" s="2">
        <v>0</v>
      </c>
      <c r="O146" s="2">
        <v>9.2373433175972658E-2</v>
      </c>
      <c r="P146" s="2">
        <v>4.4168478260869577</v>
      </c>
      <c r="Q146" s="2">
        <v>4.3463043478260879</v>
      </c>
      <c r="R146" s="2">
        <v>0.13124043626892401</v>
      </c>
      <c r="S146" s="2">
        <v>8.2771739130434785</v>
      </c>
      <c r="T146" s="2">
        <v>3.4665217391304344</v>
      </c>
      <c r="U146" s="2">
        <v>0</v>
      </c>
      <c r="V146" s="2">
        <v>0.17587823538987465</v>
      </c>
      <c r="W146" s="2">
        <v>2.632173913043478</v>
      </c>
      <c r="X146" s="2">
        <v>5.3871739130434797</v>
      </c>
      <c r="Y146" s="2">
        <v>0</v>
      </c>
      <c r="Z146" s="2">
        <v>0.12010092788539802</v>
      </c>
      <c r="AA146" s="2">
        <v>0</v>
      </c>
      <c r="AB146" s="2">
        <v>0</v>
      </c>
      <c r="AC146" s="2">
        <v>0</v>
      </c>
      <c r="AD146" s="2">
        <v>0</v>
      </c>
      <c r="AE146" s="2">
        <v>0</v>
      </c>
      <c r="AF146" s="2">
        <v>0</v>
      </c>
      <c r="AG146" s="2">
        <v>0</v>
      </c>
      <c r="AH146" t="s">
        <v>46</v>
      </c>
      <c r="AI146">
        <v>5</v>
      </c>
    </row>
    <row r="147" spans="1:35" x14ac:dyDescent="0.25">
      <c r="A147" t="s">
        <v>1304</v>
      </c>
      <c r="B147" t="s">
        <v>851</v>
      </c>
      <c r="C147" t="s">
        <v>1111</v>
      </c>
      <c r="D147" t="s">
        <v>1276</v>
      </c>
      <c r="E147" s="2">
        <v>41.956521739130437</v>
      </c>
      <c r="F147" s="2">
        <v>4.9565217391304346</v>
      </c>
      <c r="G147" s="2">
        <v>0</v>
      </c>
      <c r="H147" s="2">
        <v>0</v>
      </c>
      <c r="I147" s="2">
        <v>0.99999999999999989</v>
      </c>
      <c r="J147" s="2">
        <v>0</v>
      </c>
      <c r="K147" s="2">
        <v>0</v>
      </c>
      <c r="L147" s="2">
        <v>1.9650000000000001</v>
      </c>
      <c r="M147" s="2">
        <v>0.71097826086956517</v>
      </c>
      <c r="N147" s="2">
        <v>4.2021739130434783</v>
      </c>
      <c r="O147" s="2">
        <v>0.11710103626943004</v>
      </c>
      <c r="P147" s="2">
        <v>4.7945652173913045</v>
      </c>
      <c r="Q147" s="2">
        <v>2.6730434782608685</v>
      </c>
      <c r="R147" s="2">
        <v>0.17798445595854917</v>
      </c>
      <c r="S147" s="2">
        <v>1.1678260869565218</v>
      </c>
      <c r="T147" s="2">
        <v>5.2155434782608703</v>
      </c>
      <c r="U147" s="2">
        <v>0</v>
      </c>
      <c r="V147" s="2">
        <v>0.15214248704663214</v>
      </c>
      <c r="W147" s="2">
        <v>1.3210869565217391</v>
      </c>
      <c r="X147" s="2">
        <v>4.4767391304347832</v>
      </c>
      <c r="Y147" s="2">
        <v>0</v>
      </c>
      <c r="Z147" s="2">
        <v>0.13818652849740934</v>
      </c>
      <c r="AA147" s="2">
        <v>0</v>
      </c>
      <c r="AB147" s="2">
        <v>0</v>
      </c>
      <c r="AC147" s="2">
        <v>0</v>
      </c>
      <c r="AD147" s="2">
        <v>0</v>
      </c>
      <c r="AE147" s="2">
        <v>0</v>
      </c>
      <c r="AF147" s="2">
        <v>0</v>
      </c>
      <c r="AG147" s="2">
        <v>0</v>
      </c>
      <c r="AH147" t="s">
        <v>361</v>
      </c>
      <c r="AI147">
        <v>5</v>
      </c>
    </row>
    <row r="148" spans="1:35" x14ac:dyDescent="0.25">
      <c r="A148" t="s">
        <v>1304</v>
      </c>
      <c r="B148" t="s">
        <v>536</v>
      </c>
      <c r="C148" t="s">
        <v>1069</v>
      </c>
      <c r="D148" t="s">
        <v>1255</v>
      </c>
      <c r="E148" s="2">
        <v>52.304347826086953</v>
      </c>
      <c r="F148" s="2">
        <v>5.1304347826086953</v>
      </c>
      <c r="G148" s="2">
        <v>0</v>
      </c>
      <c r="H148" s="2">
        <v>0</v>
      </c>
      <c r="I148" s="2">
        <v>1.3478260869565215</v>
      </c>
      <c r="J148" s="2">
        <v>0</v>
      </c>
      <c r="K148" s="2">
        <v>0</v>
      </c>
      <c r="L148" s="2">
        <v>3.0348913043478261</v>
      </c>
      <c r="M148" s="2">
        <v>4.8254347826086947</v>
      </c>
      <c r="N148" s="2">
        <v>0</v>
      </c>
      <c r="O148" s="2">
        <v>9.2256857855361585E-2</v>
      </c>
      <c r="P148" s="2">
        <v>5.5098913043478248</v>
      </c>
      <c r="Q148" s="2">
        <v>3.7832608695652161</v>
      </c>
      <c r="R148" s="2">
        <v>0.17767456359102241</v>
      </c>
      <c r="S148" s="2">
        <v>1.4793478260869568</v>
      </c>
      <c r="T148" s="2">
        <v>6.3999999999999986</v>
      </c>
      <c r="U148" s="2">
        <v>0</v>
      </c>
      <c r="V148" s="2">
        <v>0.15064422277639233</v>
      </c>
      <c r="W148" s="2">
        <v>2.7594565217391307</v>
      </c>
      <c r="X148" s="2">
        <v>4.8291304347826074</v>
      </c>
      <c r="Y148" s="2">
        <v>0</v>
      </c>
      <c r="Z148" s="2">
        <v>0.14508520365752284</v>
      </c>
      <c r="AA148" s="2">
        <v>0</v>
      </c>
      <c r="AB148" s="2">
        <v>0</v>
      </c>
      <c r="AC148" s="2">
        <v>0</v>
      </c>
      <c r="AD148" s="2">
        <v>0</v>
      </c>
      <c r="AE148" s="2">
        <v>0</v>
      </c>
      <c r="AF148" s="2">
        <v>0</v>
      </c>
      <c r="AG148" s="2">
        <v>0</v>
      </c>
      <c r="AH148" t="s">
        <v>15</v>
      </c>
      <c r="AI148">
        <v>5</v>
      </c>
    </row>
    <row r="149" spans="1:35" x14ac:dyDescent="0.25">
      <c r="A149" t="s">
        <v>1304</v>
      </c>
      <c r="B149" t="s">
        <v>705</v>
      </c>
      <c r="C149" t="s">
        <v>1126</v>
      </c>
      <c r="D149" t="s">
        <v>1203</v>
      </c>
      <c r="E149" s="2">
        <v>58.163043478260867</v>
      </c>
      <c r="F149" s="2">
        <v>5.6086956521739131</v>
      </c>
      <c r="G149" s="2">
        <v>0</v>
      </c>
      <c r="H149" s="2">
        <v>0</v>
      </c>
      <c r="I149" s="2">
        <v>1.272826086956522</v>
      </c>
      <c r="J149" s="2">
        <v>0</v>
      </c>
      <c r="K149" s="2">
        <v>0</v>
      </c>
      <c r="L149" s="2">
        <v>4.1793478260869561</v>
      </c>
      <c r="M149" s="2">
        <v>4.4529347826086942</v>
      </c>
      <c r="N149" s="2">
        <v>0</v>
      </c>
      <c r="O149" s="2">
        <v>7.655952158475049E-2</v>
      </c>
      <c r="P149" s="2">
        <v>5.304130434782607</v>
      </c>
      <c r="Q149" s="2">
        <v>5.0200000000000005</v>
      </c>
      <c r="R149" s="2">
        <v>0.17750327041674449</v>
      </c>
      <c r="S149" s="2">
        <v>10.979347826086958</v>
      </c>
      <c r="T149" s="2">
        <v>9.3551086956521736</v>
      </c>
      <c r="U149" s="2">
        <v>0</v>
      </c>
      <c r="V149" s="2">
        <v>0.3496112876097926</v>
      </c>
      <c r="W149" s="2">
        <v>13.293260869565218</v>
      </c>
      <c r="X149" s="2">
        <v>8.7953260869565231</v>
      </c>
      <c r="Y149" s="2">
        <v>4</v>
      </c>
      <c r="Z149" s="2">
        <v>0.44854232853672216</v>
      </c>
      <c r="AA149" s="2">
        <v>0</v>
      </c>
      <c r="AB149" s="2">
        <v>0</v>
      </c>
      <c r="AC149" s="2">
        <v>0</v>
      </c>
      <c r="AD149" s="2">
        <v>0</v>
      </c>
      <c r="AE149" s="2">
        <v>0</v>
      </c>
      <c r="AF149" s="2">
        <v>0</v>
      </c>
      <c r="AG149" s="2">
        <v>0</v>
      </c>
      <c r="AH149" t="s">
        <v>198</v>
      </c>
      <c r="AI149">
        <v>5</v>
      </c>
    </row>
    <row r="150" spans="1:35" x14ac:dyDescent="0.25">
      <c r="A150" t="s">
        <v>1304</v>
      </c>
      <c r="B150" t="s">
        <v>691</v>
      </c>
      <c r="C150" t="s">
        <v>1122</v>
      </c>
      <c r="D150" t="s">
        <v>1234</v>
      </c>
      <c r="E150" s="2">
        <v>117.05434782608695</v>
      </c>
      <c r="F150" s="2">
        <v>4.8695652173913047</v>
      </c>
      <c r="G150" s="2">
        <v>0</v>
      </c>
      <c r="H150" s="2">
        <v>0</v>
      </c>
      <c r="I150" s="2">
        <v>2.0760869565217384</v>
      </c>
      <c r="J150" s="2">
        <v>0</v>
      </c>
      <c r="K150" s="2">
        <v>0</v>
      </c>
      <c r="L150" s="2">
        <v>9.6131521739130434</v>
      </c>
      <c r="M150" s="2">
        <v>0</v>
      </c>
      <c r="N150" s="2">
        <v>9.4822826086956553</v>
      </c>
      <c r="O150" s="2">
        <v>8.1007521589748374E-2</v>
      </c>
      <c r="P150" s="2">
        <v>4.4000000000000004</v>
      </c>
      <c r="Q150" s="2">
        <v>6.2608695652173925</v>
      </c>
      <c r="R150" s="2">
        <v>9.1076237347943192E-2</v>
      </c>
      <c r="S150" s="2">
        <v>5.0298913043478262</v>
      </c>
      <c r="T150" s="2">
        <v>7.2908695652173936</v>
      </c>
      <c r="U150" s="2">
        <v>0</v>
      </c>
      <c r="V150" s="2">
        <v>0.10525675550190364</v>
      </c>
      <c r="W150" s="2">
        <v>11.076956521739129</v>
      </c>
      <c r="X150" s="2">
        <v>5.547065217391304</v>
      </c>
      <c r="Y150" s="2">
        <v>0</v>
      </c>
      <c r="Z150" s="2">
        <v>0.14201968613613147</v>
      </c>
      <c r="AA150" s="2">
        <v>0</v>
      </c>
      <c r="AB150" s="2">
        <v>0</v>
      </c>
      <c r="AC150" s="2">
        <v>0</v>
      </c>
      <c r="AD150" s="2">
        <v>0</v>
      </c>
      <c r="AE150" s="2">
        <v>0</v>
      </c>
      <c r="AF150" s="2">
        <v>0</v>
      </c>
      <c r="AG150" s="2">
        <v>0</v>
      </c>
      <c r="AH150" t="s">
        <v>184</v>
      </c>
      <c r="AI150">
        <v>5</v>
      </c>
    </row>
    <row r="151" spans="1:35" x14ac:dyDescent="0.25">
      <c r="A151" t="s">
        <v>1304</v>
      </c>
      <c r="B151" t="s">
        <v>551</v>
      </c>
      <c r="C151" t="s">
        <v>1079</v>
      </c>
      <c r="D151" t="s">
        <v>1259</v>
      </c>
      <c r="E151" s="2">
        <v>66.228260869565219</v>
      </c>
      <c r="F151" s="2">
        <v>8.0869565217391308</v>
      </c>
      <c r="G151" s="2">
        <v>0</v>
      </c>
      <c r="H151" s="2">
        <v>0</v>
      </c>
      <c r="I151" s="2">
        <v>1.3586956521739133</v>
      </c>
      <c r="J151" s="2">
        <v>0</v>
      </c>
      <c r="K151" s="2">
        <v>0</v>
      </c>
      <c r="L151" s="2">
        <v>0.62956521739130433</v>
      </c>
      <c r="M151" s="2">
        <v>0</v>
      </c>
      <c r="N151" s="2">
        <v>4.7586956521739117</v>
      </c>
      <c r="O151" s="2">
        <v>7.1852946003610682E-2</v>
      </c>
      <c r="P151" s="2">
        <v>5.1813043478260861</v>
      </c>
      <c r="Q151" s="2">
        <v>0.95445652173913043</v>
      </c>
      <c r="R151" s="2">
        <v>9.2645658952896753E-2</v>
      </c>
      <c r="S151" s="2">
        <v>1.8845652173913043</v>
      </c>
      <c r="T151" s="2">
        <v>5.4352173913043469</v>
      </c>
      <c r="U151" s="2">
        <v>0</v>
      </c>
      <c r="V151" s="2">
        <v>0.11052355161660921</v>
      </c>
      <c r="W151" s="2">
        <v>1.0639130434782609</v>
      </c>
      <c r="X151" s="2">
        <v>5.6861956521739119</v>
      </c>
      <c r="Y151" s="2">
        <v>0</v>
      </c>
      <c r="Z151" s="2">
        <v>0.10192187756441817</v>
      </c>
      <c r="AA151" s="2">
        <v>0</v>
      </c>
      <c r="AB151" s="2">
        <v>0</v>
      </c>
      <c r="AC151" s="2">
        <v>0</v>
      </c>
      <c r="AD151" s="2">
        <v>0</v>
      </c>
      <c r="AE151" s="2">
        <v>0</v>
      </c>
      <c r="AF151" s="2">
        <v>0</v>
      </c>
      <c r="AG151" s="2">
        <v>0</v>
      </c>
      <c r="AH151" t="s">
        <v>32</v>
      </c>
      <c r="AI151">
        <v>5</v>
      </c>
    </row>
    <row r="152" spans="1:35" x14ac:dyDescent="0.25">
      <c r="A152" t="s">
        <v>1304</v>
      </c>
      <c r="B152" t="s">
        <v>852</v>
      </c>
      <c r="C152" t="s">
        <v>1065</v>
      </c>
      <c r="D152" t="s">
        <v>1250</v>
      </c>
      <c r="E152" s="2">
        <v>105.79347826086956</v>
      </c>
      <c r="F152" s="2">
        <v>5.5652173913043477</v>
      </c>
      <c r="G152" s="2">
        <v>0</v>
      </c>
      <c r="H152" s="2">
        <v>0</v>
      </c>
      <c r="I152" s="2">
        <v>2.0978260869565206</v>
      </c>
      <c r="J152" s="2">
        <v>0</v>
      </c>
      <c r="K152" s="2">
        <v>0</v>
      </c>
      <c r="L152" s="2">
        <v>0.86152173913043473</v>
      </c>
      <c r="M152" s="2">
        <v>5.5652173913043477</v>
      </c>
      <c r="N152" s="2">
        <v>0</v>
      </c>
      <c r="O152" s="2">
        <v>5.2604541251412722E-2</v>
      </c>
      <c r="P152" s="2">
        <v>5.1517391304347822</v>
      </c>
      <c r="Q152" s="2">
        <v>10.38054347826087</v>
      </c>
      <c r="R152" s="2">
        <v>0.146817014281311</v>
      </c>
      <c r="S152" s="2">
        <v>5.0508695652173907</v>
      </c>
      <c r="T152" s="2">
        <v>12.718369565217388</v>
      </c>
      <c r="U152" s="2">
        <v>0</v>
      </c>
      <c r="V152" s="2">
        <v>0.16796157402650774</v>
      </c>
      <c r="W152" s="2">
        <v>6.2310869565217404</v>
      </c>
      <c r="X152" s="2">
        <v>6.2079347826086968</v>
      </c>
      <c r="Y152" s="2">
        <v>0</v>
      </c>
      <c r="Z152" s="2">
        <v>0.11757834172403167</v>
      </c>
      <c r="AA152" s="2">
        <v>0</v>
      </c>
      <c r="AB152" s="2">
        <v>0</v>
      </c>
      <c r="AC152" s="2">
        <v>0</v>
      </c>
      <c r="AD152" s="2">
        <v>0</v>
      </c>
      <c r="AE152" s="2">
        <v>0</v>
      </c>
      <c r="AF152" s="2">
        <v>0</v>
      </c>
      <c r="AG152" s="2">
        <v>0</v>
      </c>
      <c r="AH152" t="s">
        <v>362</v>
      </c>
      <c r="AI152">
        <v>5</v>
      </c>
    </row>
    <row r="153" spans="1:35" x14ac:dyDescent="0.25">
      <c r="A153" t="s">
        <v>1304</v>
      </c>
      <c r="B153" t="s">
        <v>698</v>
      </c>
      <c r="C153" t="s">
        <v>1058</v>
      </c>
      <c r="D153" t="s">
        <v>1214</v>
      </c>
      <c r="E153" s="2">
        <v>35.108695652173914</v>
      </c>
      <c r="F153" s="2">
        <v>5.1304347826086953</v>
      </c>
      <c r="G153" s="2">
        <v>0</v>
      </c>
      <c r="H153" s="2">
        <v>0</v>
      </c>
      <c r="I153" s="2">
        <v>0.14239130434782613</v>
      </c>
      <c r="J153" s="2">
        <v>0</v>
      </c>
      <c r="K153" s="2">
        <v>0</v>
      </c>
      <c r="L153" s="2">
        <v>4.3048913043478256</v>
      </c>
      <c r="M153" s="2">
        <v>0</v>
      </c>
      <c r="N153" s="2">
        <v>4.4823913043478258</v>
      </c>
      <c r="O153" s="2">
        <v>0.12767182662538698</v>
      </c>
      <c r="P153" s="2">
        <v>3.9224999999999999</v>
      </c>
      <c r="Q153" s="2">
        <v>0</v>
      </c>
      <c r="R153" s="2">
        <v>0.11172445820433435</v>
      </c>
      <c r="S153" s="2">
        <v>1.4769565217391303</v>
      </c>
      <c r="T153" s="2">
        <v>3.5834782608695646</v>
      </c>
      <c r="U153" s="2">
        <v>0</v>
      </c>
      <c r="V153" s="2">
        <v>0.14413622291021669</v>
      </c>
      <c r="W153" s="2">
        <v>0.57663043478260867</v>
      </c>
      <c r="X153" s="2">
        <v>8.4505434782608706</v>
      </c>
      <c r="Y153" s="2">
        <v>0</v>
      </c>
      <c r="Z153" s="2">
        <v>0.25712074303405574</v>
      </c>
      <c r="AA153" s="2">
        <v>0</v>
      </c>
      <c r="AB153" s="2">
        <v>0</v>
      </c>
      <c r="AC153" s="2">
        <v>0</v>
      </c>
      <c r="AD153" s="2">
        <v>0</v>
      </c>
      <c r="AE153" s="2">
        <v>0</v>
      </c>
      <c r="AF153" s="2">
        <v>0</v>
      </c>
      <c r="AG153" s="2">
        <v>0</v>
      </c>
      <c r="AH153" t="s">
        <v>191</v>
      </c>
      <c r="AI153">
        <v>5</v>
      </c>
    </row>
    <row r="154" spans="1:35" x14ac:dyDescent="0.25">
      <c r="A154" t="s">
        <v>1304</v>
      </c>
      <c r="B154" t="s">
        <v>574</v>
      </c>
      <c r="C154" t="s">
        <v>1028</v>
      </c>
      <c r="D154" t="s">
        <v>1242</v>
      </c>
      <c r="E154" s="2">
        <v>55.271739130434781</v>
      </c>
      <c r="F154" s="2">
        <v>6.8695652173913047</v>
      </c>
      <c r="G154" s="2">
        <v>0</v>
      </c>
      <c r="H154" s="2">
        <v>0</v>
      </c>
      <c r="I154" s="2">
        <v>1.098913043478261</v>
      </c>
      <c r="J154" s="2">
        <v>0</v>
      </c>
      <c r="K154" s="2">
        <v>0</v>
      </c>
      <c r="L154" s="2">
        <v>4.7743478260869558</v>
      </c>
      <c r="M154" s="2">
        <v>5.8644565217391298</v>
      </c>
      <c r="N154" s="2">
        <v>0.10652173913043479</v>
      </c>
      <c r="O154" s="2">
        <v>0.10802949852507374</v>
      </c>
      <c r="P154" s="2">
        <v>0.57782608695652171</v>
      </c>
      <c r="Q154" s="2">
        <v>0.10869565217391304</v>
      </c>
      <c r="R154" s="2">
        <v>1.2420845624385448E-2</v>
      </c>
      <c r="S154" s="2">
        <v>2.7913043478260864</v>
      </c>
      <c r="T154" s="2">
        <v>5.0233695652173909</v>
      </c>
      <c r="U154" s="2">
        <v>0</v>
      </c>
      <c r="V154" s="2">
        <v>0.14138643067846607</v>
      </c>
      <c r="W154" s="2">
        <v>1.9402173913043479</v>
      </c>
      <c r="X154" s="2">
        <v>5.5894565217391294</v>
      </c>
      <c r="Y154" s="2">
        <v>0</v>
      </c>
      <c r="Z154" s="2">
        <v>0.13623008849557519</v>
      </c>
      <c r="AA154" s="2">
        <v>0</v>
      </c>
      <c r="AB154" s="2">
        <v>0</v>
      </c>
      <c r="AC154" s="2">
        <v>0</v>
      </c>
      <c r="AD154" s="2">
        <v>0</v>
      </c>
      <c r="AE154" s="2">
        <v>0</v>
      </c>
      <c r="AF154" s="2">
        <v>0</v>
      </c>
      <c r="AG154" s="2">
        <v>0</v>
      </c>
      <c r="AH154" t="s">
        <v>57</v>
      </c>
      <c r="AI154">
        <v>5</v>
      </c>
    </row>
    <row r="155" spans="1:35" x14ac:dyDescent="0.25">
      <c r="A155" t="s">
        <v>1304</v>
      </c>
      <c r="B155" t="s">
        <v>694</v>
      </c>
      <c r="C155" t="s">
        <v>1070</v>
      </c>
      <c r="D155" t="s">
        <v>1222</v>
      </c>
      <c r="E155" s="2">
        <v>85.717391304347828</v>
      </c>
      <c r="F155" s="2">
        <v>4.7826086956521738</v>
      </c>
      <c r="G155" s="2">
        <v>0</v>
      </c>
      <c r="H155" s="2">
        <v>0</v>
      </c>
      <c r="I155" s="2">
        <v>1.772826086956522</v>
      </c>
      <c r="J155" s="2">
        <v>0</v>
      </c>
      <c r="K155" s="2">
        <v>0</v>
      </c>
      <c r="L155" s="2">
        <v>4.016413043478261</v>
      </c>
      <c r="M155" s="2">
        <v>0</v>
      </c>
      <c r="N155" s="2">
        <v>4.4669565217391316</v>
      </c>
      <c r="O155" s="2">
        <v>5.2112604615774806E-2</v>
      </c>
      <c r="P155" s="2">
        <v>5.1656521739130428</v>
      </c>
      <c r="Q155" s="2">
        <v>5.0739130434782593</v>
      </c>
      <c r="R155" s="2">
        <v>0.11945726604108543</v>
      </c>
      <c r="S155" s="2">
        <v>4.4773913043478277</v>
      </c>
      <c r="T155" s="2">
        <v>8.1828260869565206</v>
      </c>
      <c r="U155" s="2">
        <v>0</v>
      </c>
      <c r="V155" s="2">
        <v>0.14769718488460562</v>
      </c>
      <c r="W155" s="2">
        <v>5.461086956521739</v>
      </c>
      <c r="X155" s="2">
        <v>15.804891304347825</v>
      </c>
      <c r="Y155" s="2">
        <v>0</v>
      </c>
      <c r="Z155" s="2">
        <v>0.24809409079381178</v>
      </c>
      <c r="AA155" s="2">
        <v>0</v>
      </c>
      <c r="AB155" s="2">
        <v>0</v>
      </c>
      <c r="AC155" s="2">
        <v>0</v>
      </c>
      <c r="AD155" s="2">
        <v>0</v>
      </c>
      <c r="AE155" s="2">
        <v>0</v>
      </c>
      <c r="AF155" s="2">
        <v>0</v>
      </c>
      <c r="AG155" s="2">
        <v>0</v>
      </c>
      <c r="AH155" t="s">
        <v>187</v>
      </c>
      <c r="AI155">
        <v>5</v>
      </c>
    </row>
    <row r="156" spans="1:35" x14ac:dyDescent="0.25">
      <c r="A156" t="s">
        <v>1304</v>
      </c>
      <c r="B156" t="s">
        <v>563</v>
      </c>
      <c r="C156" t="s">
        <v>1084</v>
      </c>
      <c r="D156" t="s">
        <v>1266</v>
      </c>
      <c r="E156" s="2">
        <v>73.663043478260875</v>
      </c>
      <c r="F156" s="2">
        <v>7.2608695652173916</v>
      </c>
      <c r="G156" s="2">
        <v>0</v>
      </c>
      <c r="H156" s="2">
        <v>0</v>
      </c>
      <c r="I156" s="2">
        <v>1.2934782608695654</v>
      </c>
      <c r="J156" s="2">
        <v>0</v>
      </c>
      <c r="K156" s="2">
        <v>0.35239130434782612</v>
      </c>
      <c r="L156" s="2">
        <v>3.2926086956521741</v>
      </c>
      <c r="M156" s="2">
        <v>5.3089130434782605</v>
      </c>
      <c r="N156" s="2">
        <v>0</v>
      </c>
      <c r="O156" s="2">
        <v>7.2070237568245529E-2</v>
      </c>
      <c r="P156" s="2">
        <v>5.5022826086956504</v>
      </c>
      <c r="Q156" s="2">
        <v>1.0983695652173915</v>
      </c>
      <c r="R156" s="2">
        <v>8.960602036299245E-2</v>
      </c>
      <c r="S156" s="2">
        <v>3.0732608695652175</v>
      </c>
      <c r="T156" s="2">
        <v>8.4892391304347843</v>
      </c>
      <c r="U156" s="2">
        <v>0</v>
      </c>
      <c r="V156" s="2">
        <v>0.15696473365796076</v>
      </c>
      <c r="W156" s="2">
        <v>2.3515217391304328</v>
      </c>
      <c r="X156" s="2">
        <v>5.3488043478260865</v>
      </c>
      <c r="Y156" s="2">
        <v>0</v>
      </c>
      <c r="Z156" s="2">
        <v>0.10453445477349856</v>
      </c>
      <c r="AA156" s="2">
        <v>0</v>
      </c>
      <c r="AB156" s="2">
        <v>0</v>
      </c>
      <c r="AC156" s="2">
        <v>0</v>
      </c>
      <c r="AD156" s="2">
        <v>0</v>
      </c>
      <c r="AE156" s="2">
        <v>0</v>
      </c>
      <c r="AF156" s="2">
        <v>0</v>
      </c>
      <c r="AG156" s="2">
        <v>0</v>
      </c>
      <c r="AH156" t="s">
        <v>45</v>
      </c>
      <c r="AI156">
        <v>5</v>
      </c>
    </row>
    <row r="157" spans="1:35" x14ac:dyDescent="0.25">
      <c r="A157" t="s">
        <v>1304</v>
      </c>
      <c r="B157" t="s">
        <v>711</v>
      </c>
      <c r="C157" t="s">
        <v>1077</v>
      </c>
      <c r="D157" t="s">
        <v>1260</v>
      </c>
      <c r="E157" s="2">
        <v>49.521739130434781</v>
      </c>
      <c r="F157" s="2">
        <v>6.1739130434782608</v>
      </c>
      <c r="G157" s="2">
        <v>0</v>
      </c>
      <c r="H157" s="2">
        <v>0</v>
      </c>
      <c r="I157" s="2">
        <v>1.3597826086956524</v>
      </c>
      <c r="J157" s="2">
        <v>0</v>
      </c>
      <c r="K157" s="2">
        <v>0</v>
      </c>
      <c r="L157" s="2">
        <v>5.019347826086956</v>
      </c>
      <c r="M157" s="2">
        <v>0</v>
      </c>
      <c r="N157" s="2">
        <v>3.5584782608695651</v>
      </c>
      <c r="O157" s="2">
        <v>7.185689201053555E-2</v>
      </c>
      <c r="P157" s="2">
        <v>4.7518478260869568</v>
      </c>
      <c r="Q157" s="2">
        <v>5.4021739130434785</v>
      </c>
      <c r="R157" s="2">
        <v>0.20504170324846357</v>
      </c>
      <c r="S157" s="2">
        <v>5.4795652173913041</v>
      </c>
      <c r="T157" s="2">
        <v>9.2595652173913034</v>
      </c>
      <c r="U157" s="2">
        <v>0</v>
      </c>
      <c r="V157" s="2">
        <v>0.29762949956101842</v>
      </c>
      <c r="W157" s="2">
        <v>4.6441304347826096</v>
      </c>
      <c r="X157" s="2">
        <v>3.9617391304347827</v>
      </c>
      <c r="Y157" s="2">
        <v>0</v>
      </c>
      <c r="Z157" s="2">
        <v>0.17377963125548732</v>
      </c>
      <c r="AA157" s="2">
        <v>0</v>
      </c>
      <c r="AB157" s="2">
        <v>0</v>
      </c>
      <c r="AC157" s="2">
        <v>0</v>
      </c>
      <c r="AD157" s="2">
        <v>0</v>
      </c>
      <c r="AE157" s="2">
        <v>0</v>
      </c>
      <c r="AF157" s="2">
        <v>0</v>
      </c>
      <c r="AG157" s="2">
        <v>0</v>
      </c>
      <c r="AH157" t="s">
        <v>204</v>
      </c>
      <c r="AI157">
        <v>5</v>
      </c>
    </row>
    <row r="158" spans="1:35" x14ac:dyDescent="0.25">
      <c r="A158" t="s">
        <v>1304</v>
      </c>
      <c r="B158" t="s">
        <v>634</v>
      </c>
      <c r="C158" t="s">
        <v>1105</v>
      </c>
      <c r="D158" t="s">
        <v>1272</v>
      </c>
      <c r="E158" s="2">
        <v>102.58695652173913</v>
      </c>
      <c r="F158" s="2">
        <v>5.0434782608695654</v>
      </c>
      <c r="G158" s="2">
        <v>0</v>
      </c>
      <c r="H158" s="2">
        <v>0</v>
      </c>
      <c r="I158" s="2">
        <v>1.8815217391304346</v>
      </c>
      <c r="J158" s="2">
        <v>0</v>
      </c>
      <c r="K158" s="2">
        <v>0</v>
      </c>
      <c r="L158" s="2">
        <v>9.6514130434782608</v>
      </c>
      <c r="M158" s="2">
        <v>0</v>
      </c>
      <c r="N158" s="2">
        <v>10.207065217391303</v>
      </c>
      <c r="O158" s="2">
        <v>9.9496715405806305E-2</v>
      </c>
      <c r="P158" s="2">
        <v>4.846086956521737</v>
      </c>
      <c r="Q158" s="2">
        <v>6.5073913043478244</v>
      </c>
      <c r="R158" s="2">
        <v>0.11067175248993427</v>
      </c>
      <c r="S158" s="2">
        <v>14.223152173913043</v>
      </c>
      <c r="T158" s="2">
        <v>13.913260869565216</v>
      </c>
      <c r="U158" s="2">
        <v>0</v>
      </c>
      <c r="V158" s="2">
        <v>0.2742689129052765</v>
      </c>
      <c r="W158" s="2">
        <v>9.519565217391305</v>
      </c>
      <c r="X158" s="2">
        <v>12.915326086956517</v>
      </c>
      <c r="Y158" s="2">
        <v>0</v>
      </c>
      <c r="Z158" s="2">
        <v>0.21869146005509638</v>
      </c>
      <c r="AA158" s="2">
        <v>0</v>
      </c>
      <c r="AB158" s="2">
        <v>0</v>
      </c>
      <c r="AC158" s="2">
        <v>0</v>
      </c>
      <c r="AD158" s="2">
        <v>0</v>
      </c>
      <c r="AE158" s="2">
        <v>0</v>
      </c>
      <c r="AF158" s="2">
        <v>0</v>
      </c>
      <c r="AG158" s="2">
        <v>0</v>
      </c>
      <c r="AH158" t="s">
        <v>120</v>
      </c>
      <c r="AI158">
        <v>5</v>
      </c>
    </row>
    <row r="159" spans="1:35" x14ac:dyDescent="0.25">
      <c r="A159" t="s">
        <v>1304</v>
      </c>
      <c r="B159" t="s">
        <v>905</v>
      </c>
      <c r="C159" t="s">
        <v>1074</v>
      </c>
      <c r="D159" t="s">
        <v>1258</v>
      </c>
      <c r="E159" s="2">
        <v>98.032608695652172</v>
      </c>
      <c r="F159" s="2">
        <v>5.3559782608695654</v>
      </c>
      <c r="G159" s="2">
        <v>6.5217391304347824E-2</v>
      </c>
      <c r="H159" s="2">
        <v>0.44565217391304346</v>
      </c>
      <c r="I159" s="2">
        <v>6.1140217391304352</v>
      </c>
      <c r="J159" s="2">
        <v>0</v>
      </c>
      <c r="K159" s="2">
        <v>0</v>
      </c>
      <c r="L159" s="2">
        <v>2.8502173913043474</v>
      </c>
      <c r="M159" s="2">
        <v>4.7661956521739128</v>
      </c>
      <c r="N159" s="2">
        <v>0</v>
      </c>
      <c r="O159" s="2">
        <v>4.8618472114425104E-2</v>
      </c>
      <c r="P159" s="2">
        <v>4.6222826086956523</v>
      </c>
      <c r="Q159" s="2">
        <v>19.390326086956517</v>
      </c>
      <c r="R159" s="2">
        <v>0.244945115866504</v>
      </c>
      <c r="S159" s="2">
        <v>1.5179347826086957</v>
      </c>
      <c r="T159" s="2">
        <v>4.2427173913043479</v>
      </c>
      <c r="U159" s="2">
        <v>0</v>
      </c>
      <c r="V159" s="2">
        <v>5.8762612263000336E-2</v>
      </c>
      <c r="W159" s="2">
        <v>2.2203260869565216</v>
      </c>
      <c r="X159" s="2">
        <v>4.7115217391304354</v>
      </c>
      <c r="Y159" s="2">
        <v>0</v>
      </c>
      <c r="Z159" s="2">
        <v>7.0709613039139599E-2</v>
      </c>
      <c r="AA159" s="2">
        <v>0</v>
      </c>
      <c r="AB159" s="2">
        <v>0</v>
      </c>
      <c r="AC159" s="2">
        <v>0</v>
      </c>
      <c r="AD159" s="2">
        <v>0</v>
      </c>
      <c r="AE159" s="2">
        <v>0</v>
      </c>
      <c r="AF159" s="2">
        <v>0</v>
      </c>
      <c r="AG159" s="2">
        <v>0</v>
      </c>
      <c r="AH159" t="s">
        <v>416</v>
      </c>
      <c r="AI159">
        <v>5</v>
      </c>
    </row>
    <row r="160" spans="1:35" x14ac:dyDescent="0.25">
      <c r="A160" t="s">
        <v>1304</v>
      </c>
      <c r="B160" t="s">
        <v>790</v>
      </c>
      <c r="C160" t="s">
        <v>1156</v>
      </c>
      <c r="D160" t="s">
        <v>1275</v>
      </c>
      <c r="E160" s="2">
        <v>64.826086956521735</v>
      </c>
      <c r="F160" s="2">
        <v>6.8695652173913047</v>
      </c>
      <c r="G160" s="2">
        <v>0.47826086956521741</v>
      </c>
      <c r="H160" s="2">
        <v>0.3641304347826087</v>
      </c>
      <c r="I160" s="2">
        <v>2.6739130434782608</v>
      </c>
      <c r="J160" s="2">
        <v>0</v>
      </c>
      <c r="K160" s="2">
        <v>0</v>
      </c>
      <c r="L160" s="2">
        <v>7.6763043478260844</v>
      </c>
      <c r="M160" s="2">
        <v>5.2717391304347823</v>
      </c>
      <c r="N160" s="2">
        <v>5.1304347826086953</v>
      </c>
      <c r="O160" s="2">
        <v>0.16046277665995975</v>
      </c>
      <c r="P160" s="2">
        <v>28.035326086956523</v>
      </c>
      <c r="Q160" s="2">
        <v>1.5788043478260869</v>
      </c>
      <c r="R160" s="2">
        <v>0.45682427900737765</v>
      </c>
      <c r="S160" s="2">
        <v>5.2942391304347813</v>
      </c>
      <c r="T160" s="2">
        <v>3.8432608695652193</v>
      </c>
      <c r="U160" s="2">
        <v>0</v>
      </c>
      <c r="V160" s="2">
        <v>0.14095405767940983</v>
      </c>
      <c r="W160" s="2">
        <v>3.3361956521739127</v>
      </c>
      <c r="X160" s="2">
        <v>2.7369565217391307</v>
      </c>
      <c r="Y160" s="2">
        <v>0</v>
      </c>
      <c r="Z160" s="2">
        <v>9.3683769282360843E-2</v>
      </c>
      <c r="AA160" s="2">
        <v>0</v>
      </c>
      <c r="AB160" s="2">
        <v>0</v>
      </c>
      <c r="AC160" s="2">
        <v>0</v>
      </c>
      <c r="AD160" s="2">
        <v>0</v>
      </c>
      <c r="AE160" s="2">
        <v>0</v>
      </c>
      <c r="AF160" s="2">
        <v>0</v>
      </c>
      <c r="AG160" s="2">
        <v>0</v>
      </c>
      <c r="AH160" t="s">
        <v>286</v>
      </c>
      <c r="AI160">
        <v>5</v>
      </c>
    </row>
    <row r="161" spans="1:35" x14ac:dyDescent="0.25">
      <c r="A161" t="s">
        <v>1304</v>
      </c>
      <c r="B161" t="s">
        <v>876</v>
      </c>
      <c r="C161" t="s">
        <v>1077</v>
      </c>
      <c r="D161" t="s">
        <v>1260</v>
      </c>
      <c r="E161" s="2">
        <v>123.5</v>
      </c>
      <c r="F161" s="2">
        <v>4.8097826086956523</v>
      </c>
      <c r="G161" s="2">
        <v>0</v>
      </c>
      <c r="H161" s="2">
        <v>0</v>
      </c>
      <c r="I161" s="2">
        <v>0</v>
      </c>
      <c r="J161" s="2">
        <v>0</v>
      </c>
      <c r="K161" s="2">
        <v>0</v>
      </c>
      <c r="L161" s="2">
        <v>4.2841304347826092</v>
      </c>
      <c r="M161" s="2">
        <v>14.852173913043476</v>
      </c>
      <c r="N161" s="2">
        <v>5.5698913043478271</v>
      </c>
      <c r="O161" s="2">
        <v>0.1653608519626826</v>
      </c>
      <c r="P161" s="2">
        <v>25.108152173913048</v>
      </c>
      <c r="Q161" s="2">
        <v>13.350217391304351</v>
      </c>
      <c r="R161" s="2">
        <v>0.31140380214750929</v>
      </c>
      <c r="S161" s="2">
        <v>5.7816304347826106</v>
      </c>
      <c r="T161" s="2">
        <v>4.4789130434782605</v>
      </c>
      <c r="U161" s="2">
        <v>0</v>
      </c>
      <c r="V161" s="2">
        <v>8.3081323710614344E-2</v>
      </c>
      <c r="W161" s="2">
        <v>5.6475000000000009</v>
      </c>
      <c r="X161" s="2">
        <v>5.1535869565217398</v>
      </c>
      <c r="Y161" s="2">
        <v>0</v>
      </c>
      <c r="Z161" s="2">
        <v>8.745819397993311E-2</v>
      </c>
      <c r="AA161" s="2">
        <v>0</v>
      </c>
      <c r="AB161" s="2">
        <v>0</v>
      </c>
      <c r="AC161" s="2">
        <v>0</v>
      </c>
      <c r="AD161" s="2">
        <v>0</v>
      </c>
      <c r="AE161" s="2">
        <v>0</v>
      </c>
      <c r="AF161" s="2">
        <v>0</v>
      </c>
      <c r="AG161" s="2">
        <v>0</v>
      </c>
      <c r="AH161" t="s">
        <v>386</v>
      </c>
      <c r="AI161">
        <v>5</v>
      </c>
    </row>
    <row r="162" spans="1:35" x14ac:dyDescent="0.25">
      <c r="A162" t="s">
        <v>1304</v>
      </c>
      <c r="B162" t="s">
        <v>650</v>
      </c>
      <c r="C162" t="s">
        <v>1010</v>
      </c>
      <c r="D162" t="s">
        <v>1269</v>
      </c>
      <c r="E162" s="2">
        <v>79.902173913043484</v>
      </c>
      <c r="F162" s="2">
        <v>2.6956521739130435</v>
      </c>
      <c r="G162" s="2">
        <v>0.39130434782608697</v>
      </c>
      <c r="H162" s="2">
        <v>0.24456521739130435</v>
      </c>
      <c r="I162" s="2">
        <v>0.40217391304347827</v>
      </c>
      <c r="J162" s="2">
        <v>0</v>
      </c>
      <c r="K162" s="2">
        <v>0</v>
      </c>
      <c r="L162" s="2">
        <v>2.6459782608695646</v>
      </c>
      <c r="M162" s="2">
        <v>4.9565217391304346</v>
      </c>
      <c r="N162" s="2">
        <v>4.4359782608695646</v>
      </c>
      <c r="O162" s="2">
        <v>0.11754999319820429</v>
      </c>
      <c r="P162" s="2">
        <v>3.744347826086956</v>
      </c>
      <c r="Q162" s="2">
        <v>3.1553260869565221</v>
      </c>
      <c r="R162" s="2">
        <v>8.6351516800435305E-2</v>
      </c>
      <c r="S162" s="2">
        <v>6.1635869565217396</v>
      </c>
      <c r="T162" s="2">
        <v>6.5580434782608688</v>
      </c>
      <c r="U162" s="2">
        <v>0</v>
      </c>
      <c r="V162" s="2">
        <v>0.15921507277921368</v>
      </c>
      <c r="W162" s="2">
        <v>3.0107608695652175</v>
      </c>
      <c r="X162" s="2">
        <v>7.4313043478260861</v>
      </c>
      <c r="Y162" s="2">
        <v>0</v>
      </c>
      <c r="Z162" s="2">
        <v>0.13068562100394501</v>
      </c>
      <c r="AA162" s="2">
        <v>0</v>
      </c>
      <c r="AB162" s="2">
        <v>0</v>
      </c>
      <c r="AC162" s="2">
        <v>0</v>
      </c>
      <c r="AD162" s="2">
        <v>0</v>
      </c>
      <c r="AE162" s="2">
        <v>0</v>
      </c>
      <c r="AF162" s="2">
        <v>0</v>
      </c>
      <c r="AG162" s="2">
        <v>0</v>
      </c>
      <c r="AH162" t="s">
        <v>139</v>
      </c>
      <c r="AI162">
        <v>5</v>
      </c>
    </row>
    <row r="163" spans="1:35" x14ac:dyDescent="0.25">
      <c r="A163" t="s">
        <v>1304</v>
      </c>
      <c r="B163" t="s">
        <v>659</v>
      </c>
      <c r="C163" t="s">
        <v>1115</v>
      </c>
      <c r="D163" t="s">
        <v>1221</v>
      </c>
      <c r="E163" s="2">
        <v>33.195652173913047</v>
      </c>
      <c r="F163" s="2">
        <v>5.7391304347826084</v>
      </c>
      <c r="G163" s="2">
        <v>0.10869565217391304</v>
      </c>
      <c r="H163" s="2">
        <v>8.6956521739130432E-2</v>
      </c>
      <c r="I163" s="2">
        <v>0.20652173913043478</v>
      </c>
      <c r="J163" s="2">
        <v>0</v>
      </c>
      <c r="K163" s="2">
        <v>0</v>
      </c>
      <c r="L163" s="2">
        <v>1.2795652173913044</v>
      </c>
      <c r="M163" s="2">
        <v>3.9307608695652165</v>
      </c>
      <c r="N163" s="2">
        <v>0</v>
      </c>
      <c r="O163" s="2">
        <v>0.11841191879502289</v>
      </c>
      <c r="P163" s="2">
        <v>5.2056521739130455</v>
      </c>
      <c r="Q163" s="2">
        <v>3.7318478260869563</v>
      </c>
      <c r="R163" s="2">
        <v>0.2692370661427636</v>
      </c>
      <c r="S163" s="2">
        <v>2.361739130434783</v>
      </c>
      <c r="T163" s="2">
        <v>0</v>
      </c>
      <c r="U163" s="2">
        <v>0</v>
      </c>
      <c r="V163" s="2">
        <v>7.1146037982973157E-2</v>
      </c>
      <c r="W163" s="2">
        <v>1.0016304347826088</v>
      </c>
      <c r="X163" s="2">
        <v>2.3027173913043475</v>
      </c>
      <c r="Y163" s="2">
        <v>0</v>
      </c>
      <c r="Z163" s="2">
        <v>9.9541584806810718E-2</v>
      </c>
      <c r="AA163" s="2">
        <v>0</v>
      </c>
      <c r="AB163" s="2">
        <v>0</v>
      </c>
      <c r="AC163" s="2">
        <v>0</v>
      </c>
      <c r="AD163" s="2">
        <v>0</v>
      </c>
      <c r="AE163" s="2">
        <v>0</v>
      </c>
      <c r="AF163" s="2">
        <v>0</v>
      </c>
      <c r="AG163" s="2">
        <v>0</v>
      </c>
      <c r="AH163" t="s">
        <v>150</v>
      </c>
      <c r="AI163">
        <v>5</v>
      </c>
    </row>
    <row r="164" spans="1:35" x14ac:dyDescent="0.25">
      <c r="A164" t="s">
        <v>1304</v>
      </c>
      <c r="B164" t="s">
        <v>816</v>
      </c>
      <c r="C164" t="s">
        <v>1173</v>
      </c>
      <c r="D164" t="s">
        <v>1249</v>
      </c>
      <c r="E164" s="2">
        <v>51.108695652173914</v>
      </c>
      <c r="F164" s="2">
        <v>4.2608695652173916</v>
      </c>
      <c r="G164" s="2">
        <v>0.18206521739130435</v>
      </c>
      <c r="H164" s="2">
        <v>0.28260869565217389</v>
      </c>
      <c r="I164" s="2">
        <v>0.99728260869565222</v>
      </c>
      <c r="J164" s="2">
        <v>0</v>
      </c>
      <c r="K164" s="2">
        <v>0</v>
      </c>
      <c r="L164" s="2">
        <v>3.0831521739130432</v>
      </c>
      <c r="M164" s="2">
        <v>5.3351086956521749</v>
      </c>
      <c r="N164" s="2">
        <v>1.1217391304347826</v>
      </c>
      <c r="O164" s="2">
        <v>0.12633560187154405</v>
      </c>
      <c r="P164" s="2">
        <v>10.832065217391305</v>
      </c>
      <c r="Q164" s="2">
        <v>9.5596739130434738</v>
      </c>
      <c r="R164" s="2">
        <v>0.3989876648234793</v>
      </c>
      <c r="S164" s="2">
        <v>0.6306521739130434</v>
      </c>
      <c r="T164" s="2">
        <v>5.6307608695652185</v>
      </c>
      <c r="U164" s="2">
        <v>0</v>
      </c>
      <c r="V164" s="2">
        <v>0.1225116971501489</v>
      </c>
      <c r="W164" s="2">
        <v>3.5151086956521733</v>
      </c>
      <c r="X164" s="2">
        <v>0.68358695652173929</v>
      </c>
      <c r="Y164" s="2">
        <v>0</v>
      </c>
      <c r="Z164" s="2">
        <v>8.2152275627392593E-2</v>
      </c>
      <c r="AA164" s="2">
        <v>0</v>
      </c>
      <c r="AB164" s="2">
        <v>0</v>
      </c>
      <c r="AC164" s="2">
        <v>0</v>
      </c>
      <c r="AD164" s="2">
        <v>0</v>
      </c>
      <c r="AE164" s="2">
        <v>0</v>
      </c>
      <c r="AF164" s="2">
        <v>0</v>
      </c>
      <c r="AG164" s="2">
        <v>0</v>
      </c>
      <c r="AH164" t="s">
        <v>326</v>
      </c>
      <c r="AI164">
        <v>5</v>
      </c>
    </row>
    <row r="165" spans="1:35" x14ac:dyDescent="0.25">
      <c r="A165" t="s">
        <v>1304</v>
      </c>
      <c r="B165" t="s">
        <v>803</v>
      </c>
      <c r="C165" t="s">
        <v>1089</v>
      </c>
      <c r="D165" t="s">
        <v>1202</v>
      </c>
      <c r="E165" s="2">
        <v>88.641304347826093</v>
      </c>
      <c r="F165" s="2">
        <v>11.135869565217391</v>
      </c>
      <c r="G165" s="2">
        <v>0.25</v>
      </c>
      <c r="H165" s="2">
        <v>0.3619565217391304</v>
      </c>
      <c r="I165" s="2">
        <v>1.4782608695652173</v>
      </c>
      <c r="J165" s="2">
        <v>0</v>
      </c>
      <c r="K165" s="2">
        <v>1.4782608695652173</v>
      </c>
      <c r="L165" s="2">
        <v>0</v>
      </c>
      <c r="M165" s="2">
        <v>5.5739130434782629</v>
      </c>
      <c r="N165" s="2">
        <v>5.6521739130434785</v>
      </c>
      <c r="O165" s="2">
        <v>0.12664622930717351</v>
      </c>
      <c r="P165" s="2">
        <v>4.8880434782608724</v>
      </c>
      <c r="Q165" s="2">
        <v>7.2141304347826054</v>
      </c>
      <c r="R165" s="2">
        <v>0.13652973635806254</v>
      </c>
      <c r="S165" s="2">
        <v>0</v>
      </c>
      <c r="T165" s="2">
        <v>0</v>
      </c>
      <c r="U165" s="2">
        <v>0</v>
      </c>
      <c r="V165" s="2">
        <v>0</v>
      </c>
      <c r="W165" s="2">
        <v>0</v>
      </c>
      <c r="X165" s="2">
        <v>0</v>
      </c>
      <c r="Y165" s="2">
        <v>0</v>
      </c>
      <c r="Z165" s="2">
        <v>0</v>
      </c>
      <c r="AA165" s="2">
        <v>0</v>
      </c>
      <c r="AB165" s="2">
        <v>0</v>
      </c>
      <c r="AC165" s="2">
        <v>0</v>
      </c>
      <c r="AD165" s="2">
        <v>0</v>
      </c>
      <c r="AE165" s="2">
        <v>9.6076086956521696</v>
      </c>
      <c r="AF165" s="2">
        <v>0</v>
      </c>
      <c r="AG165" s="2">
        <v>0</v>
      </c>
      <c r="AH165" t="s">
        <v>311</v>
      </c>
      <c r="AI165">
        <v>5</v>
      </c>
    </row>
    <row r="166" spans="1:35" x14ac:dyDescent="0.25">
      <c r="A166" t="s">
        <v>1304</v>
      </c>
      <c r="B166" t="s">
        <v>609</v>
      </c>
      <c r="C166" t="s">
        <v>1099</v>
      </c>
      <c r="D166" t="s">
        <v>1234</v>
      </c>
      <c r="E166" s="2">
        <v>84.152173913043484</v>
      </c>
      <c r="F166" s="2">
        <v>5.8409782608695648</v>
      </c>
      <c r="G166" s="2">
        <v>0.18206521739130435</v>
      </c>
      <c r="H166" s="2">
        <v>0.78260869565217395</v>
      </c>
      <c r="I166" s="2">
        <v>4.0923913043478262</v>
      </c>
      <c r="J166" s="2">
        <v>0</v>
      </c>
      <c r="K166" s="2">
        <v>0</v>
      </c>
      <c r="L166" s="2">
        <v>9.1821739130434814</v>
      </c>
      <c r="M166" s="2">
        <v>0</v>
      </c>
      <c r="N166" s="2">
        <v>0</v>
      </c>
      <c r="O166" s="2">
        <v>0</v>
      </c>
      <c r="P166" s="2">
        <v>4.1969565217391303</v>
      </c>
      <c r="Q166" s="2">
        <v>6.8831521739130439</v>
      </c>
      <c r="R166" s="2">
        <v>0.13166752777060192</v>
      </c>
      <c r="S166" s="2">
        <v>1.6766304347826086</v>
      </c>
      <c r="T166" s="2">
        <v>11.664239130434783</v>
      </c>
      <c r="U166" s="2">
        <v>0</v>
      </c>
      <c r="V166" s="2">
        <v>0.15853267889434255</v>
      </c>
      <c r="W166" s="2">
        <v>4.3016304347826084</v>
      </c>
      <c r="X166" s="2">
        <v>4.4239130434782608</v>
      </c>
      <c r="Y166" s="2">
        <v>0</v>
      </c>
      <c r="Z166" s="2">
        <v>0.10368767760268663</v>
      </c>
      <c r="AA166" s="2">
        <v>0</v>
      </c>
      <c r="AB166" s="2">
        <v>0</v>
      </c>
      <c r="AC166" s="2">
        <v>0</v>
      </c>
      <c r="AD166" s="2">
        <v>0</v>
      </c>
      <c r="AE166" s="2">
        <v>1.0869565217391304E-2</v>
      </c>
      <c r="AF166" s="2">
        <v>0</v>
      </c>
      <c r="AG166" s="2">
        <v>0</v>
      </c>
      <c r="AH166" t="s">
        <v>93</v>
      </c>
      <c r="AI166">
        <v>5</v>
      </c>
    </row>
    <row r="167" spans="1:35" x14ac:dyDescent="0.25">
      <c r="A167" t="s">
        <v>1304</v>
      </c>
      <c r="B167" t="s">
        <v>989</v>
      </c>
      <c r="C167" t="s">
        <v>1088</v>
      </c>
      <c r="D167" t="s">
        <v>1237</v>
      </c>
      <c r="E167" s="2">
        <v>57.043478260869563</v>
      </c>
      <c r="F167" s="2">
        <v>5.7391304347826084</v>
      </c>
      <c r="G167" s="2">
        <v>2.347826086956522</v>
      </c>
      <c r="H167" s="2">
        <v>0</v>
      </c>
      <c r="I167" s="2">
        <v>0</v>
      </c>
      <c r="J167" s="2">
        <v>0</v>
      </c>
      <c r="K167" s="2">
        <v>0</v>
      </c>
      <c r="L167" s="2">
        <v>4.9686956521739152</v>
      </c>
      <c r="M167" s="2">
        <v>5.7391304347826084</v>
      </c>
      <c r="N167" s="2">
        <v>0</v>
      </c>
      <c r="O167" s="2">
        <v>0.10060975609756098</v>
      </c>
      <c r="P167" s="2">
        <v>6.1672826086956505</v>
      </c>
      <c r="Q167" s="2">
        <v>6.3538043478260864</v>
      </c>
      <c r="R167" s="2">
        <v>0.21950076219512193</v>
      </c>
      <c r="S167" s="2">
        <v>5.0893478260869554</v>
      </c>
      <c r="T167" s="2">
        <v>3.0188043478260873</v>
      </c>
      <c r="U167" s="2">
        <v>0</v>
      </c>
      <c r="V167" s="2">
        <v>0.14213986280487803</v>
      </c>
      <c r="W167" s="2">
        <v>3.1977173913043471</v>
      </c>
      <c r="X167" s="2">
        <v>9.9842391304347782</v>
      </c>
      <c r="Y167" s="2">
        <v>0</v>
      </c>
      <c r="Z167" s="2">
        <v>0.2310861280487804</v>
      </c>
      <c r="AA167" s="2">
        <v>0</v>
      </c>
      <c r="AB167" s="2">
        <v>0</v>
      </c>
      <c r="AC167" s="2">
        <v>5.2928260869565218</v>
      </c>
      <c r="AD167" s="2">
        <v>0</v>
      </c>
      <c r="AE167" s="2">
        <v>0</v>
      </c>
      <c r="AF167" s="2">
        <v>0</v>
      </c>
      <c r="AG167" s="2">
        <v>0</v>
      </c>
      <c r="AH167" t="s">
        <v>501</v>
      </c>
      <c r="AI167">
        <v>5</v>
      </c>
    </row>
    <row r="168" spans="1:35" x14ac:dyDescent="0.25">
      <c r="A168" t="s">
        <v>1304</v>
      </c>
      <c r="B168" t="s">
        <v>539</v>
      </c>
      <c r="C168" t="s">
        <v>1071</v>
      </c>
      <c r="D168" t="s">
        <v>1238</v>
      </c>
      <c r="E168" s="2">
        <v>91.413043478260875</v>
      </c>
      <c r="F168" s="2">
        <v>24.776413043478254</v>
      </c>
      <c r="G168" s="2">
        <v>0.61956521739130432</v>
      </c>
      <c r="H168" s="2">
        <v>0.45108695652173914</v>
      </c>
      <c r="I168" s="2">
        <v>0.60869565217391308</v>
      </c>
      <c r="J168" s="2">
        <v>0</v>
      </c>
      <c r="K168" s="2">
        <v>0</v>
      </c>
      <c r="L168" s="2">
        <v>5.2819565217391276</v>
      </c>
      <c r="M168" s="2">
        <v>3.9179347826086954</v>
      </c>
      <c r="N168" s="2">
        <v>2.390434782608696</v>
      </c>
      <c r="O168" s="2">
        <v>6.9009512485136745E-2</v>
      </c>
      <c r="P168" s="2">
        <v>2.8260869565217392</v>
      </c>
      <c r="Q168" s="2">
        <v>9.616956521739132</v>
      </c>
      <c r="R168" s="2">
        <v>0.13611890606420929</v>
      </c>
      <c r="S168" s="2">
        <v>2.66</v>
      </c>
      <c r="T168" s="2">
        <v>4.8171739130434768</v>
      </c>
      <c r="U168" s="2">
        <v>0</v>
      </c>
      <c r="V168" s="2">
        <v>8.1795481569560027E-2</v>
      </c>
      <c r="W168" s="2">
        <v>9.1685869565217395</v>
      </c>
      <c r="X168" s="2">
        <v>7.8016304347826049</v>
      </c>
      <c r="Y168" s="2">
        <v>0</v>
      </c>
      <c r="Z168" s="2">
        <v>0.18564328180737213</v>
      </c>
      <c r="AA168" s="2">
        <v>0</v>
      </c>
      <c r="AB168" s="2">
        <v>0</v>
      </c>
      <c r="AC168" s="2">
        <v>0</v>
      </c>
      <c r="AD168" s="2">
        <v>0</v>
      </c>
      <c r="AE168" s="2">
        <v>0</v>
      </c>
      <c r="AF168" s="2">
        <v>0</v>
      </c>
      <c r="AG168" s="2">
        <v>0</v>
      </c>
      <c r="AH168" t="s">
        <v>18</v>
      </c>
      <c r="AI168">
        <v>5</v>
      </c>
    </row>
    <row r="169" spans="1:35" x14ac:dyDescent="0.25">
      <c r="A169" t="s">
        <v>1304</v>
      </c>
      <c r="B169" t="s">
        <v>599</v>
      </c>
      <c r="C169" t="s">
        <v>1093</v>
      </c>
      <c r="D169" t="s">
        <v>1256</v>
      </c>
      <c r="E169" s="2">
        <v>174.07608695652175</v>
      </c>
      <c r="F169" s="2">
        <v>10.927391304347827</v>
      </c>
      <c r="G169" s="2">
        <v>0.53413043478260858</v>
      </c>
      <c r="H169" s="2">
        <v>0.95108695652173914</v>
      </c>
      <c r="I169" s="2">
        <v>5.5034782608695636</v>
      </c>
      <c r="J169" s="2">
        <v>0</v>
      </c>
      <c r="K169" s="2">
        <v>0</v>
      </c>
      <c r="L169" s="2">
        <v>2.3245652173913043</v>
      </c>
      <c r="M169" s="2">
        <v>9.9151086956521741</v>
      </c>
      <c r="N169" s="2">
        <v>8.0660869565217403</v>
      </c>
      <c r="O169" s="2">
        <v>0.10329503590384016</v>
      </c>
      <c r="P169" s="2">
        <v>4.9634782608695662</v>
      </c>
      <c r="Q169" s="2">
        <v>6.7467391304347828</v>
      </c>
      <c r="R169" s="2">
        <v>6.7270683733999373E-2</v>
      </c>
      <c r="S169" s="2">
        <v>5.6964130434782589</v>
      </c>
      <c r="T169" s="2">
        <v>15.919891304347832</v>
      </c>
      <c r="U169" s="2">
        <v>0</v>
      </c>
      <c r="V169" s="2">
        <v>0.12417733374960976</v>
      </c>
      <c r="W169" s="2">
        <v>6.9135869565217396</v>
      </c>
      <c r="X169" s="2">
        <v>14.847282608695652</v>
      </c>
      <c r="Y169" s="2">
        <v>5.379999999999999</v>
      </c>
      <c r="Z169" s="2">
        <v>0.15591383078364032</v>
      </c>
      <c r="AA169" s="2">
        <v>0</v>
      </c>
      <c r="AB169" s="2">
        <v>0</v>
      </c>
      <c r="AC169" s="2">
        <v>0</v>
      </c>
      <c r="AD169" s="2">
        <v>0</v>
      </c>
      <c r="AE169" s="2">
        <v>0</v>
      </c>
      <c r="AF169" s="2">
        <v>0</v>
      </c>
      <c r="AG169" s="2">
        <v>0</v>
      </c>
      <c r="AH169" t="s">
        <v>83</v>
      </c>
      <c r="AI169">
        <v>5</v>
      </c>
    </row>
    <row r="170" spans="1:35" x14ac:dyDescent="0.25">
      <c r="A170" t="s">
        <v>1304</v>
      </c>
      <c r="B170" t="s">
        <v>590</v>
      </c>
      <c r="C170" t="s">
        <v>1080</v>
      </c>
      <c r="D170" t="s">
        <v>1241</v>
      </c>
      <c r="E170" s="2">
        <v>103.15217391304348</v>
      </c>
      <c r="F170" s="2">
        <v>5.5652173913043477</v>
      </c>
      <c r="G170" s="2">
        <v>0.3858695652173913</v>
      </c>
      <c r="H170" s="2">
        <v>0.71739130434782605</v>
      </c>
      <c r="I170" s="2">
        <v>5.2554347826086953</v>
      </c>
      <c r="J170" s="2">
        <v>0</v>
      </c>
      <c r="K170" s="2">
        <v>0</v>
      </c>
      <c r="L170" s="2">
        <v>3.677282608695652</v>
      </c>
      <c r="M170" s="2">
        <v>5.7391304347826084</v>
      </c>
      <c r="N170" s="2">
        <v>0</v>
      </c>
      <c r="O170" s="2">
        <v>5.5637513171759745E-2</v>
      </c>
      <c r="P170" s="2">
        <v>5.4669565217391298</v>
      </c>
      <c r="Q170" s="2">
        <v>8.5360869565217392</v>
      </c>
      <c r="R170" s="2">
        <v>0.13575131717597469</v>
      </c>
      <c r="S170" s="2">
        <v>3.6569565217391311</v>
      </c>
      <c r="T170" s="2">
        <v>8.4486956521739138</v>
      </c>
      <c r="U170" s="2">
        <v>0</v>
      </c>
      <c r="V170" s="2">
        <v>0.11735721812434143</v>
      </c>
      <c r="W170" s="2">
        <v>5.283804347826087</v>
      </c>
      <c r="X170" s="2">
        <v>7.8985869565217426</v>
      </c>
      <c r="Y170" s="2">
        <v>0</v>
      </c>
      <c r="Z170" s="2">
        <v>0.12779557428872501</v>
      </c>
      <c r="AA170" s="2">
        <v>0</v>
      </c>
      <c r="AB170" s="2">
        <v>0</v>
      </c>
      <c r="AC170" s="2">
        <v>0</v>
      </c>
      <c r="AD170" s="2">
        <v>0</v>
      </c>
      <c r="AE170" s="2">
        <v>7.6086956521739135E-2</v>
      </c>
      <c r="AF170" s="2">
        <v>0</v>
      </c>
      <c r="AG170" s="2">
        <v>0</v>
      </c>
      <c r="AH170" t="s">
        <v>74</v>
      </c>
      <c r="AI170">
        <v>5</v>
      </c>
    </row>
    <row r="171" spans="1:35" x14ac:dyDescent="0.25">
      <c r="A171" t="s">
        <v>1304</v>
      </c>
      <c r="B171" t="s">
        <v>898</v>
      </c>
      <c r="C171" t="s">
        <v>1030</v>
      </c>
      <c r="D171" t="s">
        <v>1217</v>
      </c>
      <c r="E171" s="2">
        <v>32.521739130434781</v>
      </c>
      <c r="F171" s="2">
        <v>6.4782608695652177</v>
      </c>
      <c r="G171" s="2">
        <v>4.3478260869565216E-2</v>
      </c>
      <c r="H171" s="2">
        <v>0</v>
      </c>
      <c r="I171" s="2">
        <v>0.3125</v>
      </c>
      <c r="J171" s="2">
        <v>0</v>
      </c>
      <c r="K171" s="2">
        <v>0</v>
      </c>
      <c r="L171" s="2">
        <v>0.20271739130434782</v>
      </c>
      <c r="M171" s="2">
        <v>3.8722826086956523</v>
      </c>
      <c r="N171" s="2">
        <v>0</v>
      </c>
      <c r="O171" s="2">
        <v>0.11906751336898397</v>
      </c>
      <c r="P171" s="2">
        <v>2.3332608695652173</v>
      </c>
      <c r="Q171" s="2">
        <v>0</v>
      </c>
      <c r="R171" s="2">
        <v>7.1744652406417114E-2</v>
      </c>
      <c r="S171" s="2">
        <v>0.46945652173913033</v>
      </c>
      <c r="T171" s="2">
        <v>4.5109782608695657</v>
      </c>
      <c r="U171" s="2">
        <v>0</v>
      </c>
      <c r="V171" s="2">
        <v>0.15314171122994655</v>
      </c>
      <c r="W171" s="2">
        <v>1.6415217391304349</v>
      </c>
      <c r="X171" s="2">
        <v>0</v>
      </c>
      <c r="Y171" s="2">
        <v>0</v>
      </c>
      <c r="Z171" s="2">
        <v>5.0474598930481285E-2</v>
      </c>
      <c r="AA171" s="2">
        <v>0</v>
      </c>
      <c r="AB171" s="2">
        <v>0</v>
      </c>
      <c r="AC171" s="2">
        <v>0</v>
      </c>
      <c r="AD171" s="2">
        <v>0</v>
      </c>
      <c r="AE171" s="2">
        <v>0.34728260869565214</v>
      </c>
      <c r="AF171" s="2">
        <v>0</v>
      </c>
      <c r="AG171" s="2">
        <v>0</v>
      </c>
      <c r="AH171" t="s">
        <v>408</v>
      </c>
      <c r="AI171">
        <v>5</v>
      </c>
    </row>
    <row r="172" spans="1:35" x14ac:dyDescent="0.25">
      <c r="A172" t="s">
        <v>1304</v>
      </c>
      <c r="B172" t="s">
        <v>929</v>
      </c>
      <c r="C172" t="s">
        <v>1073</v>
      </c>
      <c r="D172" t="s">
        <v>1256</v>
      </c>
      <c r="E172" s="2">
        <v>55.456521739130437</v>
      </c>
      <c r="F172" s="2">
        <v>31.264456521739131</v>
      </c>
      <c r="G172" s="2">
        <v>0.70652173913043481</v>
      </c>
      <c r="H172" s="2">
        <v>0.36684782608695654</v>
      </c>
      <c r="I172" s="2">
        <v>0</v>
      </c>
      <c r="J172" s="2">
        <v>0</v>
      </c>
      <c r="K172" s="2">
        <v>0</v>
      </c>
      <c r="L172" s="2">
        <v>3.3875000000000002</v>
      </c>
      <c r="M172" s="2">
        <v>5.0147826086956515</v>
      </c>
      <c r="N172" s="2">
        <v>0</v>
      </c>
      <c r="O172" s="2">
        <v>9.0427283418267335E-2</v>
      </c>
      <c r="P172" s="2">
        <v>5.042065217391305</v>
      </c>
      <c r="Q172" s="2">
        <v>25.07826086956522</v>
      </c>
      <c r="R172" s="2">
        <v>0.5431340650725206</v>
      </c>
      <c r="S172" s="2">
        <v>0</v>
      </c>
      <c r="T172" s="2">
        <v>8.1192391304347833</v>
      </c>
      <c r="U172" s="2">
        <v>0</v>
      </c>
      <c r="V172" s="2">
        <v>0.14640729125833007</v>
      </c>
      <c r="W172" s="2">
        <v>2.8686956521739124</v>
      </c>
      <c r="X172" s="2">
        <v>14.539999999999997</v>
      </c>
      <c r="Y172" s="2">
        <v>0</v>
      </c>
      <c r="Z172" s="2">
        <v>0.31391611132889058</v>
      </c>
      <c r="AA172" s="2">
        <v>0</v>
      </c>
      <c r="AB172" s="2">
        <v>0</v>
      </c>
      <c r="AC172" s="2">
        <v>0</v>
      </c>
      <c r="AD172" s="2">
        <v>61.590978260869576</v>
      </c>
      <c r="AE172" s="2">
        <v>0</v>
      </c>
      <c r="AF172" s="2">
        <v>0</v>
      </c>
      <c r="AG172" s="2">
        <v>0</v>
      </c>
      <c r="AH172" t="s">
        <v>440</v>
      </c>
      <c r="AI172">
        <v>5</v>
      </c>
    </row>
    <row r="173" spans="1:35" x14ac:dyDescent="0.25">
      <c r="A173" t="s">
        <v>1304</v>
      </c>
      <c r="B173" t="s">
        <v>719</v>
      </c>
      <c r="C173" t="s">
        <v>1027</v>
      </c>
      <c r="D173" t="s">
        <v>1220</v>
      </c>
      <c r="E173" s="2">
        <v>84.413043478260875</v>
      </c>
      <c r="F173" s="2">
        <v>4.8695652173913047</v>
      </c>
      <c r="G173" s="2">
        <v>0</v>
      </c>
      <c r="H173" s="2">
        <v>0</v>
      </c>
      <c r="I173" s="2">
        <v>0</v>
      </c>
      <c r="J173" s="2">
        <v>0</v>
      </c>
      <c r="K173" s="2">
        <v>0</v>
      </c>
      <c r="L173" s="2">
        <v>0</v>
      </c>
      <c r="M173" s="2">
        <v>0</v>
      </c>
      <c r="N173" s="2">
        <v>10.615</v>
      </c>
      <c r="O173" s="2">
        <v>0.12575070821529744</v>
      </c>
      <c r="P173" s="2">
        <v>3.1820652173913042</v>
      </c>
      <c r="Q173" s="2">
        <v>7.7690217391304346</v>
      </c>
      <c r="R173" s="2">
        <v>0.129732165851146</v>
      </c>
      <c r="S173" s="2">
        <v>0</v>
      </c>
      <c r="T173" s="2">
        <v>0</v>
      </c>
      <c r="U173" s="2">
        <v>0</v>
      </c>
      <c r="V173" s="2">
        <v>0</v>
      </c>
      <c r="W173" s="2">
        <v>0</v>
      </c>
      <c r="X173" s="2">
        <v>0</v>
      </c>
      <c r="Y173" s="2">
        <v>0</v>
      </c>
      <c r="Z173" s="2">
        <v>0</v>
      </c>
      <c r="AA173" s="2">
        <v>0</v>
      </c>
      <c r="AB173" s="2">
        <v>0</v>
      </c>
      <c r="AC173" s="2">
        <v>0</v>
      </c>
      <c r="AD173" s="2">
        <v>38.634021739130432</v>
      </c>
      <c r="AE173" s="2">
        <v>0</v>
      </c>
      <c r="AF173" s="2">
        <v>0</v>
      </c>
      <c r="AG173" s="2">
        <v>0</v>
      </c>
      <c r="AH173" t="s">
        <v>212</v>
      </c>
      <c r="AI173">
        <v>5</v>
      </c>
    </row>
    <row r="174" spans="1:35" x14ac:dyDescent="0.25">
      <c r="A174" t="s">
        <v>1304</v>
      </c>
      <c r="B174" t="s">
        <v>592</v>
      </c>
      <c r="C174" t="s">
        <v>1027</v>
      </c>
      <c r="D174" t="s">
        <v>1220</v>
      </c>
      <c r="E174" s="2">
        <v>185.07608695652175</v>
      </c>
      <c r="F174" s="2">
        <v>6.3478260869565215</v>
      </c>
      <c r="G174" s="2">
        <v>1.4076086956521738</v>
      </c>
      <c r="H174" s="2">
        <v>1.25</v>
      </c>
      <c r="I174" s="2">
        <v>7.0978260869565215</v>
      </c>
      <c r="J174" s="2">
        <v>0</v>
      </c>
      <c r="K174" s="2">
        <v>0</v>
      </c>
      <c r="L174" s="2">
        <v>8.8770652173913067</v>
      </c>
      <c r="M174" s="2">
        <v>5.3913043478260869</v>
      </c>
      <c r="N174" s="2">
        <v>4.1739130434782608</v>
      </c>
      <c r="O174" s="2">
        <v>5.1682621718447168E-2</v>
      </c>
      <c r="P174" s="2">
        <v>2.8766304347826086</v>
      </c>
      <c r="Q174" s="2">
        <v>20.545108695652178</v>
      </c>
      <c r="R174" s="2">
        <v>0.12655194690785226</v>
      </c>
      <c r="S174" s="2">
        <v>14.415869565217399</v>
      </c>
      <c r="T174" s="2">
        <v>11.471413043478259</v>
      </c>
      <c r="U174" s="2">
        <v>0</v>
      </c>
      <c r="V174" s="2">
        <v>0.13987372995830152</v>
      </c>
      <c r="W174" s="2">
        <v>8.5445652173913054</v>
      </c>
      <c r="X174" s="2">
        <v>16.286956521739139</v>
      </c>
      <c r="Y174" s="2">
        <v>0</v>
      </c>
      <c r="Z174" s="2">
        <v>0.13416926058612796</v>
      </c>
      <c r="AA174" s="2">
        <v>0</v>
      </c>
      <c r="AB174" s="2">
        <v>0</v>
      </c>
      <c r="AC174" s="2">
        <v>0</v>
      </c>
      <c r="AD174" s="2">
        <v>0</v>
      </c>
      <c r="AE174" s="2">
        <v>0</v>
      </c>
      <c r="AF174" s="2">
        <v>0</v>
      </c>
      <c r="AG174" s="2">
        <v>0</v>
      </c>
      <c r="AH174" t="s">
        <v>76</v>
      </c>
      <c r="AI174">
        <v>5</v>
      </c>
    </row>
    <row r="175" spans="1:35" x14ac:dyDescent="0.25">
      <c r="A175" t="s">
        <v>1304</v>
      </c>
      <c r="B175" t="s">
        <v>934</v>
      </c>
      <c r="C175" t="s">
        <v>1027</v>
      </c>
      <c r="D175" t="s">
        <v>1220</v>
      </c>
      <c r="E175" s="2">
        <v>94.358695652173907</v>
      </c>
      <c r="F175" s="2">
        <v>4.6956521739130439</v>
      </c>
      <c r="G175" s="2">
        <v>0.43478260869565216</v>
      </c>
      <c r="H175" s="2">
        <v>0.38804347826086955</v>
      </c>
      <c r="I175" s="2">
        <v>5.3913043478260869</v>
      </c>
      <c r="J175" s="2">
        <v>0</v>
      </c>
      <c r="K175" s="2">
        <v>0</v>
      </c>
      <c r="L175" s="2">
        <v>6.980652173913044</v>
      </c>
      <c r="M175" s="2">
        <v>3.6847826086956523</v>
      </c>
      <c r="N175" s="2">
        <v>12.701086956521738</v>
      </c>
      <c r="O175" s="2">
        <v>0.17365510885842644</v>
      </c>
      <c r="P175" s="2">
        <v>12.559782608695652</v>
      </c>
      <c r="Q175" s="2">
        <v>10.277173913043478</v>
      </c>
      <c r="R175" s="2">
        <v>0.2420228084322083</v>
      </c>
      <c r="S175" s="2">
        <v>5.8679347826086969</v>
      </c>
      <c r="T175" s="2">
        <v>9.3223913043478248</v>
      </c>
      <c r="U175" s="2">
        <v>0</v>
      </c>
      <c r="V175" s="2">
        <v>0.16098490957262987</v>
      </c>
      <c r="W175" s="2">
        <v>12.630760869565211</v>
      </c>
      <c r="X175" s="2">
        <v>5.2688043478260882</v>
      </c>
      <c r="Y175" s="2">
        <v>0</v>
      </c>
      <c r="Z175" s="2">
        <v>0.18969703951157696</v>
      </c>
      <c r="AA175" s="2">
        <v>0</v>
      </c>
      <c r="AB175" s="2">
        <v>0</v>
      </c>
      <c r="AC175" s="2">
        <v>0</v>
      </c>
      <c r="AD175" s="2">
        <v>0</v>
      </c>
      <c r="AE175" s="2">
        <v>0</v>
      </c>
      <c r="AF175" s="2">
        <v>0</v>
      </c>
      <c r="AG175" s="2">
        <v>0</v>
      </c>
      <c r="AH175" t="s">
        <v>445</v>
      </c>
      <c r="AI175">
        <v>5</v>
      </c>
    </row>
    <row r="176" spans="1:35" x14ac:dyDescent="0.25">
      <c r="A176" t="s">
        <v>1304</v>
      </c>
      <c r="B176" t="s">
        <v>530</v>
      </c>
      <c r="C176" t="s">
        <v>1027</v>
      </c>
      <c r="D176" t="s">
        <v>1220</v>
      </c>
      <c r="E176" s="2">
        <v>117.30434782608695</v>
      </c>
      <c r="F176" s="2">
        <v>4.4021739130434785</v>
      </c>
      <c r="G176" s="2">
        <v>0</v>
      </c>
      <c r="H176" s="2">
        <v>0.31793478260869568</v>
      </c>
      <c r="I176" s="2">
        <v>5.7391304347826084</v>
      </c>
      <c r="J176" s="2">
        <v>0.73141304347826075</v>
      </c>
      <c r="K176" s="2">
        <v>0</v>
      </c>
      <c r="L176" s="2">
        <v>3.4732608695652152</v>
      </c>
      <c r="M176" s="2">
        <v>5.0543478260869561</v>
      </c>
      <c r="N176" s="2">
        <v>4.5877173913043467</v>
      </c>
      <c r="O176" s="2">
        <v>8.2196997776130445E-2</v>
      </c>
      <c r="P176" s="2">
        <v>11.038043478260869</v>
      </c>
      <c r="Q176" s="2">
        <v>13.445326086956515</v>
      </c>
      <c r="R176" s="2">
        <v>0.20871664195700512</v>
      </c>
      <c r="S176" s="2">
        <v>9.6966304347826124</v>
      </c>
      <c r="T176" s="2">
        <v>5.8089130434782588</v>
      </c>
      <c r="U176" s="2">
        <v>0</v>
      </c>
      <c r="V176" s="2">
        <v>0.13218217197924392</v>
      </c>
      <c r="W176" s="2">
        <v>9.0382608695652156</v>
      </c>
      <c r="X176" s="2">
        <v>18.428260869565214</v>
      </c>
      <c r="Y176" s="2">
        <v>0</v>
      </c>
      <c r="Z176" s="2">
        <v>0.23414751667902145</v>
      </c>
      <c r="AA176" s="2">
        <v>0</v>
      </c>
      <c r="AB176" s="2">
        <v>0</v>
      </c>
      <c r="AC176" s="2">
        <v>0</v>
      </c>
      <c r="AD176" s="2">
        <v>0</v>
      </c>
      <c r="AE176" s="2">
        <v>0</v>
      </c>
      <c r="AF176" s="2">
        <v>0</v>
      </c>
      <c r="AG176" s="2">
        <v>0.33826086956521734</v>
      </c>
      <c r="AH176" t="s">
        <v>5</v>
      </c>
      <c r="AI176">
        <v>5</v>
      </c>
    </row>
    <row r="177" spans="1:35" x14ac:dyDescent="0.25">
      <c r="A177" t="s">
        <v>1304</v>
      </c>
      <c r="B177" t="s">
        <v>953</v>
      </c>
      <c r="C177" t="s">
        <v>1074</v>
      </c>
      <c r="D177" t="s">
        <v>1258</v>
      </c>
      <c r="E177" s="2">
        <v>76.836956521739125</v>
      </c>
      <c r="F177" s="2">
        <v>5.7391304347826084</v>
      </c>
      <c r="G177" s="2">
        <v>0.2608695652173913</v>
      </c>
      <c r="H177" s="2">
        <v>0.28141304347826085</v>
      </c>
      <c r="I177" s="2">
        <v>0.5</v>
      </c>
      <c r="J177" s="2">
        <v>0</v>
      </c>
      <c r="K177" s="2">
        <v>0</v>
      </c>
      <c r="L177" s="2">
        <v>2.8777173913043477</v>
      </c>
      <c r="M177" s="2">
        <v>5.2065217391304346</v>
      </c>
      <c r="N177" s="2">
        <v>0</v>
      </c>
      <c r="O177" s="2">
        <v>6.776064507002405E-2</v>
      </c>
      <c r="P177" s="2">
        <v>4.8070652173913047</v>
      </c>
      <c r="Q177" s="2">
        <v>8.1630434782608692</v>
      </c>
      <c r="R177" s="2">
        <v>0.1688003960956288</v>
      </c>
      <c r="S177" s="2">
        <v>5.7798913043478262</v>
      </c>
      <c r="T177" s="2">
        <v>4.8070652173913047</v>
      </c>
      <c r="U177" s="2">
        <v>0</v>
      </c>
      <c r="V177" s="2">
        <v>0.13778469373320132</v>
      </c>
      <c r="W177" s="2">
        <v>3.1766304347826089</v>
      </c>
      <c r="X177" s="2">
        <v>5.6711956521739131</v>
      </c>
      <c r="Y177" s="2">
        <v>0</v>
      </c>
      <c r="Z177" s="2">
        <v>0.11515065780166926</v>
      </c>
      <c r="AA177" s="2">
        <v>0</v>
      </c>
      <c r="AB177" s="2">
        <v>0</v>
      </c>
      <c r="AC177" s="2">
        <v>0</v>
      </c>
      <c r="AD177" s="2">
        <v>0</v>
      </c>
      <c r="AE177" s="2">
        <v>0</v>
      </c>
      <c r="AF177" s="2">
        <v>0</v>
      </c>
      <c r="AG177" s="2">
        <v>0</v>
      </c>
      <c r="AH177" t="s">
        <v>465</v>
      </c>
      <c r="AI177">
        <v>5</v>
      </c>
    </row>
    <row r="178" spans="1:35" x14ac:dyDescent="0.25">
      <c r="A178" t="s">
        <v>1304</v>
      </c>
      <c r="B178" t="s">
        <v>838</v>
      </c>
      <c r="C178" t="s">
        <v>1164</v>
      </c>
      <c r="D178" t="s">
        <v>1259</v>
      </c>
      <c r="E178" s="2">
        <v>64.902173913043484</v>
      </c>
      <c r="F178" s="2">
        <v>6.2282608695652177</v>
      </c>
      <c r="G178" s="2">
        <v>0.10597826086956522</v>
      </c>
      <c r="H178" s="2">
        <v>0.29347826086956524</v>
      </c>
      <c r="I178" s="2">
        <v>0.73641304347826086</v>
      </c>
      <c r="J178" s="2">
        <v>0</v>
      </c>
      <c r="K178" s="2">
        <v>0</v>
      </c>
      <c r="L178" s="2">
        <v>1.0492391304347826</v>
      </c>
      <c r="M178" s="2">
        <v>4.9211956521739122</v>
      </c>
      <c r="N178" s="2">
        <v>0</v>
      </c>
      <c r="O178" s="2">
        <v>7.5824819963155224E-2</v>
      </c>
      <c r="P178" s="2">
        <v>5.2663043478260869</v>
      </c>
      <c r="Q178" s="2">
        <v>9.1143478260869557</v>
      </c>
      <c r="R178" s="2">
        <v>0.22157427566571758</v>
      </c>
      <c r="S178" s="2">
        <v>4.5653260869565226</v>
      </c>
      <c r="T178" s="2">
        <v>3.0110869565217397</v>
      </c>
      <c r="U178" s="2">
        <v>0</v>
      </c>
      <c r="V178" s="2">
        <v>0.11673589013565568</v>
      </c>
      <c r="W178" s="2">
        <v>4.5173913043478269</v>
      </c>
      <c r="X178" s="2">
        <v>4.7267391304347823</v>
      </c>
      <c r="Y178" s="2">
        <v>0.16195652173913044</v>
      </c>
      <c r="Z178" s="2">
        <v>0.14492714788142688</v>
      </c>
      <c r="AA178" s="2">
        <v>0</v>
      </c>
      <c r="AB178" s="2">
        <v>0</v>
      </c>
      <c r="AC178" s="2">
        <v>0</v>
      </c>
      <c r="AD178" s="2">
        <v>0</v>
      </c>
      <c r="AE178" s="2">
        <v>0</v>
      </c>
      <c r="AF178" s="2">
        <v>0</v>
      </c>
      <c r="AG178" s="2">
        <v>0</v>
      </c>
      <c r="AH178" t="s">
        <v>348</v>
      </c>
      <c r="AI178">
        <v>5</v>
      </c>
    </row>
    <row r="179" spans="1:35" x14ac:dyDescent="0.25">
      <c r="A179" t="s">
        <v>1304</v>
      </c>
      <c r="B179" t="s">
        <v>947</v>
      </c>
      <c r="C179" t="s">
        <v>1105</v>
      </c>
      <c r="D179" t="s">
        <v>1272</v>
      </c>
      <c r="E179" s="2">
        <v>95.423913043478265</v>
      </c>
      <c r="F179" s="2">
        <v>5.7391304347826084</v>
      </c>
      <c r="G179" s="2">
        <v>0</v>
      </c>
      <c r="H179" s="2">
        <v>0</v>
      </c>
      <c r="I179" s="2">
        <v>0</v>
      </c>
      <c r="J179" s="2">
        <v>0</v>
      </c>
      <c r="K179" s="2">
        <v>0</v>
      </c>
      <c r="L179" s="2">
        <v>12.609782608695657</v>
      </c>
      <c r="M179" s="2">
        <v>16.304347826086957</v>
      </c>
      <c r="N179" s="2">
        <v>0</v>
      </c>
      <c r="O179" s="2">
        <v>0.17086228499829137</v>
      </c>
      <c r="P179" s="2">
        <v>4.8858695652173916</v>
      </c>
      <c r="Q179" s="2">
        <v>22.402173913043477</v>
      </c>
      <c r="R179" s="2">
        <v>0.28596651099214032</v>
      </c>
      <c r="S179" s="2">
        <v>10.68945652173913</v>
      </c>
      <c r="T179" s="2">
        <v>8.3394565217391268</v>
      </c>
      <c r="U179" s="2">
        <v>0</v>
      </c>
      <c r="V179" s="2">
        <v>0.19941451190340578</v>
      </c>
      <c r="W179" s="2">
        <v>8.3504347826086924</v>
      </c>
      <c r="X179" s="2">
        <v>11.954456521739127</v>
      </c>
      <c r="Y179" s="2">
        <v>0</v>
      </c>
      <c r="Z179" s="2">
        <v>0.21278619432737206</v>
      </c>
      <c r="AA179" s="2">
        <v>0</v>
      </c>
      <c r="AB179" s="2">
        <v>0</v>
      </c>
      <c r="AC179" s="2">
        <v>0</v>
      </c>
      <c r="AD179" s="2">
        <v>0</v>
      </c>
      <c r="AE179" s="2">
        <v>0</v>
      </c>
      <c r="AF179" s="2">
        <v>0</v>
      </c>
      <c r="AG179" s="2">
        <v>0</v>
      </c>
      <c r="AH179" t="s">
        <v>459</v>
      </c>
      <c r="AI179">
        <v>5</v>
      </c>
    </row>
    <row r="180" spans="1:35" x14ac:dyDescent="0.25">
      <c r="A180" t="s">
        <v>1304</v>
      </c>
      <c r="B180" t="s">
        <v>939</v>
      </c>
      <c r="C180" t="s">
        <v>1190</v>
      </c>
      <c r="D180" t="s">
        <v>1237</v>
      </c>
      <c r="E180" s="2">
        <v>101.06521739130434</v>
      </c>
      <c r="F180" s="2">
        <v>10.347826086956522</v>
      </c>
      <c r="G180" s="2">
        <v>0</v>
      </c>
      <c r="H180" s="2">
        <v>0</v>
      </c>
      <c r="I180" s="2">
        <v>0.48369565217391303</v>
      </c>
      <c r="J180" s="2">
        <v>0</v>
      </c>
      <c r="K180" s="2">
        <v>0</v>
      </c>
      <c r="L180" s="2">
        <v>0</v>
      </c>
      <c r="M180" s="2">
        <v>0</v>
      </c>
      <c r="N180" s="2">
        <v>10.464347826086957</v>
      </c>
      <c r="O180" s="2">
        <v>0.10354054635405464</v>
      </c>
      <c r="P180" s="2">
        <v>2.8695652173913042</v>
      </c>
      <c r="Q180" s="2">
        <v>12.013586956521738</v>
      </c>
      <c r="R180" s="2">
        <v>0.14726285222628521</v>
      </c>
      <c r="S180" s="2">
        <v>0</v>
      </c>
      <c r="T180" s="2">
        <v>0</v>
      </c>
      <c r="U180" s="2">
        <v>0</v>
      </c>
      <c r="V180" s="2">
        <v>0</v>
      </c>
      <c r="W180" s="2">
        <v>0</v>
      </c>
      <c r="X180" s="2">
        <v>0</v>
      </c>
      <c r="Y180" s="2">
        <v>0</v>
      </c>
      <c r="Z180" s="2">
        <v>0</v>
      </c>
      <c r="AA180" s="2">
        <v>0</v>
      </c>
      <c r="AB180" s="2">
        <v>0</v>
      </c>
      <c r="AC180" s="2">
        <v>0</v>
      </c>
      <c r="AD180" s="2">
        <v>56.1</v>
      </c>
      <c r="AE180" s="2">
        <v>0</v>
      </c>
      <c r="AF180" s="2">
        <v>0</v>
      </c>
      <c r="AG180" s="2">
        <v>0</v>
      </c>
      <c r="AH180" t="s">
        <v>450</v>
      </c>
      <c r="AI180">
        <v>5</v>
      </c>
    </row>
    <row r="181" spans="1:35" x14ac:dyDescent="0.25">
      <c r="A181" t="s">
        <v>1304</v>
      </c>
      <c r="B181" t="s">
        <v>722</v>
      </c>
      <c r="C181" t="s">
        <v>1129</v>
      </c>
      <c r="D181" t="s">
        <v>1234</v>
      </c>
      <c r="E181" s="2">
        <v>55.717391304347828</v>
      </c>
      <c r="F181" s="2">
        <v>25.880326086956519</v>
      </c>
      <c r="G181" s="2">
        <v>0.10326086956521739</v>
      </c>
      <c r="H181" s="2">
        <v>0.24728260869565216</v>
      </c>
      <c r="I181" s="2">
        <v>0.25271739130434784</v>
      </c>
      <c r="J181" s="2">
        <v>0</v>
      </c>
      <c r="K181" s="2">
        <v>0</v>
      </c>
      <c r="L181" s="2">
        <v>0.37597826086956526</v>
      </c>
      <c r="M181" s="2">
        <v>5.6745652173913061</v>
      </c>
      <c r="N181" s="2">
        <v>0</v>
      </c>
      <c r="O181" s="2">
        <v>0.10184549356223178</v>
      </c>
      <c r="P181" s="2">
        <v>4.9267391304347825</v>
      </c>
      <c r="Q181" s="2">
        <v>3.4617391304347818</v>
      </c>
      <c r="R181" s="2">
        <v>0.15055403823644167</v>
      </c>
      <c r="S181" s="2">
        <v>3.5072826086956526</v>
      </c>
      <c r="T181" s="2">
        <v>5.536086956521741</v>
      </c>
      <c r="U181" s="2">
        <v>0</v>
      </c>
      <c r="V181" s="2">
        <v>0.16230784237222007</v>
      </c>
      <c r="W181" s="2">
        <v>5.2173913043478262</v>
      </c>
      <c r="X181" s="2">
        <v>10.285978260869566</v>
      </c>
      <c r="Y181" s="2">
        <v>0</v>
      </c>
      <c r="Z181" s="2">
        <v>0.27825009754194302</v>
      </c>
      <c r="AA181" s="2">
        <v>0</v>
      </c>
      <c r="AB181" s="2">
        <v>0</v>
      </c>
      <c r="AC181" s="2">
        <v>0</v>
      </c>
      <c r="AD181" s="2">
        <v>0</v>
      </c>
      <c r="AE181" s="2">
        <v>0</v>
      </c>
      <c r="AF181" s="2">
        <v>0</v>
      </c>
      <c r="AG181" s="2">
        <v>0.29347826086956524</v>
      </c>
      <c r="AH181" t="s">
        <v>215</v>
      </c>
      <c r="AI181">
        <v>5</v>
      </c>
    </row>
    <row r="182" spans="1:35" x14ac:dyDescent="0.25">
      <c r="A182" t="s">
        <v>1304</v>
      </c>
      <c r="B182" t="s">
        <v>903</v>
      </c>
      <c r="C182" t="s">
        <v>1107</v>
      </c>
      <c r="D182" t="s">
        <v>1230</v>
      </c>
      <c r="E182" s="2">
        <v>56.402173913043477</v>
      </c>
      <c r="F182" s="2">
        <v>25.434456521739129</v>
      </c>
      <c r="G182" s="2">
        <v>0.57608695652173914</v>
      </c>
      <c r="H182" s="2">
        <v>1.0869565217391304E-2</v>
      </c>
      <c r="I182" s="2">
        <v>0</v>
      </c>
      <c r="J182" s="2">
        <v>0</v>
      </c>
      <c r="K182" s="2">
        <v>0</v>
      </c>
      <c r="L182" s="2">
        <v>0.63293478260869573</v>
      </c>
      <c r="M182" s="2">
        <v>0</v>
      </c>
      <c r="N182" s="2">
        <v>0</v>
      </c>
      <c r="O182" s="2">
        <v>0</v>
      </c>
      <c r="P182" s="2">
        <v>4.9239130434782608</v>
      </c>
      <c r="Q182" s="2">
        <v>14.645978260869569</v>
      </c>
      <c r="R182" s="2">
        <v>0.34697051455000971</v>
      </c>
      <c r="S182" s="2">
        <v>4.643369565217391</v>
      </c>
      <c r="T182" s="2">
        <v>3.5434782608695659</v>
      </c>
      <c r="U182" s="2">
        <v>0</v>
      </c>
      <c r="V182" s="2">
        <v>0.14515128155714013</v>
      </c>
      <c r="W182" s="2">
        <v>3.155217391304348</v>
      </c>
      <c r="X182" s="2">
        <v>3.9027173913043485</v>
      </c>
      <c r="Y182" s="2">
        <v>0</v>
      </c>
      <c r="Z182" s="2">
        <v>0.125135864328387</v>
      </c>
      <c r="AA182" s="2">
        <v>0</v>
      </c>
      <c r="AB182" s="2">
        <v>0</v>
      </c>
      <c r="AC182" s="2">
        <v>0</v>
      </c>
      <c r="AD182" s="2">
        <v>53.976195652173928</v>
      </c>
      <c r="AE182" s="2">
        <v>0</v>
      </c>
      <c r="AF182" s="2">
        <v>0</v>
      </c>
      <c r="AG182" s="2">
        <v>0</v>
      </c>
      <c r="AH182" t="s">
        <v>414</v>
      </c>
      <c r="AI182">
        <v>5</v>
      </c>
    </row>
    <row r="183" spans="1:35" x14ac:dyDescent="0.25">
      <c r="A183" t="s">
        <v>1304</v>
      </c>
      <c r="B183" t="s">
        <v>602</v>
      </c>
      <c r="C183" t="s">
        <v>1095</v>
      </c>
      <c r="D183" t="s">
        <v>1198</v>
      </c>
      <c r="E183" s="2">
        <v>83.119565217391298</v>
      </c>
      <c r="F183" s="2">
        <v>5.6521739130434785</v>
      </c>
      <c r="G183" s="2">
        <v>0.27173913043478259</v>
      </c>
      <c r="H183" s="2">
        <v>0</v>
      </c>
      <c r="I183" s="2">
        <v>0.11956521739130435</v>
      </c>
      <c r="J183" s="2">
        <v>0</v>
      </c>
      <c r="K183" s="2">
        <v>0</v>
      </c>
      <c r="L183" s="2">
        <v>1.957826086956522</v>
      </c>
      <c r="M183" s="2">
        <v>0</v>
      </c>
      <c r="N183" s="2">
        <v>5.6521739130434785</v>
      </c>
      <c r="O183" s="2">
        <v>6.8000523080946784E-2</v>
      </c>
      <c r="P183" s="2">
        <v>0</v>
      </c>
      <c r="Q183" s="2">
        <v>16.586086956521743</v>
      </c>
      <c r="R183" s="2">
        <v>0.19954491957630449</v>
      </c>
      <c r="S183" s="2">
        <v>5.1708695652173899</v>
      </c>
      <c r="T183" s="2">
        <v>0.30326086956521736</v>
      </c>
      <c r="U183" s="2">
        <v>0</v>
      </c>
      <c r="V183" s="2">
        <v>6.5858506603896944E-2</v>
      </c>
      <c r="W183" s="2">
        <v>4.7970652173913031</v>
      </c>
      <c r="X183" s="2">
        <v>8.5760869565217404E-2</v>
      </c>
      <c r="Y183" s="2">
        <v>0</v>
      </c>
      <c r="Z183" s="2">
        <v>5.8744605727736363E-2</v>
      </c>
      <c r="AA183" s="2">
        <v>0</v>
      </c>
      <c r="AB183" s="2">
        <v>0</v>
      </c>
      <c r="AC183" s="2">
        <v>0</v>
      </c>
      <c r="AD183" s="2">
        <v>0</v>
      </c>
      <c r="AE183" s="2">
        <v>0</v>
      </c>
      <c r="AF183" s="2">
        <v>0</v>
      </c>
      <c r="AG183" s="2">
        <v>0</v>
      </c>
      <c r="AH183" t="s">
        <v>86</v>
      </c>
      <c r="AI183">
        <v>5</v>
      </c>
    </row>
    <row r="184" spans="1:35" x14ac:dyDescent="0.25">
      <c r="A184" t="s">
        <v>1304</v>
      </c>
      <c r="B184" t="s">
        <v>822</v>
      </c>
      <c r="C184" t="s">
        <v>1175</v>
      </c>
      <c r="D184" t="s">
        <v>1234</v>
      </c>
      <c r="E184" s="2">
        <v>67.978260869565219</v>
      </c>
      <c r="F184" s="2">
        <v>35.079347826086952</v>
      </c>
      <c r="G184" s="2">
        <v>0</v>
      </c>
      <c r="H184" s="2">
        <v>0</v>
      </c>
      <c r="I184" s="2">
        <v>0</v>
      </c>
      <c r="J184" s="2">
        <v>0</v>
      </c>
      <c r="K184" s="2">
        <v>0</v>
      </c>
      <c r="L184" s="2">
        <v>0.51304347826086949</v>
      </c>
      <c r="M184" s="2">
        <v>5.1793478260869561</v>
      </c>
      <c r="N184" s="2">
        <v>5.0336956521739129</v>
      </c>
      <c r="O184" s="2">
        <v>0.1502398464982411</v>
      </c>
      <c r="P184" s="2">
        <v>5.4358695652173914</v>
      </c>
      <c r="Q184" s="2">
        <v>16.873913043478261</v>
      </c>
      <c r="R184" s="2">
        <v>0.32818995842660698</v>
      </c>
      <c r="S184" s="2">
        <v>1.5293478260869566</v>
      </c>
      <c r="T184" s="2">
        <v>4.4684782608695661</v>
      </c>
      <c r="U184" s="2">
        <v>0</v>
      </c>
      <c r="V184" s="2">
        <v>8.8231531819635445E-2</v>
      </c>
      <c r="W184" s="2">
        <v>7.5369565217391292</v>
      </c>
      <c r="X184" s="2">
        <v>1.0260869565217392</v>
      </c>
      <c r="Y184" s="2">
        <v>0</v>
      </c>
      <c r="Z184" s="2">
        <v>0.12596738087623918</v>
      </c>
      <c r="AA184" s="2">
        <v>0</v>
      </c>
      <c r="AB184" s="2">
        <v>0</v>
      </c>
      <c r="AC184" s="2">
        <v>0</v>
      </c>
      <c r="AD184" s="2">
        <v>0</v>
      </c>
      <c r="AE184" s="2">
        <v>0.53260869565217406</v>
      </c>
      <c r="AF184" s="2">
        <v>0</v>
      </c>
      <c r="AG184" s="2">
        <v>0</v>
      </c>
      <c r="AH184" t="s">
        <v>332</v>
      </c>
      <c r="AI184">
        <v>5</v>
      </c>
    </row>
    <row r="185" spans="1:35" x14ac:dyDescent="0.25">
      <c r="A185" t="s">
        <v>1304</v>
      </c>
      <c r="B185" t="s">
        <v>703</v>
      </c>
      <c r="C185" t="s">
        <v>1078</v>
      </c>
      <c r="D185" t="s">
        <v>1237</v>
      </c>
      <c r="E185" s="2">
        <v>118.33695652173913</v>
      </c>
      <c r="F185" s="2">
        <v>5.4782608695652177</v>
      </c>
      <c r="G185" s="2">
        <v>0</v>
      </c>
      <c r="H185" s="2">
        <v>0</v>
      </c>
      <c r="I185" s="2">
        <v>0</v>
      </c>
      <c r="J185" s="2">
        <v>0</v>
      </c>
      <c r="K185" s="2">
        <v>0</v>
      </c>
      <c r="L185" s="2">
        <v>0</v>
      </c>
      <c r="M185" s="2">
        <v>0</v>
      </c>
      <c r="N185" s="2">
        <v>9.5652173913043477</v>
      </c>
      <c r="O185" s="2">
        <v>8.0830348121612938E-2</v>
      </c>
      <c r="P185" s="2">
        <v>7.025652173913044</v>
      </c>
      <c r="Q185" s="2">
        <v>8.6005434782608692</v>
      </c>
      <c r="R185" s="2">
        <v>0.13204831450353632</v>
      </c>
      <c r="S185" s="2">
        <v>0</v>
      </c>
      <c r="T185" s="2">
        <v>0</v>
      </c>
      <c r="U185" s="2">
        <v>0</v>
      </c>
      <c r="V185" s="2">
        <v>0</v>
      </c>
      <c r="W185" s="2">
        <v>0</v>
      </c>
      <c r="X185" s="2">
        <v>0</v>
      </c>
      <c r="Y185" s="2">
        <v>0</v>
      </c>
      <c r="Z185" s="2">
        <v>0</v>
      </c>
      <c r="AA185" s="2">
        <v>0</v>
      </c>
      <c r="AB185" s="2">
        <v>0</v>
      </c>
      <c r="AC185" s="2">
        <v>0</v>
      </c>
      <c r="AD185" s="2">
        <v>45.035108695652177</v>
      </c>
      <c r="AE185" s="2">
        <v>0</v>
      </c>
      <c r="AF185" s="2">
        <v>0</v>
      </c>
      <c r="AG185" s="2">
        <v>0</v>
      </c>
      <c r="AH185" t="s">
        <v>196</v>
      </c>
      <c r="AI185">
        <v>5</v>
      </c>
    </row>
    <row r="186" spans="1:35" x14ac:dyDescent="0.25">
      <c r="A186" t="s">
        <v>1304</v>
      </c>
      <c r="B186" t="s">
        <v>569</v>
      </c>
      <c r="C186" t="s">
        <v>1061</v>
      </c>
      <c r="D186" t="s">
        <v>1210</v>
      </c>
      <c r="E186" s="2">
        <v>79.347826086956516</v>
      </c>
      <c r="F186" s="2">
        <v>5.3913043478260869</v>
      </c>
      <c r="G186" s="2">
        <v>0.53260869565217395</v>
      </c>
      <c r="H186" s="2">
        <v>0.32934782608695651</v>
      </c>
      <c r="I186" s="2">
        <v>2.2119565217391304</v>
      </c>
      <c r="J186" s="2">
        <v>0</v>
      </c>
      <c r="K186" s="2">
        <v>0</v>
      </c>
      <c r="L186" s="2">
        <v>4.3308695652173892</v>
      </c>
      <c r="M186" s="2">
        <v>5.2554347826086953</v>
      </c>
      <c r="N186" s="2">
        <v>10.271739130434783</v>
      </c>
      <c r="O186" s="2">
        <v>0.19568493150684932</v>
      </c>
      <c r="P186" s="2">
        <v>21.228260869565219</v>
      </c>
      <c r="Q186" s="2">
        <v>0</v>
      </c>
      <c r="R186" s="2">
        <v>0.26753424657534253</v>
      </c>
      <c r="S186" s="2">
        <v>7.6794565217391275</v>
      </c>
      <c r="T186" s="2">
        <v>0.4085869565217391</v>
      </c>
      <c r="U186" s="2">
        <v>0</v>
      </c>
      <c r="V186" s="2">
        <v>0.10193150684931504</v>
      </c>
      <c r="W186" s="2">
        <v>3.7346739130434785</v>
      </c>
      <c r="X186" s="2">
        <v>4.7758695652173904</v>
      </c>
      <c r="Y186" s="2">
        <v>0</v>
      </c>
      <c r="Z186" s="2">
        <v>0.10725616438356164</v>
      </c>
      <c r="AA186" s="2">
        <v>0</v>
      </c>
      <c r="AB186" s="2">
        <v>0</v>
      </c>
      <c r="AC186" s="2">
        <v>0</v>
      </c>
      <c r="AD186" s="2">
        <v>0</v>
      </c>
      <c r="AE186" s="2">
        <v>0</v>
      </c>
      <c r="AF186" s="2">
        <v>0</v>
      </c>
      <c r="AG186" s="2">
        <v>0</v>
      </c>
      <c r="AH186" t="s">
        <v>51</v>
      </c>
      <c r="AI186">
        <v>5</v>
      </c>
    </row>
    <row r="187" spans="1:35" x14ac:dyDescent="0.25">
      <c r="A187" t="s">
        <v>1304</v>
      </c>
      <c r="B187" t="s">
        <v>826</v>
      </c>
      <c r="C187" t="s">
        <v>1116</v>
      </c>
      <c r="D187" t="s">
        <v>1278</v>
      </c>
      <c r="E187" s="2">
        <v>76.728260869565219</v>
      </c>
      <c r="F187" s="2">
        <v>4.6956521739130439</v>
      </c>
      <c r="G187" s="2">
        <v>0.44565217391304346</v>
      </c>
      <c r="H187" s="2">
        <v>0.46195652173913043</v>
      </c>
      <c r="I187" s="2">
        <v>1.8451086956521738</v>
      </c>
      <c r="J187" s="2">
        <v>0</v>
      </c>
      <c r="K187" s="2">
        <v>0</v>
      </c>
      <c r="L187" s="2">
        <v>6.4071739130434784</v>
      </c>
      <c r="M187" s="2">
        <v>5.7391304347826084</v>
      </c>
      <c r="N187" s="2">
        <v>0</v>
      </c>
      <c r="O187" s="2">
        <v>7.4798130046748831E-2</v>
      </c>
      <c r="P187" s="2">
        <v>5.5350000000000037</v>
      </c>
      <c r="Q187" s="2">
        <v>4.9130434782608718</v>
      </c>
      <c r="R187" s="2">
        <v>0.13616942909760596</v>
      </c>
      <c r="S187" s="2">
        <v>5.1947826086956521</v>
      </c>
      <c r="T187" s="2">
        <v>4.1548913043478262</v>
      </c>
      <c r="U187" s="2">
        <v>0</v>
      </c>
      <c r="V187" s="2">
        <v>0.12185437030740898</v>
      </c>
      <c r="W187" s="2">
        <v>8.0609782608695664</v>
      </c>
      <c r="X187" s="2">
        <v>5.4965217391304328</v>
      </c>
      <c r="Y187" s="2">
        <v>0</v>
      </c>
      <c r="Z187" s="2">
        <v>0.17669499929168436</v>
      </c>
      <c r="AA187" s="2">
        <v>0</v>
      </c>
      <c r="AB187" s="2">
        <v>0</v>
      </c>
      <c r="AC187" s="2">
        <v>0</v>
      </c>
      <c r="AD187" s="2">
        <v>0</v>
      </c>
      <c r="AE187" s="2">
        <v>2.1739130434782608E-2</v>
      </c>
      <c r="AF187" s="2">
        <v>0</v>
      </c>
      <c r="AG187" s="2">
        <v>0</v>
      </c>
      <c r="AH187" t="s">
        <v>336</v>
      </c>
      <c r="AI187">
        <v>5</v>
      </c>
    </row>
    <row r="188" spans="1:35" x14ac:dyDescent="0.25">
      <c r="A188" t="s">
        <v>1304</v>
      </c>
      <c r="B188" t="s">
        <v>995</v>
      </c>
      <c r="C188" t="s">
        <v>1116</v>
      </c>
      <c r="D188" t="s">
        <v>1278</v>
      </c>
      <c r="E188" s="2">
        <v>45.554347826086953</v>
      </c>
      <c r="F188" s="2">
        <v>28.756739130434777</v>
      </c>
      <c r="G188" s="2">
        <v>1.9565217391304348</v>
      </c>
      <c r="H188" s="2">
        <v>0</v>
      </c>
      <c r="I188" s="2">
        <v>7.5326086956521737E-2</v>
      </c>
      <c r="J188" s="2">
        <v>0</v>
      </c>
      <c r="K188" s="2">
        <v>0</v>
      </c>
      <c r="L188" s="2">
        <v>0</v>
      </c>
      <c r="M188" s="2">
        <v>5.3755434782608695</v>
      </c>
      <c r="N188" s="2">
        <v>0</v>
      </c>
      <c r="O188" s="2">
        <v>0.11800286327845384</v>
      </c>
      <c r="P188" s="2">
        <v>5.2392391304347834</v>
      </c>
      <c r="Q188" s="2">
        <v>18.515326086956524</v>
      </c>
      <c r="R188" s="2">
        <v>0.52145549988069684</v>
      </c>
      <c r="S188" s="2">
        <v>0</v>
      </c>
      <c r="T188" s="2">
        <v>0</v>
      </c>
      <c r="U188" s="2">
        <v>0</v>
      </c>
      <c r="V188" s="2">
        <v>0</v>
      </c>
      <c r="W188" s="2">
        <v>0</v>
      </c>
      <c r="X188" s="2">
        <v>0</v>
      </c>
      <c r="Y188" s="2">
        <v>0</v>
      </c>
      <c r="Z188" s="2">
        <v>0</v>
      </c>
      <c r="AA188" s="2">
        <v>0</v>
      </c>
      <c r="AB188" s="2">
        <v>0</v>
      </c>
      <c r="AC188" s="2">
        <v>0</v>
      </c>
      <c r="AD188" s="2">
        <v>40.689891304347817</v>
      </c>
      <c r="AE188" s="2">
        <v>0</v>
      </c>
      <c r="AF188" s="2">
        <v>0</v>
      </c>
      <c r="AG188" s="2">
        <v>0</v>
      </c>
      <c r="AH188" t="s">
        <v>507</v>
      </c>
      <c r="AI188">
        <v>5</v>
      </c>
    </row>
    <row r="189" spans="1:35" x14ac:dyDescent="0.25">
      <c r="A189" t="s">
        <v>1304</v>
      </c>
      <c r="B189" t="s">
        <v>817</v>
      </c>
      <c r="C189" t="s">
        <v>1061</v>
      </c>
      <c r="D189" t="s">
        <v>1210</v>
      </c>
      <c r="E189" s="2">
        <v>60.934782608695649</v>
      </c>
      <c r="F189" s="2">
        <v>4.7391304347826084</v>
      </c>
      <c r="G189" s="2">
        <v>0.4891304347826087</v>
      </c>
      <c r="H189" s="2">
        <v>0.28478260869565214</v>
      </c>
      <c r="I189" s="2">
        <v>2.6956521739130435</v>
      </c>
      <c r="J189" s="2">
        <v>0</v>
      </c>
      <c r="K189" s="2">
        <v>0</v>
      </c>
      <c r="L189" s="2">
        <v>5.2760869565217385</v>
      </c>
      <c r="M189" s="2">
        <v>10.869565217391305</v>
      </c>
      <c r="N189" s="2">
        <v>13.823369565217391</v>
      </c>
      <c r="O189" s="2">
        <v>0.40523546200499466</v>
      </c>
      <c r="P189" s="2">
        <v>28.211956521739129</v>
      </c>
      <c r="Q189" s="2">
        <v>0</v>
      </c>
      <c r="R189" s="2">
        <v>0.46298608633606853</v>
      </c>
      <c r="S189" s="2">
        <v>3.1234782608695655</v>
      </c>
      <c r="T189" s="2">
        <v>0</v>
      </c>
      <c r="U189" s="2">
        <v>0</v>
      </c>
      <c r="V189" s="2">
        <v>5.1259364966107751E-2</v>
      </c>
      <c r="W189" s="2">
        <v>3.1049999999999995</v>
      </c>
      <c r="X189" s="2">
        <v>0</v>
      </c>
      <c r="Y189" s="2">
        <v>0</v>
      </c>
      <c r="Z189" s="2">
        <v>5.0956118444523718E-2</v>
      </c>
      <c r="AA189" s="2">
        <v>0</v>
      </c>
      <c r="AB189" s="2">
        <v>0</v>
      </c>
      <c r="AC189" s="2">
        <v>0</v>
      </c>
      <c r="AD189" s="2">
        <v>0</v>
      </c>
      <c r="AE189" s="2">
        <v>0</v>
      </c>
      <c r="AF189" s="2">
        <v>0</v>
      </c>
      <c r="AG189" s="2">
        <v>0</v>
      </c>
      <c r="AH189" t="s">
        <v>327</v>
      </c>
      <c r="AI189">
        <v>5</v>
      </c>
    </row>
    <row r="190" spans="1:35" x14ac:dyDescent="0.25">
      <c r="A190" t="s">
        <v>1304</v>
      </c>
      <c r="B190" t="s">
        <v>974</v>
      </c>
      <c r="C190" t="s">
        <v>1085</v>
      </c>
      <c r="D190" t="s">
        <v>1267</v>
      </c>
      <c r="E190" s="2">
        <v>52.032608695652172</v>
      </c>
      <c r="F190" s="2">
        <v>27.183152173913044</v>
      </c>
      <c r="G190" s="2">
        <v>0.84782608695652173</v>
      </c>
      <c r="H190" s="2">
        <v>0.13043478260869565</v>
      </c>
      <c r="I190" s="2">
        <v>0</v>
      </c>
      <c r="J190" s="2">
        <v>0</v>
      </c>
      <c r="K190" s="2">
        <v>0</v>
      </c>
      <c r="L190" s="2">
        <v>0</v>
      </c>
      <c r="M190" s="2">
        <v>5.0142391304347829</v>
      </c>
      <c r="N190" s="2">
        <v>0</v>
      </c>
      <c r="O190" s="2">
        <v>9.6367244620848141E-2</v>
      </c>
      <c r="P190" s="2">
        <v>4.3406521739130426</v>
      </c>
      <c r="Q190" s="2">
        <v>22.713695652173922</v>
      </c>
      <c r="R190" s="2">
        <v>0.51994986421558409</v>
      </c>
      <c r="S190" s="2">
        <v>0</v>
      </c>
      <c r="T190" s="2">
        <v>0</v>
      </c>
      <c r="U190" s="2">
        <v>0</v>
      </c>
      <c r="V190" s="2">
        <v>0</v>
      </c>
      <c r="W190" s="2">
        <v>0</v>
      </c>
      <c r="X190" s="2">
        <v>0</v>
      </c>
      <c r="Y190" s="2">
        <v>0</v>
      </c>
      <c r="Z190" s="2">
        <v>0</v>
      </c>
      <c r="AA190" s="2">
        <v>0</v>
      </c>
      <c r="AB190" s="2">
        <v>0</v>
      </c>
      <c r="AC190" s="2">
        <v>0</v>
      </c>
      <c r="AD190" s="2">
        <v>47.733586956521734</v>
      </c>
      <c r="AE190" s="2">
        <v>0</v>
      </c>
      <c r="AF190" s="2">
        <v>0</v>
      </c>
      <c r="AG190" s="2">
        <v>0</v>
      </c>
      <c r="AH190" t="s">
        <v>486</v>
      </c>
      <c r="AI190">
        <v>5</v>
      </c>
    </row>
    <row r="191" spans="1:35" x14ac:dyDescent="0.25">
      <c r="A191" t="s">
        <v>1304</v>
      </c>
      <c r="B191" t="s">
        <v>776</v>
      </c>
      <c r="C191" t="s">
        <v>1150</v>
      </c>
      <c r="D191" t="s">
        <v>1221</v>
      </c>
      <c r="E191" s="2">
        <v>104.1195652173913</v>
      </c>
      <c r="F191" s="2">
        <v>5.0434782608695654</v>
      </c>
      <c r="G191" s="2">
        <v>0</v>
      </c>
      <c r="H191" s="2">
        <v>0.49543478260869572</v>
      </c>
      <c r="I191" s="2">
        <v>6.9266304347826102</v>
      </c>
      <c r="J191" s="2">
        <v>0</v>
      </c>
      <c r="K191" s="2">
        <v>0</v>
      </c>
      <c r="L191" s="2">
        <v>2.444347826086958</v>
      </c>
      <c r="M191" s="2">
        <v>4.9565217391304346</v>
      </c>
      <c r="N191" s="2">
        <v>10.662282608695653</v>
      </c>
      <c r="O191" s="2">
        <v>0.15000835160246376</v>
      </c>
      <c r="P191" s="2">
        <v>17.591521739130435</v>
      </c>
      <c r="Q191" s="2">
        <v>46.608478260869553</v>
      </c>
      <c r="R191" s="2">
        <v>0.61659880989664884</v>
      </c>
      <c r="S191" s="2">
        <v>5.1917391304347857</v>
      </c>
      <c r="T191" s="2">
        <v>4.4117391304347828</v>
      </c>
      <c r="U191" s="2">
        <v>0</v>
      </c>
      <c r="V191" s="2">
        <v>9.2235097609353833E-2</v>
      </c>
      <c r="W191" s="2">
        <v>1.4560869565217387</v>
      </c>
      <c r="X191" s="2">
        <v>10.021086956521737</v>
      </c>
      <c r="Y191" s="2">
        <v>0</v>
      </c>
      <c r="Z191" s="2">
        <v>0.11023071301806033</v>
      </c>
      <c r="AA191" s="2">
        <v>0</v>
      </c>
      <c r="AB191" s="2">
        <v>0</v>
      </c>
      <c r="AC191" s="2">
        <v>0</v>
      </c>
      <c r="AD191" s="2">
        <v>4.0273913043478267</v>
      </c>
      <c r="AE191" s="2">
        <v>0</v>
      </c>
      <c r="AF191" s="2">
        <v>0</v>
      </c>
      <c r="AG191" s="2">
        <v>0</v>
      </c>
      <c r="AH191" t="s">
        <v>270</v>
      </c>
      <c r="AI191">
        <v>5</v>
      </c>
    </row>
    <row r="192" spans="1:35" x14ac:dyDescent="0.25">
      <c r="A192" t="s">
        <v>1304</v>
      </c>
      <c r="B192" t="s">
        <v>806</v>
      </c>
      <c r="C192" t="s">
        <v>1097</v>
      </c>
      <c r="D192" t="s">
        <v>1234</v>
      </c>
      <c r="E192" s="2">
        <v>115.3804347826087</v>
      </c>
      <c r="F192" s="2">
        <v>4.0760869565217392</v>
      </c>
      <c r="G192" s="2">
        <v>0.24456521739130435</v>
      </c>
      <c r="H192" s="2">
        <v>0.34782608695652173</v>
      </c>
      <c r="I192" s="2">
        <v>0.60869565217391308</v>
      </c>
      <c r="J192" s="2">
        <v>0</v>
      </c>
      <c r="K192" s="2">
        <v>0</v>
      </c>
      <c r="L192" s="2">
        <v>3.6209782608695651</v>
      </c>
      <c r="M192" s="2">
        <v>8.75</v>
      </c>
      <c r="N192" s="2">
        <v>0</v>
      </c>
      <c r="O192" s="2">
        <v>7.583608101742817E-2</v>
      </c>
      <c r="P192" s="2">
        <v>4.0760869565217392</v>
      </c>
      <c r="Q192" s="2">
        <v>11.855978260869565</v>
      </c>
      <c r="R192" s="2">
        <v>0.13808290155440414</v>
      </c>
      <c r="S192" s="2">
        <v>9.5621739130434804</v>
      </c>
      <c r="T192" s="2">
        <v>7.4276086956521716</v>
      </c>
      <c r="U192" s="2">
        <v>0</v>
      </c>
      <c r="V192" s="2">
        <v>0.14725011775788976</v>
      </c>
      <c r="W192" s="2">
        <v>6.8708695652173928</v>
      </c>
      <c r="X192" s="2">
        <v>12.718913043478262</v>
      </c>
      <c r="Y192" s="2">
        <v>0</v>
      </c>
      <c r="Z192" s="2">
        <v>0.16978426754592557</v>
      </c>
      <c r="AA192" s="2">
        <v>0</v>
      </c>
      <c r="AB192" s="2">
        <v>0</v>
      </c>
      <c r="AC192" s="2">
        <v>0</v>
      </c>
      <c r="AD192" s="2">
        <v>0</v>
      </c>
      <c r="AE192" s="2">
        <v>0</v>
      </c>
      <c r="AF192" s="2">
        <v>0</v>
      </c>
      <c r="AG192" s="2">
        <v>0</v>
      </c>
      <c r="AH192" t="s">
        <v>314</v>
      </c>
      <c r="AI192">
        <v>5</v>
      </c>
    </row>
    <row r="193" spans="1:35" x14ac:dyDescent="0.25">
      <c r="A193" t="s">
        <v>1304</v>
      </c>
      <c r="B193" t="s">
        <v>571</v>
      </c>
      <c r="C193" t="s">
        <v>1076</v>
      </c>
      <c r="D193" t="s">
        <v>1259</v>
      </c>
      <c r="E193" s="2">
        <v>102.5</v>
      </c>
      <c r="F193" s="2">
        <v>5.1304347826086953</v>
      </c>
      <c r="G193" s="2">
        <v>3</v>
      </c>
      <c r="H193" s="2">
        <v>0.72826086956521741</v>
      </c>
      <c r="I193" s="2">
        <v>3.3043478260869565</v>
      </c>
      <c r="J193" s="2">
        <v>0</v>
      </c>
      <c r="K193" s="2">
        <v>0</v>
      </c>
      <c r="L193" s="2">
        <v>4.0326086956521738</v>
      </c>
      <c r="M193" s="2">
        <v>12.521739130434783</v>
      </c>
      <c r="N193" s="2">
        <v>0</v>
      </c>
      <c r="O193" s="2">
        <v>0.12216330858960764</v>
      </c>
      <c r="P193" s="2">
        <v>7.7690217391304346</v>
      </c>
      <c r="Q193" s="2">
        <v>19.899456521739129</v>
      </c>
      <c r="R193" s="2">
        <v>0.26993637327677622</v>
      </c>
      <c r="S193" s="2">
        <v>5.3016304347826084</v>
      </c>
      <c r="T193" s="2">
        <v>8.1766304347826093</v>
      </c>
      <c r="U193" s="2">
        <v>0</v>
      </c>
      <c r="V193" s="2">
        <v>0.13149522799575822</v>
      </c>
      <c r="W193" s="2">
        <v>3.9873913043478266</v>
      </c>
      <c r="X193" s="2">
        <v>5.4202173913043472</v>
      </c>
      <c r="Y193" s="2">
        <v>10.619565217391305</v>
      </c>
      <c r="Z193" s="2">
        <v>0.19538706256627783</v>
      </c>
      <c r="AA193" s="2">
        <v>0</v>
      </c>
      <c r="AB193" s="2">
        <v>0</v>
      </c>
      <c r="AC193" s="2">
        <v>0</v>
      </c>
      <c r="AD193" s="2">
        <v>0</v>
      </c>
      <c r="AE193" s="2">
        <v>0</v>
      </c>
      <c r="AF193" s="2">
        <v>0</v>
      </c>
      <c r="AG193" s="2">
        <v>0.24184782608695651</v>
      </c>
      <c r="AH193" t="s">
        <v>54</v>
      </c>
      <c r="AI193">
        <v>5</v>
      </c>
    </row>
    <row r="194" spans="1:35" x14ac:dyDescent="0.25">
      <c r="A194" t="s">
        <v>1304</v>
      </c>
      <c r="B194" t="s">
        <v>962</v>
      </c>
      <c r="C194" t="s">
        <v>1050</v>
      </c>
      <c r="D194" t="s">
        <v>1215</v>
      </c>
      <c r="E194" s="2">
        <v>58.793478260869563</v>
      </c>
      <c r="F194" s="2">
        <v>29.256956521739124</v>
      </c>
      <c r="G194" s="2">
        <v>0</v>
      </c>
      <c r="H194" s="2">
        <v>0.19293478260869565</v>
      </c>
      <c r="I194" s="2">
        <v>3.5326086956521736E-2</v>
      </c>
      <c r="J194" s="2">
        <v>0</v>
      </c>
      <c r="K194" s="2">
        <v>0</v>
      </c>
      <c r="L194" s="2">
        <v>0</v>
      </c>
      <c r="M194" s="2">
        <v>3.9856521739130431</v>
      </c>
      <c r="N194" s="2">
        <v>0</v>
      </c>
      <c r="O194" s="2">
        <v>6.779071917175078E-2</v>
      </c>
      <c r="P194" s="2">
        <v>6.5092391304347839</v>
      </c>
      <c r="Q194" s="2">
        <v>21.678478260869564</v>
      </c>
      <c r="R194" s="2">
        <v>0.47943612497689037</v>
      </c>
      <c r="S194" s="2">
        <v>0</v>
      </c>
      <c r="T194" s="2">
        <v>0</v>
      </c>
      <c r="U194" s="2">
        <v>0</v>
      </c>
      <c r="V194" s="2">
        <v>0</v>
      </c>
      <c r="W194" s="2">
        <v>0</v>
      </c>
      <c r="X194" s="2">
        <v>0</v>
      </c>
      <c r="Y194" s="2">
        <v>0</v>
      </c>
      <c r="Z194" s="2">
        <v>0</v>
      </c>
      <c r="AA194" s="2">
        <v>0</v>
      </c>
      <c r="AB194" s="2">
        <v>0</v>
      </c>
      <c r="AC194" s="2">
        <v>0</v>
      </c>
      <c r="AD194" s="2">
        <v>59.724347826086969</v>
      </c>
      <c r="AE194" s="2">
        <v>0</v>
      </c>
      <c r="AF194" s="2">
        <v>0</v>
      </c>
      <c r="AG194" s="2">
        <v>0</v>
      </c>
      <c r="AH194" t="s">
        <v>474</v>
      </c>
      <c r="AI194">
        <v>5</v>
      </c>
    </row>
    <row r="195" spans="1:35" x14ac:dyDescent="0.25">
      <c r="A195" t="s">
        <v>1304</v>
      </c>
      <c r="B195" t="s">
        <v>549</v>
      </c>
      <c r="C195" t="s">
        <v>1077</v>
      </c>
      <c r="D195" t="s">
        <v>1260</v>
      </c>
      <c r="E195" s="2">
        <v>112.3804347826087</v>
      </c>
      <c r="F195" s="2">
        <v>25.970108695652176</v>
      </c>
      <c r="G195" s="2">
        <v>0</v>
      </c>
      <c r="H195" s="2">
        <v>0</v>
      </c>
      <c r="I195" s="2">
        <v>0</v>
      </c>
      <c r="J195" s="2">
        <v>0</v>
      </c>
      <c r="K195" s="2">
        <v>0</v>
      </c>
      <c r="L195" s="2">
        <v>3.9397826086956518</v>
      </c>
      <c r="M195" s="2">
        <v>5.2173913043478262</v>
      </c>
      <c r="N195" s="2">
        <v>5.5896739130434785</v>
      </c>
      <c r="O195" s="2">
        <v>9.6165006286874938E-2</v>
      </c>
      <c r="P195" s="2">
        <v>8.6603260869565215</v>
      </c>
      <c r="Q195" s="2">
        <v>17.744565217391305</v>
      </c>
      <c r="R195" s="2">
        <v>0.23495986072153979</v>
      </c>
      <c r="S195" s="2">
        <v>10.396086956521744</v>
      </c>
      <c r="T195" s="2">
        <v>5.9123913043478264</v>
      </c>
      <c r="U195" s="2">
        <v>0</v>
      </c>
      <c r="V195" s="2">
        <v>0.14511848341232231</v>
      </c>
      <c r="W195" s="2">
        <v>10.952499999999997</v>
      </c>
      <c r="X195" s="2">
        <v>8.0069565217391325</v>
      </c>
      <c r="Y195" s="2">
        <v>5.5128260869565215</v>
      </c>
      <c r="Z195" s="2">
        <v>0.21776283973304958</v>
      </c>
      <c r="AA195" s="2">
        <v>0</v>
      </c>
      <c r="AB195" s="2">
        <v>0</v>
      </c>
      <c r="AC195" s="2">
        <v>0</v>
      </c>
      <c r="AD195" s="2">
        <v>0</v>
      </c>
      <c r="AE195" s="2">
        <v>0</v>
      </c>
      <c r="AF195" s="2">
        <v>0</v>
      </c>
      <c r="AG195" s="2">
        <v>0</v>
      </c>
      <c r="AH195" t="s">
        <v>30</v>
      </c>
      <c r="AI195">
        <v>5</v>
      </c>
    </row>
    <row r="196" spans="1:35" x14ac:dyDescent="0.25">
      <c r="A196" t="s">
        <v>1304</v>
      </c>
      <c r="B196" t="s">
        <v>715</v>
      </c>
      <c r="C196" t="s">
        <v>1087</v>
      </c>
      <c r="D196" t="s">
        <v>1257</v>
      </c>
      <c r="E196" s="2">
        <v>68.141304347826093</v>
      </c>
      <c r="F196" s="2">
        <v>21.735652173913046</v>
      </c>
      <c r="G196" s="2">
        <v>0.30978260869565216</v>
      </c>
      <c r="H196" s="2">
        <v>0.27804347826086956</v>
      </c>
      <c r="I196" s="2">
        <v>0</v>
      </c>
      <c r="J196" s="2">
        <v>0</v>
      </c>
      <c r="K196" s="2">
        <v>0</v>
      </c>
      <c r="L196" s="2">
        <v>1.4093478260869572</v>
      </c>
      <c r="M196" s="2">
        <v>5.4782608695652177</v>
      </c>
      <c r="N196" s="2">
        <v>2.4048913043478266</v>
      </c>
      <c r="O196" s="2">
        <v>0.11568830754506301</v>
      </c>
      <c r="P196" s="2">
        <v>5.1778260869565216</v>
      </c>
      <c r="Q196" s="2">
        <v>3.9140217391304351</v>
      </c>
      <c r="R196" s="2">
        <v>0.13342638379326846</v>
      </c>
      <c r="S196" s="2">
        <v>9.3301086956521768</v>
      </c>
      <c r="T196" s="2">
        <v>4.9386956521739132</v>
      </c>
      <c r="U196" s="2">
        <v>0</v>
      </c>
      <c r="V196" s="2">
        <v>0.20940022332110389</v>
      </c>
      <c r="W196" s="2">
        <v>10.207934782608696</v>
      </c>
      <c r="X196" s="2">
        <v>0.10793478260869564</v>
      </c>
      <c r="Y196" s="2">
        <v>0</v>
      </c>
      <c r="Z196" s="2">
        <v>0.15138937629605997</v>
      </c>
      <c r="AA196" s="2">
        <v>0</v>
      </c>
      <c r="AB196" s="2">
        <v>0</v>
      </c>
      <c r="AC196" s="2">
        <v>0</v>
      </c>
      <c r="AD196" s="2">
        <v>0</v>
      </c>
      <c r="AE196" s="2">
        <v>0</v>
      </c>
      <c r="AF196" s="2">
        <v>0</v>
      </c>
      <c r="AG196" s="2">
        <v>0</v>
      </c>
      <c r="AH196" t="s">
        <v>208</v>
      </c>
      <c r="AI196">
        <v>5</v>
      </c>
    </row>
    <row r="197" spans="1:35" x14ac:dyDescent="0.25">
      <c r="A197" t="s">
        <v>1304</v>
      </c>
      <c r="B197" t="s">
        <v>604</v>
      </c>
      <c r="C197" t="s">
        <v>1096</v>
      </c>
      <c r="D197" t="s">
        <v>1240</v>
      </c>
      <c r="E197" s="2">
        <v>46.847826086956523</v>
      </c>
      <c r="F197" s="2">
        <v>5.0434782608695654</v>
      </c>
      <c r="G197" s="2">
        <v>0.40760869565217389</v>
      </c>
      <c r="H197" s="2">
        <v>0</v>
      </c>
      <c r="I197" s="2">
        <v>0.46467391304347827</v>
      </c>
      <c r="J197" s="2">
        <v>0</v>
      </c>
      <c r="K197" s="2">
        <v>0</v>
      </c>
      <c r="L197" s="2">
        <v>2.8203260869565221</v>
      </c>
      <c r="M197" s="2">
        <v>5.4293478260869561</v>
      </c>
      <c r="N197" s="2">
        <v>0</v>
      </c>
      <c r="O197" s="2">
        <v>0.11589327146171692</v>
      </c>
      <c r="P197" s="2">
        <v>4.2907608695652177</v>
      </c>
      <c r="Q197" s="2">
        <v>12.904891304347826</v>
      </c>
      <c r="R197" s="2">
        <v>0.36705336426914154</v>
      </c>
      <c r="S197" s="2">
        <v>0.7239130434782608</v>
      </c>
      <c r="T197" s="2">
        <v>4.199891304347827</v>
      </c>
      <c r="U197" s="2">
        <v>0</v>
      </c>
      <c r="V197" s="2">
        <v>0.10510208816705337</v>
      </c>
      <c r="W197" s="2">
        <v>1.4081521739130436</v>
      </c>
      <c r="X197" s="2">
        <v>3.3947826086956501</v>
      </c>
      <c r="Y197" s="2">
        <v>0</v>
      </c>
      <c r="Z197" s="2">
        <v>0.10252204176334102</v>
      </c>
      <c r="AA197" s="2">
        <v>0</v>
      </c>
      <c r="AB197" s="2">
        <v>0</v>
      </c>
      <c r="AC197" s="2">
        <v>0</v>
      </c>
      <c r="AD197" s="2">
        <v>0</v>
      </c>
      <c r="AE197" s="2">
        <v>0</v>
      </c>
      <c r="AF197" s="2">
        <v>0</v>
      </c>
      <c r="AG197" s="2">
        <v>0</v>
      </c>
      <c r="AH197" t="s">
        <v>88</v>
      </c>
      <c r="AI197">
        <v>5</v>
      </c>
    </row>
    <row r="198" spans="1:35" x14ac:dyDescent="0.25">
      <c r="A198" t="s">
        <v>1304</v>
      </c>
      <c r="B198" t="s">
        <v>544</v>
      </c>
      <c r="C198" t="s">
        <v>1040</v>
      </c>
      <c r="D198" t="s">
        <v>1216</v>
      </c>
      <c r="E198" s="2">
        <v>45.641304347826086</v>
      </c>
      <c r="F198" s="2">
        <v>5.6521739130434785</v>
      </c>
      <c r="G198" s="2">
        <v>0.36956521739130432</v>
      </c>
      <c r="H198" s="2">
        <v>0.2608695652173913</v>
      </c>
      <c r="I198" s="2">
        <v>0.65217391304347827</v>
      </c>
      <c r="J198" s="2">
        <v>0</v>
      </c>
      <c r="K198" s="2">
        <v>0.56521739130434778</v>
      </c>
      <c r="L198" s="2">
        <v>0.8188043478260868</v>
      </c>
      <c r="M198" s="2">
        <v>3.75</v>
      </c>
      <c r="N198" s="2">
        <v>0.32608695652173914</v>
      </c>
      <c r="O198" s="2">
        <v>8.9306977851869501E-2</v>
      </c>
      <c r="P198" s="2">
        <v>4.9510869565217392</v>
      </c>
      <c r="Q198" s="2">
        <v>11.201086956521738</v>
      </c>
      <c r="R198" s="2">
        <v>0.35389378423434148</v>
      </c>
      <c r="S198" s="2">
        <v>1.1779347826086954</v>
      </c>
      <c r="T198" s="2">
        <v>5.1743478260869553</v>
      </c>
      <c r="U198" s="2">
        <v>0</v>
      </c>
      <c r="V198" s="2">
        <v>0.13917837580376277</v>
      </c>
      <c r="W198" s="2">
        <v>1.0531521739130432</v>
      </c>
      <c r="X198" s="2">
        <v>5.3473913043478261</v>
      </c>
      <c r="Y198" s="2">
        <v>0</v>
      </c>
      <c r="Z198" s="2">
        <v>0.14023577042152893</v>
      </c>
      <c r="AA198" s="2">
        <v>0.5</v>
      </c>
      <c r="AB198" s="2">
        <v>0</v>
      </c>
      <c r="AC198" s="2">
        <v>0</v>
      </c>
      <c r="AD198" s="2">
        <v>0</v>
      </c>
      <c r="AE198" s="2">
        <v>0</v>
      </c>
      <c r="AF198" s="2">
        <v>0</v>
      </c>
      <c r="AG198" s="2">
        <v>7.6086956521739135E-2</v>
      </c>
      <c r="AH198" t="s">
        <v>24</v>
      </c>
      <c r="AI198">
        <v>5</v>
      </c>
    </row>
    <row r="199" spans="1:35" x14ac:dyDescent="0.25">
      <c r="A199" t="s">
        <v>1304</v>
      </c>
      <c r="B199" t="s">
        <v>617</v>
      </c>
      <c r="C199" t="s">
        <v>1028</v>
      </c>
      <c r="D199" t="s">
        <v>1242</v>
      </c>
      <c r="E199" s="2">
        <v>45.836956521739133</v>
      </c>
      <c r="F199" s="2">
        <v>5.0434782608695654</v>
      </c>
      <c r="G199" s="2">
        <v>1.1304347826086956</v>
      </c>
      <c r="H199" s="2">
        <v>0.42391304347826086</v>
      </c>
      <c r="I199" s="2">
        <v>0.6875</v>
      </c>
      <c r="J199" s="2">
        <v>0</v>
      </c>
      <c r="K199" s="2">
        <v>0</v>
      </c>
      <c r="L199" s="2">
        <v>0.43315217391304339</v>
      </c>
      <c r="M199" s="2">
        <v>0.27173913043478259</v>
      </c>
      <c r="N199" s="2">
        <v>0</v>
      </c>
      <c r="O199" s="2">
        <v>5.9283851078966087E-3</v>
      </c>
      <c r="P199" s="2">
        <v>0.27173913043478259</v>
      </c>
      <c r="Q199" s="2">
        <v>0</v>
      </c>
      <c r="R199" s="2">
        <v>5.9283851078966087E-3</v>
      </c>
      <c r="S199" s="2">
        <v>0.28630434782608699</v>
      </c>
      <c r="T199" s="2">
        <v>5.2316304347826073</v>
      </c>
      <c r="U199" s="2">
        <v>0</v>
      </c>
      <c r="V199" s="2">
        <v>0.12038178800094851</v>
      </c>
      <c r="W199" s="2">
        <v>1.8966304347826091</v>
      </c>
      <c r="X199" s="2">
        <v>7.3586956521739133E-2</v>
      </c>
      <c r="Y199" s="2">
        <v>0</v>
      </c>
      <c r="Z199" s="2">
        <v>4.2983163386293578E-2</v>
      </c>
      <c r="AA199" s="2">
        <v>0</v>
      </c>
      <c r="AB199" s="2">
        <v>0</v>
      </c>
      <c r="AC199" s="2">
        <v>0</v>
      </c>
      <c r="AD199" s="2">
        <v>0</v>
      </c>
      <c r="AE199" s="2">
        <v>0</v>
      </c>
      <c r="AF199" s="2">
        <v>0</v>
      </c>
      <c r="AG199" s="2">
        <v>0</v>
      </c>
      <c r="AH199" t="s">
        <v>101</v>
      </c>
      <c r="AI199">
        <v>5</v>
      </c>
    </row>
    <row r="200" spans="1:35" x14ac:dyDescent="0.25">
      <c r="A200" t="s">
        <v>1304</v>
      </c>
      <c r="B200" t="s">
        <v>529</v>
      </c>
      <c r="C200" t="s">
        <v>1054</v>
      </c>
      <c r="D200" t="s">
        <v>1209</v>
      </c>
      <c r="E200" s="2">
        <v>66.586956521739125</v>
      </c>
      <c r="F200" s="2">
        <v>5.5652173913043477</v>
      </c>
      <c r="G200" s="2">
        <v>0.23369565217391305</v>
      </c>
      <c r="H200" s="2">
        <v>0.19565217391304349</v>
      </c>
      <c r="I200" s="2">
        <v>5.4048913043478262</v>
      </c>
      <c r="J200" s="2">
        <v>0</v>
      </c>
      <c r="K200" s="2">
        <v>1.8641304347826086</v>
      </c>
      <c r="L200" s="2">
        <v>0.6236956521739131</v>
      </c>
      <c r="M200" s="2">
        <v>5.7907608695652177</v>
      </c>
      <c r="N200" s="2">
        <v>0</v>
      </c>
      <c r="O200" s="2">
        <v>8.6965393405158353E-2</v>
      </c>
      <c r="P200" s="2">
        <v>3.4429347826086958</v>
      </c>
      <c r="Q200" s="2">
        <v>13.581521739130435</v>
      </c>
      <c r="R200" s="2">
        <v>0.25567254325824362</v>
      </c>
      <c r="S200" s="2">
        <v>4.4727173913043474</v>
      </c>
      <c r="T200" s="2">
        <v>0.77</v>
      </c>
      <c r="U200" s="2">
        <v>0</v>
      </c>
      <c r="V200" s="2">
        <v>7.8734900424420509E-2</v>
      </c>
      <c r="W200" s="2">
        <v>1.0321739130434782</v>
      </c>
      <c r="X200" s="2">
        <v>4.3369565217391308</v>
      </c>
      <c r="Y200" s="2">
        <v>0</v>
      </c>
      <c r="Z200" s="2">
        <v>8.0633365981064326E-2</v>
      </c>
      <c r="AA200" s="2">
        <v>0</v>
      </c>
      <c r="AB200" s="2">
        <v>0</v>
      </c>
      <c r="AC200" s="2">
        <v>0</v>
      </c>
      <c r="AD200" s="2">
        <v>0</v>
      </c>
      <c r="AE200" s="2">
        <v>0</v>
      </c>
      <c r="AF200" s="2">
        <v>0</v>
      </c>
      <c r="AG200" s="2">
        <v>0</v>
      </c>
      <c r="AH200" t="s">
        <v>4</v>
      </c>
      <c r="AI200">
        <v>5</v>
      </c>
    </row>
    <row r="201" spans="1:35" x14ac:dyDescent="0.25">
      <c r="A201" t="s">
        <v>1304</v>
      </c>
      <c r="B201" t="s">
        <v>672</v>
      </c>
      <c r="C201" t="s">
        <v>1118</v>
      </c>
      <c r="D201" t="s">
        <v>1211</v>
      </c>
      <c r="E201" s="2">
        <v>87.902173913043484</v>
      </c>
      <c r="F201" s="2">
        <v>6.0869565217391308</v>
      </c>
      <c r="G201" s="2">
        <v>0.61956521739130432</v>
      </c>
      <c r="H201" s="2">
        <v>0.3989130434782609</v>
      </c>
      <c r="I201" s="2">
        <v>1.1168478260869565</v>
      </c>
      <c r="J201" s="2">
        <v>0</v>
      </c>
      <c r="K201" s="2">
        <v>0</v>
      </c>
      <c r="L201" s="2">
        <v>2.6586956521739129</v>
      </c>
      <c r="M201" s="2">
        <v>4.9565217391304346</v>
      </c>
      <c r="N201" s="2">
        <v>5.4456521739130439</v>
      </c>
      <c r="O201" s="2">
        <v>0.118338073451218</v>
      </c>
      <c r="P201" s="2">
        <v>15.5</v>
      </c>
      <c r="Q201" s="2">
        <v>4.7989130434782608</v>
      </c>
      <c r="R201" s="2">
        <v>0.2309261778162483</v>
      </c>
      <c r="S201" s="2">
        <v>6.9669565217391307</v>
      </c>
      <c r="T201" s="2">
        <v>8.4938043478260852</v>
      </c>
      <c r="U201" s="2">
        <v>0</v>
      </c>
      <c r="V201" s="2">
        <v>0.17588598986026954</v>
      </c>
      <c r="W201" s="2">
        <v>1.5780434782608697</v>
      </c>
      <c r="X201" s="2">
        <v>6.032934782608697</v>
      </c>
      <c r="Y201" s="2">
        <v>0</v>
      </c>
      <c r="Z201" s="2">
        <v>8.6584642018053687E-2</v>
      </c>
      <c r="AA201" s="2">
        <v>0</v>
      </c>
      <c r="AB201" s="2">
        <v>0</v>
      </c>
      <c r="AC201" s="2">
        <v>0</v>
      </c>
      <c r="AD201" s="2">
        <v>0</v>
      </c>
      <c r="AE201" s="2">
        <v>0</v>
      </c>
      <c r="AF201" s="2">
        <v>0</v>
      </c>
      <c r="AG201" s="2">
        <v>0</v>
      </c>
      <c r="AH201" t="s">
        <v>164</v>
      </c>
      <c r="AI201">
        <v>5</v>
      </c>
    </row>
    <row r="202" spans="1:35" x14ac:dyDescent="0.25">
      <c r="A202" t="s">
        <v>1304</v>
      </c>
      <c r="B202" t="s">
        <v>972</v>
      </c>
      <c r="C202" t="s">
        <v>1074</v>
      </c>
      <c r="D202" t="s">
        <v>1258</v>
      </c>
      <c r="E202" s="2">
        <v>50.423913043478258</v>
      </c>
      <c r="F202" s="2">
        <v>8.3152173913043477</v>
      </c>
      <c r="G202" s="2">
        <v>0.10967391304347826</v>
      </c>
      <c r="H202" s="2">
        <v>0.27239130434782605</v>
      </c>
      <c r="I202" s="2">
        <v>0.82880434782608692</v>
      </c>
      <c r="J202" s="2">
        <v>0</v>
      </c>
      <c r="K202" s="2">
        <v>0</v>
      </c>
      <c r="L202" s="2">
        <v>0.80282608695652169</v>
      </c>
      <c r="M202" s="2">
        <v>0</v>
      </c>
      <c r="N202" s="2">
        <v>10.190217391304348</v>
      </c>
      <c r="O202" s="2">
        <v>0.20209096788100886</v>
      </c>
      <c r="P202" s="2">
        <v>6.0597826086956523</v>
      </c>
      <c r="Q202" s="2">
        <v>5.7961956521739131</v>
      </c>
      <c r="R202" s="2">
        <v>0.23512610476395779</v>
      </c>
      <c r="S202" s="2">
        <v>5.2851086956521742</v>
      </c>
      <c r="T202" s="2">
        <v>7.7099999999999982</v>
      </c>
      <c r="U202" s="2">
        <v>0</v>
      </c>
      <c r="V202" s="2">
        <v>0.25771718042681613</v>
      </c>
      <c r="W202" s="2">
        <v>5.5668478260869554</v>
      </c>
      <c r="X202" s="2">
        <v>14.751304347826089</v>
      </c>
      <c r="Y202" s="2">
        <v>0</v>
      </c>
      <c r="Z202" s="2">
        <v>0.40294675576632899</v>
      </c>
      <c r="AA202" s="2">
        <v>0</v>
      </c>
      <c r="AB202" s="2">
        <v>0</v>
      </c>
      <c r="AC202" s="2">
        <v>0</v>
      </c>
      <c r="AD202" s="2">
        <v>0</v>
      </c>
      <c r="AE202" s="2">
        <v>0</v>
      </c>
      <c r="AF202" s="2">
        <v>0</v>
      </c>
      <c r="AG202" s="2">
        <v>0</v>
      </c>
      <c r="AH202" t="s">
        <v>484</v>
      </c>
      <c r="AI202">
        <v>5</v>
      </c>
    </row>
    <row r="203" spans="1:35" x14ac:dyDescent="0.25">
      <c r="A203" t="s">
        <v>1304</v>
      </c>
      <c r="B203" t="s">
        <v>857</v>
      </c>
      <c r="C203" t="s">
        <v>1067</v>
      </c>
      <c r="D203" t="s">
        <v>1253</v>
      </c>
      <c r="E203" s="2">
        <v>53.347826086956523</v>
      </c>
      <c r="F203" s="2">
        <v>5.0543478260869561</v>
      </c>
      <c r="G203" s="2">
        <v>0.51630434782608692</v>
      </c>
      <c r="H203" s="2">
        <v>0.23641304347826086</v>
      </c>
      <c r="I203" s="2">
        <v>1.1005434782608696</v>
      </c>
      <c r="J203" s="2">
        <v>0</v>
      </c>
      <c r="K203" s="2">
        <v>0</v>
      </c>
      <c r="L203" s="2">
        <v>1.1277173913043479</v>
      </c>
      <c r="M203" s="2">
        <v>9.4565217391304355</v>
      </c>
      <c r="N203" s="2">
        <v>0</v>
      </c>
      <c r="O203" s="2">
        <v>0.17726161369193155</v>
      </c>
      <c r="P203" s="2">
        <v>4.9565217391304346</v>
      </c>
      <c r="Q203" s="2">
        <v>10.394021739130435</v>
      </c>
      <c r="R203" s="2">
        <v>0.28774449877750613</v>
      </c>
      <c r="S203" s="2">
        <v>0.7483695652173914</v>
      </c>
      <c r="T203" s="2">
        <v>4.8497826086956524</v>
      </c>
      <c r="U203" s="2">
        <v>0</v>
      </c>
      <c r="V203" s="2">
        <v>0.10493683781581092</v>
      </c>
      <c r="W203" s="2">
        <v>3.4027173913043471</v>
      </c>
      <c r="X203" s="2">
        <v>4.2006521739130447</v>
      </c>
      <c r="Y203" s="2">
        <v>10.618043478260871</v>
      </c>
      <c r="Z203" s="2">
        <v>0.34155867970660153</v>
      </c>
      <c r="AA203" s="2">
        <v>0</v>
      </c>
      <c r="AB203" s="2">
        <v>0</v>
      </c>
      <c r="AC203" s="2">
        <v>0</v>
      </c>
      <c r="AD203" s="2">
        <v>0</v>
      </c>
      <c r="AE203" s="2">
        <v>0</v>
      </c>
      <c r="AF203" s="2">
        <v>0</v>
      </c>
      <c r="AG203" s="2">
        <v>0</v>
      </c>
      <c r="AH203" t="s">
        <v>367</v>
      </c>
      <c r="AI203">
        <v>5</v>
      </c>
    </row>
    <row r="204" spans="1:35" x14ac:dyDescent="0.25">
      <c r="A204" t="s">
        <v>1304</v>
      </c>
      <c r="B204" t="s">
        <v>546</v>
      </c>
      <c r="C204" t="s">
        <v>1074</v>
      </c>
      <c r="D204" t="s">
        <v>1258</v>
      </c>
      <c r="E204" s="2">
        <v>140.10869565217391</v>
      </c>
      <c r="F204" s="2">
        <v>4.9565217391304346</v>
      </c>
      <c r="G204" s="2">
        <v>0.65217391304347827</v>
      </c>
      <c r="H204" s="2">
        <v>0.52391304347826095</v>
      </c>
      <c r="I204" s="2">
        <v>3.1141304347826089</v>
      </c>
      <c r="J204" s="2">
        <v>0</v>
      </c>
      <c r="K204" s="2">
        <v>0</v>
      </c>
      <c r="L204" s="2">
        <v>5.2099999999999991</v>
      </c>
      <c r="M204" s="2">
        <v>5.0434782608695654</v>
      </c>
      <c r="N204" s="2">
        <v>16.385869565217391</v>
      </c>
      <c r="O204" s="2">
        <v>0.15294802172226532</v>
      </c>
      <c r="P204" s="2">
        <v>12.263586956521738</v>
      </c>
      <c r="Q204" s="2">
        <v>15.910326086956522</v>
      </c>
      <c r="R204" s="2">
        <v>0.20108611326609774</v>
      </c>
      <c r="S204" s="2">
        <v>13.571521739130434</v>
      </c>
      <c r="T204" s="2">
        <v>6.6184782608695647</v>
      </c>
      <c r="U204" s="2">
        <v>0</v>
      </c>
      <c r="V204" s="2">
        <v>0.14410240496508922</v>
      </c>
      <c r="W204" s="2">
        <v>15.888260869565226</v>
      </c>
      <c r="X204" s="2">
        <v>6.3896739130434774</v>
      </c>
      <c r="Y204" s="2">
        <v>0</v>
      </c>
      <c r="Z204" s="2">
        <v>0.15900465477114048</v>
      </c>
      <c r="AA204" s="2">
        <v>0</v>
      </c>
      <c r="AB204" s="2">
        <v>0</v>
      </c>
      <c r="AC204" s="2">
        <v>0</v>
      </c>
      <c r="AD204" s="2">
        <v>0</v>
      </c>
      <c r="AE204" s="2">
        <v>8.4809782608695645</v>
      </c>
      <c r="AF204" s="2">
        <v>0</v>
      </c>
      <c r="AG204" s="2">
        <v>0</v>
      </c>
      <c r="AH204" t="s">
        <v>26</v>
      </c>
      <c r="AI204">
        <v>5</v>
      </c>
    </row>
    <row r="205" spans="1:35" x14ac:dyDescent="0.25">
      <c r="A205" t="s">
        <v>1304</v>
      </c>
      <c r="B205" t="s">
        <v>870</v>
      </c>
      <c r="C205" t="s">
        <v>1019</v>
      </c>
      <c r="D205" t="s">
        <v>1253</v>
      </c>
      <c r="E205" s="2">
        <v>83.815217391304344</v>
      </c>
      <c r="F205" s="2">
        <v>4.9945652173913047</v>
      </c>
      <c r="G205" s="2">
        <v>1.5896739130434785</v>
      </c>
      <c r="H205" s="2">
        <v>0.36</v>
      </c>
      <c r="I205" s="2">
        <v>2.2038043478260869</v>
      </c>
      <c r="J205" s="2">
        <v>0</v>
      </c>
      <c r="K205" s="2">
        <v>0</v>
      </c>
      <c r="L205" s="2">
        <v>4.5370652173913042</v>
      </c>
      <c r="M205" s="2">
        <v>9.6114130434782616</v>
      </c>
      <c r="N205" s="2">
        <v>0</v>
      </c>
      <c r="O205" s="2">
        <v>0.11467384256257296</v>
      </c>
      <c r="P205" s="2">
        <v>15.785326086956522</v>
      </c>
      <c r="Q205" s="2">
        <v>18.222826086956523</v>
      </c>
      <c r="R205" s="2">
        <v>0.40575152379717294</v>
      </c>
      <c r="S205" s="2">
        <v>5.4983695652173905</v>
      </c>
      <c r="T205" s="2">
        <v>5.6794565217391302</v>
      </c>
      <c r="U205" s="2">
        <v>0</v>
      </c>
      <c r="V205" s="2">
        <v>0.13336272856957593</v>
      </c>
      <c r="W205" s="2">
        <v>3.5477173913043489</v>
      </c>
      <c r="X205" s="2">
        <v>5.7928260869565209</v>
      </c>
      <c r="Y205" s="2">
        <v>0</v>
      </c>
      <c r="Z205" s="2">
        <v>0.11144209570743095</v>
      </c>
      <c r="AA205" s="2">
        <v>0</v>
      </c>
      <c r="AB205" s="2">
        <v>0</v>
      </c>
      <c r="AC205" s="2">
        <v>0</v>
      </c>
      <c r="AD205" s="2">
        <v>0</v>
      </c>
      <c r="AE205" s="2">
        <v>0</v>
      </c>
      <c r="AF205" s="2">
        <v>0</v>
      </c>
      <c r="AG205" s="2">
        <v>0</v>
      </c>
      <c r="AH205" t="s">
        <v>380</v>
      </c>
      <c r="AI205">
        <v>5</v>
      </c>
    </row>
    <row r="206" spans="1:35" x14ac:dyDescent="0.25">
      <c r="A206" t="s">
        <v>1304</v>
      </c>
      <c r="B206" t="s">
        <v>723</v>
      </c>
      <c r="C206" t="s">
        <v>1043</v>
      </c>
      <c r="D206" t="s">
        <v>1265</v>
      </c>
      <c r="E206" s="2">
        <v>31.217391304347824</v>
      </c>
      <c r="F206" s="2">
        <v>5.1304347826086953</v>
      </c>
      <c r="G206" s="2">
        <v>0.32608695652173914</v>
      </c>
      <c r="H206" s="2">
        <v>0.15945652173913044</v>
      </c>
      <c r="I206" s="2">
        <v>0</v>
      </c>
      <c r="J206" s="2">
        <v>0</v>
      </c>
      <c r="K206" s="2">
        <v>0</v>
      </c>
      <c r="L206" s="2">
        <v>0.65554347826086956</v>
      </c>
      <c r="M206" s="2">
        <v>5.8695652173913047</v>
      </c>
      <c r="N206" s="2">
        <v>0</v>
      </c>
      <c r="O206" s="2">
        <v>0.18802228412256269</v>
      </c>
      <c r="P206" s="2">
        <v>5.7635869565217392</v>
      </c>
      <c r="Q206" s="2">
        <v>0</v>
      </c>
      <c r="R206" s="2">
        <v>0.18462743732590531</v>
      </c>
      <c r="S206" s="2">
        <v>0.74978260869565205</v>
      </c>
      <c r="T206" s="2">
        <v>0.7978260869565218</v>
      </c>
      <c r="U206" s="2">
        <v>0</v>
      </c>
      <c r="V206" s="2">
        <v>4.9575208913649027E-2</v>
      </c>
      <c r="W206" s="2">
        <v>0.21097826086956525</v>
      </c>
      <c r="X206" s="2">
        <v>1.5369565217391308</v>
      </c>
      <c r="Y206" s="2">
        <v>0</v>
      </c>
      <c r="Z206" s="2">
        <v>5.5992339832869095E-2</v>
      </c>
      <c r="AA206" s="2">
        <v>0</v>
      </c>
      <c r="AB206" s="2">
        <v>0</v>
      </c>
      <c r="AC206" s="2">
        <v>0</v>
      </c>
      <c r="AD206" s="2">
        <v>0</v>
      </c>
      <c r="AE206" s="2">
        <v>0</v>
      </c>
      <c r="AF206" s="2">
        <v>0</v>
      </c>
      <c r="AG206" s="2">
        <v>0</v>
      </c>
      <c r="AH206" t="s">
        <v>216</v>
      </c>
      <c r="AI206">
        <v>5</v>
      </c>
    </row>
    <row r="207" spans="1:35" x14ac:dyDescent="0.25">
      <c r="A207" t="s">
        <v>1304</v>
      </c>
      <c r="B207" t="s">
        <v>728</v>
      </c>
      <c r="C207" t="s">
        <v>1118</v>
      </c>
      <c r="D207" t="s">
        <v>1211</v>
      </c>
      <c r="E207" s="2">
        <v>34.75</v>
      </c>
      <c r="F207" s="2">
        <v>5.4782608695652177</v>
      </c>
      <c r="G207" s="2">
        <v>0</v>
      </c>
      <c r="H207" s="2">
        <v>0.15304347826086956</v>
      </c>
      <c r="I207" s="2">
        <v>0</v>
      </c>
      <c r="J207" s="2">
        <v>0</v>
      </c>
      <c r="K207" s="2">
        <v>0</v>
      </c>
      <c r="L207" s="2">
        <v>1.2052173913043476</v>
      </c>
      <c r="M207" s="2">
        <v>3.2255434782608696</v>
      </c>
      <c r="N207" s="2">
        <v>0</v>
      </c>
      <c r="O207" s="2">
        <v>9.2821395057866754E-2</v>
      </c>
      <c r="P207" s="2">
        <v>3.4565217391304346</v>
      </c>
      <c r="Q207" s="2">
        <v>2.222826086956522</v>
      </c>
      <c r="R207" s="2">
        <v>0.16343446981545201</v>
      </c>
      <c r="S207" s="2">
        <v>0.60315217391304332</v>
      </c>
      <c r="T207" s="2">
        <v>1.8436956521739132</v>
      </c>
      <c r="U207" s="2">
        <v>0</v>
      </c>
      <c r="V207" s="2">
        <v>7.0412887081639036E-2</v>
      </c>
      <c r="W207" s="2">
        <v>0.31293478260869562</v>
      </c>
      <c r="X207" s="2">
        <v>2.3604347826086958</v>
      </c>
      <c r="Y207" s="2">
        <v>0</v>
      </c>
      <c r="Z207" s="2">
        <v>7.6931498279637162E-2</v>
      </c>
      <c r="AA207" s="2">
        <v>0</v>
      </c>
      <c r="AB207" s="2">
        <v>0</v>
      </c>
      <c r="AC207" s="2">
        <v>0</v>
      </c>
      <c r="AD207" s="2">
        <v>0</v>
      </c>
      <c r="AE207" s="2">
        <v>0</v>
      </c>
      <c r="AF207" s="2">
        <v>0</v>
      </c>
      <c r="AG207" s="2">
        <v>0</v>
      </c>
      <c r="AH207" t="s">
        <v>221</v>
      </c>
      <c r="AI207">
        <v>5</v>
      </c>
    </row>
    <row r="208" spans="1:35" x14ac:dyDescent="0.25">
      <c r="A208" t="s">
        <v>1304</v>
      </c>
      <c r="B208" t="s">
        <v>721</v>
      </c>
      <c r="C208" t="s">
        <v>1128</v>
      </c>
      <c r="D208" t="s">
        <v>1199</v>
      </c>
      <c r="E208" s="2">
        <v>25.543478260869566</v>
      </c>
      <c r="F208" s="2">
        <v>5.4782608695652177</v>
      </c>
      <c r="G208" s="2">
        <v>0</v>
      </c>
      <c r="H208" s="2">
        <v>0.14130434782608695</v>
      </c>
      <c r="I208" s="2">
        <v>0</v>
      </c>
      <c r="J208" s="2">
        <v>0</v>
      </c>
      <c r="K208" s="2">
        <v>0</v>
      </c>
      <c r="L208" s="2">
        <v>5.760869565217392E-2</v>
      </c>
      <c r="M208" s="2">
        <v>5.5298913043478262</v>
      </c>
      <c r="N208" s="2">
        <v>0</v>
      </c>
      <c r="O208" s="2">
        <v>0.21648936170212765</v>
      </c>
      <c r="P208" s="2">
        <v>5</v>
      </c>
      <c r="Q208" s="2">
        <v>0</v>
      </c>
      <c r="R208" s="2">
        <v>0.19574468085106383</v>
      </c>
      <c r="S208" s="2">
        <v>1.8090217391304342</v>
      </c>
      <c r="T208" s="2">
        <v>5.1195652173913052E-2</v>
      </c>
      <c r="U208" s="2">
        <v>0</v>
      </c>
      <c r="V208" s="2">
        <v>7.282553191489359E-2</v>
      </c>
      <c r="W208" s="2">
        <v>0.55032608695652174</v>
      </c>
      <c r="X208" s="2">
        <v>1.5748913043478259</v>
      </c>
      <c r="Y208" s="2">
        <v>0</v>
      </c>
      <c r="Z208" s="2">
        <v>8.3199999999999996E-2</v>
      </c>
      <c r="AA208" s="2">
        <v>0</v>
      </c>
      <c r="AB208" s="2">
        <v>0</v>
      </c>
      <c r="AC208" s="2">
        <v>0</v>
      </c>
      <c r="AD208" s="2">
        <v>0</v>
      </c>
      <c r="AE208" s="2">
        <v>0</v>
      </c>
      <c r="AF208" s="2">
        <v>0</v>
      </c>
      <c r="AG208" s="2">
        <v>0</v>
      </c>
      <c r="AH208" t="s">
        <v>214</v>
      </c>
      <c r="AI208">
        <v>5</v>
      </c>
    </row>
    <row r="209" spans="1:35" x14ac:dyDescent="0.25">
      <c r="A209" t="s">
        <v>1304</v>
      </c>
      <c r="B209" t="s">
        <v>730</v>
      </c>
      <c r="C209" t="s">
        <v>1047</v>
      </c>
      <c r="D209" t="s">
        <v>1220</v>
      </c>
      <c r="E209" s="2">
        <v>28.532608695652176</v>
      </c>
      <c r="F209" s="2">
        <v>5.3913043478260869</v>
      </c>
      <c r="G209" s="2">
        <v>0</v>
      </c>
      <c r="H209" s="2">
        <v>0.10869565217391304</v>
      </c>
      <c r="I209" s="2">
        <v>0</v>
      </c>
      <c r="J209" s="2">
        <v>0</v>
      </c>
      <c r="K209" s="2">
        <v>0</v>
      </c>
      <c r="L209" s="2">
        <v>0.18902173913043474</v>
      </c>
      <c r="M209" s="2">
        <v>4.3858695652173916</v>
      </c>
      <c r="N209" s="2">
        <v>0</v>
      </c>
      <c r="O209" s="2">
        <v>0.15371428571428572</v>
      </c>
      <c r="P209" s="2">
        <v>4.4755434782608692</v>
      </c>
      <c r="Q209" s="2">
        <v>0</v>
      </c>
      <c r="R209" s="2">
        <v>0.15685714285714283</v>
      </c>
      <c r="S209" s="2">
        <v>0.28000000000000003</v>
      </c>
      <c r="T209" s="2">
        <v>1.0767391304347829</v>
      </c>
      <c r="U209" s="2">
        <v>0</v>
      </c>
      <c r="V209" s="2">
        <v>4.7550476190476199E-2</v>
      </c>
      <c r="W209" s="2">
        <v>0.28717391304347822</v>
      </c>
      <c r="X209" s="2">
        <v>1.1643478260869562</v>
      </c>
      <c r="Y209" s="2">
        <v>0</v>
      </c>
      <c r="Z209" s="2">
        <v>5.087238095238094E-2</v>
      </c>
      <c r="AA209" s="2">
        <v>0</v>
      </c>
      <c r="AB209" s="2">
        <v>0</v>
      </c>
      <c r="AC209" s="2">
        <v>0</v>
      </c>
      <c r="AD209" s="2">
        <v>0</v>
      </c>
      <c r="AE209" s="2">
        <v>0</v>
      </c>
      <c r="AF209" s="2">
        <v>0</v>
      </c>
      <c r="AG209" s="2">
        <v>0</v>
      </c>
      <c r="AH209" t="s">
        <v>223</v>
      </c>
      <c r="AI209">
        <v>5</v>
      </c>
    </row>
    <row r="210" spans="1:35" x14ac:dyDescent="0.25">
      <c r="A210" t="s">
        <v>1304</v>
      </c>
      <c r="B210" t="s">
        <v>684</v>
      </c>
      <c r="C210" t="s">
        <v>1096</v>
      </c>
      <c r="D210" t="s">
        <v>1240</v>
      </c>
      <c r="E210" s="2">
        <v>23.706521739130434</v>
      </c>
      <c r="F210" s="2">
        <v>4.5217391304347823</v>
      </c>
      <c r="G210" s="2">
        <v>0</v>
      </c>
      <c r="H210" s="2">
        <v>0.15489130434782608</v>
      </c>
      <c r="I210" s="2">
        <v>0</v>
      </c>
      <c r="J210" s="2">
        <v>0</v>
      </c>
      <c r="K210" s="2">
        <v>0</v>
      </c>
      <c r="L210" s="2">
        <v>0.39532608695652177</v>
      </c>
      <c r="M210" s="2">
        <v>5.9538043478260869</v>
      </c>
      <c r="N210" s="2">
        <v>0</v>
      </c>
      <c r="O210" s="2">
        <v>0.2511462631820266</v>
      </c>
      <c r="P210" s="2">
        <v>3.9782608695652173</v>
      </c>
      <c r="Q210" s="2">
        <v>0</v>
      </c>
      <c r="R210" s="2">
        <v>0.16781292984869325</v>
      </c>
      <c r="S210" s="2">
        <v>0.86510869565217374</v>
      </c>
      <c r="T210" s="2">
        <v>0.55597826086956526</v>
      </c>
      <c r="U210" s="2">
        <v>0</v>
      </c>
      <c r="V210" s="2">
        <v>5.9944979367262723E-2</v>
      </c>
      <c r="W210" s="2">
        <v>0.42184782608695653</v>
      </c>
      <c r="X210" s="2">
        <v>1.6534782608695653</v>
      </c>
      <c r="Y210" s="2">
        <v>0</v>
      </c>
      <c r="Z210" s="2">
        <v>8.7542411737734999E-2</v>
      </c>
      <c r="AA210" s="2">
        <v>0</v>
      </c>
      <c r="AB210" s="2">
        <v>0</v>
      </c>
      <c r="AC210" s="2">
        <v>0</v>
      </c>
      <c r="AD210" s="2">
        <v>0</v>
      </c>
      <c r="AE210" s="2">
        <v>0</v>
      </c>
      <c r="AF210" s="2">
        <v>0</v>
      </c>
      <c r="AG210" s="2">
        <v>0</v>
      </c>
      <c r="AH210" t="s">
        <v>177</v>
      </c>
      <c r="AI210">
        <v>5</v>
      </c>
    </row>
    <row r="211" spans="1:35" x14ac:dyDescent="0.25">
      <c r="A211" t="s">
        <v>1304</v>
      </c>
      <c r="B211" t="s">
        <v>786</v>
      </c>
      <c r="C211" t="s">
        <v>1067</v>
      </c>
      <c r="D211" t="s">
        <v>1253</v>
      </c>
      <c r="E211" s="2">
        <v>32.902173913043477</v>
      </c>
      <c r="F211" s="2">
        <v>5.0434782608695654</v>
      </c>
      <c r="G211" s="2">
        <v>0</v>
      </c>
      <c r="H211" s="2">
        <v>0.12771739130434784</v>
      </c>
      <c r="I211" s="2">
        <v>0</v>
      </c>
      <c r="J211" s="2">
        <v>0</v>
      </c>
      <c r="K211" s="2">
        <v>0</v>
      </c>
      <c r="L211" s="2">
        <v>0.10152173913043479</v>
      </c>
      <c r="M211" s="2">
        <v>4.8913043478260869</v>
      </c>
      <c r="N211" s="2">
        <v>0</v>
      </c>
      <c r="O211" s="2">
        <v>0.14866204162537167</v>
      </c>
      <c r="P211" s="2">
        <v>4.0625</v>
      </c>
      <c r="Q211" s="2">
        <v>0</v>
      </c>
      <c r="R211" s="2">
        <v>0.12347208457218369</v>
      </c>
      <c r="S211" s="2">
        <v>0.19489130434782609</v>
      </c>
      <c r="T211" s="2">
        <v>0.518695652173913</v>
      </c>
      <c r="U211" s="2">
        <v>0</v>
      </c>
      <c r="V211" s="2">
        <v>2.1688140072679222E-2</v>
      </c>
      <c r="W211" s="2">
        <v>0.76152173913043453</v>
      </c>
      <c r="X211" s="2">
        <v>0.25847826086956521</v>
      </c>
      <c r="Y211" s="2">
        <v>0</v>
      </c>
      <c r="Z211" s="2">
        <v>3.1000991080277499E-2</v>
      </c>
      <c r="AA211" s="2">
        <v>0</v>
      </c>
      <c r="AB211" s="2">
        <v>0</v>
      </c>
      <c r="AC211" s="2">
        <v>0</v>
      </c>
      <c r="AD211" s="2">
        <v>0</v>
      </c>
      <c r="AE211" s="2">
        <v>0</v>
      </c>
      <c r="AF211" s="2">
        <v>0</v>
      </c>
      <c r="AG211" s="2">
        <v>0</v>
      </c>
      <c r="AH211" t="s">
        <v>280</v>
      </c>
      <c r="AI211">
        <v>5</v>
      </c>
    </row>
    <row r="212" spans="1:35" x14ac:dyDescent="0.25">
      <c r="A212" t="s">
        <v>1304</v>
      </c>
      <c r="B212" t="s">
        <v>712</v>
      </c>
      <c r="C212" t="s">
        <v>1127</v>
      </c>
      <c r="D212" t="s">
        <v>1277</v>
      </c>
      <c r="E212" s="2">
        <v>21.608695652173914</v>
      </c>
      <c r="F212" s="2">
        <v>5.5652173913043477</v>
      </c>
      <c r="G212" s="2">
        <v>0</v>
      </c>
      <c r="H212" s="2">
        <v>3.8043478260869568E-2</v>
      </c>
      <c r="I212" s="2">
        <v>0</v>
      </c>
      <c r="J212" s="2">
        <v>0</v>
      </c>
      <c r="K212" s="2">
        <v>0</v>
      </c>
      <c r="L212" s="2">
        <v>3.4021739130434783E-2</v>
      </c>
      <c r="M212" s="2">
        <v>1.8342391304347827</v>
      </c>
      <c r="N212" s="2">
        <v>0</v>
      </c>
      <c r="O212" s="2">
        <v>8.4884305835010054E-2</v>
      </c>
      <c r="P212" s="2">
        <v>4.7771739130434785</v>
      </c>
      <c r="Q212" s="2">
        <v>0</v>
      </c>
      <c r="R212" s="2">
        <v>0.22107645875251508</v>
      </c>
      <c r="S212" s="2">
        <v>5.7934782608695647E-2</v>
      </c>
      <c r="T212" s="2">
        <v>0.14521739130434783</v>
      </c>
      <c r="U212" s="2">
        <v>0</v>
      </c>
      <c r="V212" s="2">
        <v>9.4014084507042239E-3</v>
      </c>
      <c r="W212" s="2">
        <v>9.1521739130434765E-2</v>
      </c>
      <c r="X212" s="2">
        <v>0.35608695652173916</v>
      </c>
      <c r="Y212" s="2">
        <v>0</v>
      </c>
      <c r="Z212" s="2">
        <v>2.0714285714285713E-2</v>
      </c>
      <c r="AA212" s="2">
        <v>0</v>
      </c>
      <c r="AB212" s="2">
        <v>0</v>
      </c>
      <c r="AC212" s="2">
        <v>0</v>
      </c>
      <c r="AD212" s="2">
        <v>0</v>
      </c>
      <c r="AE212" s="2">
        <v>0</v>
      </c>
      <c r="AF212" s="2">
        <v>0</v>
      </c>
      <c r="AG212" s="2">
        <v>0</v>
      </c>
      <c r="AH212" t="s">
        <v>205</v>
      </c>
      <c r="AI212">
        <v>5</v>
      </c>
    </row>
    <row r="213" spans="1:35" x14ac:dyDescent="0.25">
      <c r="A213" t="s">
        <v>1304</v>
      </c>
      <c r="B213" t="s">
        <v>725</v>
      </c>
      <c r="C213" t="s">
        <v>1013</v>
      </c>
      <c r="D213" t="s">
        <v>1198</v>
      </c>
      <c r="E213" s="2">
        <v>33.858695652173914</v>
      </c>
      <c r="F213" s="2">
        <v>5.1304347826086953</v>
      </c>
      <c r="G213" s="2">
        <v>0</v>
      </c>
      <c r="H213" s="2">
        <v>0.125</v>
      </c>
      <c r="I213" s="2">
        <v>0</v>
      </c>
      <c r="J213" s="2">
        <v>0</v>
      </c>
      <c r="K213" s="2">
        <v>0</v>
      </c>
      <c r="L213" s="2">
        <v>0.32945652173913043</v>
      </c>
      <c r="M213" s="2">
        <v>5.5733695652173916</v>
      </c>
      <c r="N213" s="2">
        <v>0</v>
      </c>
      <c r="O213" s="2">
        <v>0.1646067415730337</v>
      </c>
      <c r="P213" s="2">
        <v>5.3532608695652177</v>
      </c>
      <c r="Q213" s="2">
        <v>0</v>
      </c>
      <c r="R213" s="2">
        <v>0.15810593900481543</v>
      </c>
      <c r="S213" s="2">
        <v>3.3588043478260863</v>
      </c>
      <c r="T213" s="2">
        <v>1.5330434782608702</v>
      </c>
      <c r="U213" s="2">
        <v>0</v>
      </c>
      <c r="V213" s="2">
        <v>0.14447833065810595</v>
      </c>
      <c r="W213" s="2">
        <v>0.71065217391304347</v>
      </c>
      <c r="X213" s="2">
        <v>2.9275000000000007</v>
      </c>
      <c r="Y213" s="2">
        <v>0</v>
      </c>
      <c r="Z213" s="2">
        <v>0.10745104333868381</v>
      </c>
      <c r="AA213" s="2">
        <v>0</v>
      </c>
      <c r="AB213" s="2">
        <v>0</v>
      </c>
      <c r="AC213" s="2">
        <v>0</v>
      </c>
      <c r="AD213" s="2">
        <v>0</v>
      </c>
      <c r="AE213" s="2">
        <v>0</v>
      </c>
      <c r="AF213" s="2">
        <v>0</v>
      </c>
      <c r="AG213" s="2">
        <v>0</v>
      </c>
      <c r="AH213" t="s">
        <v>218</v>
      </c>
      <c r="AI213">
        <v>5</v>
      </c>
    </row>
    <row r="214" spans="1:35" x14ac:dyDescent="0.25">
      <c r="A214" t="s">
        <v>1304</v>
      </c>
      <c r="B214" t="s">
        <v>736</v>
      </c>
      <c r="C214" t="s">
        <v>1040</v>
      </c>
      <c r="D214" t="s">
        <v>1216</v>
      </c>
      <c r="E214" s="2">
        <v>32.782608695652172</v>
      </c>
      <c r="F214" s="2">
        <v>4.6956521739130439</v>
      </c>
      <c r="G214" s="2">
        <v>0.20108695652173914</v>
      </c>
      <c r="H214" s="2">
        <v>0.14228260869565218</v>
      </c>
      <c r="I214" s="2">
        <v>0</v>
      </c>
      <c r="J214" s="2">
        <v>0</v>
      </c>
      <c r="K214" s="2">
        <v>0</v>
      </c>
      <c r="L214" s="2">
        <v>1.3457608695652177</v>
      </c>
      <c r="M214" s="2">
        <v>4.2554347826086953</v>
      </c>
      <c r="N214" s="2">
        <v>0</v>
      </c>
      <c r="O214" s="2">
        <v>0.12980769230769232</v>
      </c>
      <c r="P214" s="2">
        <v>5.0788043478260869</v>
      </c>
      <c r="Q214" s="2">
        <v>0</v>
      </c>
      <c r="R214" s="2">
        <v>0.1549237400530504</v>
      </c>
      <c r="S214" s="2">
        <v>0.42347826086956525</v>
      </c>
      <c r="T214" s="2">
        <v>1.2558695652173912</v>
      </c>
      <c r="U214" s="2">
        <v>0</v>
      </c>
      <c r="V214" s="2">
        <v>5.1226790450928386E-2</v>
      </c>
      <c r="W214" s="2">
        <v>0.3153260869565217</v>
      </c>
      <c r="X214" s="2">
        <v>1.5856521739130431</v>
      </c>
      <c r="Y214" s="2">
        <v>0</v>
      </c>
      <c r="Z214" s="2">
        <v>5.7987400530503976E-2</v>
      </c>
      <c r="AA214" s="2">
        <v>0</v>
      </c>
      <c r="AB214" s="2">
        <v>0</v>
      </c>
      <c r="AC214" s="2">
        <v>0</v>
      </c>
      <c r="AD214" s="2">
        <v>0</v>
      </c>
      <c r="AE214" s="2">
        <v>0</v>
      </c>
      <c r="AF214" s="2">
        <v>0</v>
      </c>
      <c r="AG214" s="2">
        <v>0</v>
      </c>
      <c r="AH214" t="s">
        <v>229</v>
      </c>
      <c r="AI214">
        <v>5</v>
      </c>
    </row>
    <row r="215" spans="1:35" x14ac:dyDescent="0.25">
      <c r="A215" t="s">
        <v>1304</v>
      </c>
      <c r="B215" t="s">
        <v>717</v>
      </c>
      <c r="C215" t="s">
        <v>1051</v>
      </c>
      <c r="D215" t="s">
        <v>1251</v>
      </c>
      <c r="E215" s="2">
        <v>31.5</v>
      </c>
      <c r="F215" s="2">
        <v>5.5652173913043477</v>
      </c>
      <c r="G215" s="2">
        <v>0</v>
      </c>
      <c r="H215" s="2">
        <v>9.3260869565217397E-2</v>
      </c>
      <c r="I215" s="2">
        <v>0</v>
      </c>
      <c r="J215" s="2">
        <v>0</v>
      </c>
      <c r="K215" s="2">
        <v>0</v>
      </c>
      <c r="L215" s="2">
        <v>0.18804347826086953</v>
      </c>
      <c r="M215" s="2">
        <v>5.4782608695652177</v>
      </c>
      <c r="N215" s="2">
        <v>0</v>
      </c>
      <c r="O215" s="2">
        <v>0.17391304347826089</v>
      </c>
      <c r="P215" s="2">
        <v>5.2690217391304346</v>
      </c>
      <c r="Q215" s="2">
        <v>0</v>
      </c>
      <c r="R215" s="2">
        <v>0.16727053140096618</v>
      </c>
      <c r="S215" s="2">
        <v>0.18467391304347822</v>
      </c>
      <c r="T215" s="2">
        <v>1.9368478260869566</v>
      </c>
      <c r="U215" s="2">
        <v>0</v>
      </c>
      <c r="V215" s="2">
        <v>6.7349896480331253E-2</v>
      </c>
      <c r="W215" s="2">
        <v>0.49815217391304362</v>
      </c>
      <c r="X215" s="2">
        <v>2.4033695652173908</v>
      </c>
      <c r="Y215" s="2">
        <v>0</v>
      </c>
      <c r="Z215" s="2">
        <v>9.2111801242236016E-2</v>
      </c>
      <c r="AA215" s="2">
        <v>0</v>
      </c>
      <c r="AB215" s="2">
        <v>0</v>
      </c>
      <c r="AC215" s="2">
        <v>0</v>
      </c>
      <c r="AD215" s="2">
        <v>0</v>
      </c>
      <c r="AE215" s="2">
        <v>0</v>
      </c>
      <c r="AF215" s="2">
        <v>0</v>
      </c>
      <c r="AG215" s="2">
        <v>0</v>
      </c>
      <c r="AH215" t="s">
        <v>210</v>
      </c>
      <c r="AI215">
        <v>5</v>
      </c>
    </row>
    <row r="216" spans="1:35" x14ac:dyDescent="0.25">
      <c r="A216" t="s">
        <v>1304</v>
      </c>
      <c r="B216" t="s">
        <v>726</v>
      </c>
      <c r="C216" t="s">
        <v>1125</v>
      </c>
      <c r="D216" t="s">
        <v>1228</v>
      </c>
      <c r="E216" s="2">
        <v>26.391304347826086</v>
      </c>
      <c r="F216" s="2">
        <v>5.7391304347826084</v>
      </c>
      <c r="G216" s="2">
        <v>0</v>
      </c>
      <c r="H216" s="2">
        <v>9.2391304347826081E-2</v>
      </c>
      <c r="I216" s="2">
        <v>0</v>
      </c>
      <c r="J216" s="2">
        <v>0</v>
      </c>
      <c r="K216" s="2">
        <v>0</v>
      </c>
      <c r="L216" s="2">
        <v>0.21499999999999994</v>
      </c>
      <c r="M216" s="2">
        <v>5.2527173913043477</v>
      </c>
      <c r="N216" s="2">
        <v>0</v>
      </c>
      <c r="O216" s="2">
        <v>0.1990321252059308</v>
      </c>
      <c r="P216" s="2">
        <v>4.3451086956521738</v>
      </c>
      <c r="Q216" s="2">
        <v>0</v>
      </c>
      <c r="R216" s="2">
        <v>0.16464168039538715</v>
      </c>
      <c r="S216" s="2">
        <v>0.1759782608695652</v>
      </c>
      <c r="T216" s="2">
        <v>1.9881521739130434</v>
      </c>
      <c r="U216" s="2">
        <v>0</v>
      </c>
      <c r="V216" s="2">
        <v>8.2001647446457993E-2</v>
      </c>
      <c r="W216" s="2">
        <v>0.80586956521739117</v>
      </c>
      <c r="X216" s="2">
        <v>2.697717391304348</v>
      </c>
      <c r="Y216" s="2">
        <v>0</v>
      </c>
      <c r="Z216" s="2">
        <v>0.13275535420098847</v>
      </c>
      <c r="AA216" s="2">
        <v>0</v>
      </c>
      <c r="AB216" s="2">
        <v>0</v>
      </c>
      <c r="AC216" s="2">
        <v>0</v>
      </c>
      <c r="AD216" s="2">
        <v>0</v>
      </c>
      <c r="AE216" s="2">
        <v>0</v>
      </c>
      <c r="AF216" s="2">
        <v>0</v>
      </c>
      <c r="AG216" s="2">
        <v>0</v>
      </c>
      <c r="AH216" t="s">
        <v>219</v>
      </c>
      <c r="AI216">
        <v>5</v>
      </c>
    </row>
    <row r="217" spans="1:35" x14ac:dyDescent="0.25">
      <c r="A217" t="s">
        <v>1304</v>
      </c>
      <c r="B217" t="s">
        <v>720</v>
      </c>
      <c r="C217" t="s">
        <v>1107</v>
      </c>
      <c r="D217" t="s">
        <v>1230</v>
      </c>
      <c r="E217" s="2">
        <v>27.847826086956523</v>
      </c>
      <c r="F217" s="2">
        <v>5.7391304347826084</v>
      </c>
      <c r="G217" s="2">
        <v>0</v>
      </c>
      <c r="H217" s="2">
        <v>0.11684782608695653</v>
      </c>
      <c r="I217" s="2">
        <v>0</v>
      </c>
      <c r="J217" s="2">
        <v>0</v>
      </c>
      <c r="K217" s="2">
        <v>0</v>
      </c>
      <c r="L217" s="2">
        <v>0.43054347826086958</v>
      </c>
      <c r="M217" s="2">
        <v>3.9918478260869565</v>
      </c>
      <c r="N217" s="2">
        <v>0</v>
      </c>
      <c r="O217" s="2">
        <v>0.14334504293520686</v>
      </c>
      <c r="P217" s="2">
        <v>2.2554347826086958</v>
      </c>
      <c r="Q217" s="2">
        <v>0</v>
      </c>
      <c r="R217" s="2">
        <v>8.099141295862608E-2</v>
      </c>
      <c r="S217" s="2">
        <v>0.64391304347826117</v>
      </c>
      <c r="T217" s="2">
        <v>2.5655434782608704</v>
      </c>
      <c r="U217" s="2">
        <v>0</v>
      </c>
      <c r="V217" s="2">
        <v>0.1152498048399688</v>
      </c>
      <c r="W217" s="2">
        <v>1.3432608695652173</v>
      </c>
      <c r="X217" s="2">
        <v>1.5355434782608697</v>
      </c>
      <c r="Y217" s="2">
        <v>0</v>
      </c>
      <c r="Z217" s="2">
        <v>0.10337626854020296</v>
      </c>
      <c r="AA217" s="2">
        <v>0</v>
      </c>
      <c r="AB217" s="2">
        <v>0</v>
      </c>
      <c r="AC217" s="2">
        <v>0</v>
      </c>
      <c r="AD217" s="2">
        <v>0</v>
      </c>
      <c r="AE217" s="2">
        <v>0</v>
      </c>
      <c r="AF217" s="2">
        <v>0</v>
      </c>
      <c r="AG217" s="2">
        <v>0</v>
      </c>
      <c r="AH217" t="s">
        <v>213</v>
      </c>
      <c r="AI217">
        <v>5</v>
      </c>
    </row>
    <row r="218" spans="1:35" x14ac:dyDescent="0.25">
      <c r="A218" t="s">
        <v>1304</v>
      </c>
      <c r="B218" t="s">
        <v>791</v>
      </c>
      <c r="C218" t="s">
        <v>1092</v>
      </c>
      <c r="D218" t="s">
        <v>1236</v>
      </c>
      <c r="E218" s="2">
        <v>38.641304347826086</v>
      </c>
      <c r="F218" s="2">
        <v>5.7391304347826084</v>
      </c>
      <c r="G218" s="2">
        <v>0</v>
      </c>
      <c r="H218" s="2">
        <v>0.21195652173913043</v>
      </c>
      <c r="I218" s="2">
        <v>0</v>
      </c>
      <c r="J218" s="2">
        <v>0</v>
      </c>
      <c r="K218" s="2">
        <v>0</v>
      </c>
      <c r="L218" s="2">
        <v>1.5344565217391304</v>
      </c>
      <c r="M218" s="2">
        <v>0</v>
      </c>
      <c r="N218" s="2">
        <v>0</v>
      </c>
      <c r="O218" s="2">
        <v>0</v>
      </c>
      <c r="P218" s="2">
        <v>14.040760869565217</v>
      </c>
      <c r="Q218" s="2">
        <v>1.6086956521739131</v>
      </c>
      <c r="R218" s="2">
        <v>0.40499296765119547</v>
      </c>
      <c r="S218" s="2">
        <v>0.5625</v>
      </c>
      <c r="T218" s="2">
        <v>3.2674999999999996</v>
      </c>
      <c r="U218" s="2">
        <v>0</v>
      </c>
      <c r="V218" s="2">
        <v>9.9116736990154705E-2</v>
      </c>
      <c r="W218" s="2">
        <v>0.67554347826086958</v>
      </c>
      <c r="X218" s="2">
        <v>3.7180434782608698</v>
      </c>
      <c r="Y218" s="2">
        <v>0</v>
      </c>
      <c r="Z218" s="2">
        <v>0.11370182841068917</v>
      </c>
      <c r="AA218" s="2">
        <v>0</v>
      </c>
      <c r="AB218" s="2">
        <v>0</v>
      </c>
      <c r="AC218" s="2">
        <v>0</v>
      </c>
      <c r="AD218" s="2">
        <v>0</v>
      </c>
      <c r="AE218" s="2">
        <v>0</v>
      </c>
      <c r="AF218" s="2">
        <v>0</v>
      </c>
      <c r="AG218" s="2">
        <v>0</v>
      </c>
      <c r="AH218" t="s">
        <v>288</v>
      </c>
      <c r="AI218">
        <v>5</v>
      </c>
    </row>
    <row r="219" spans="1:35" x14ac:dyDescent="0.25">
      <c r="A219" t="s">
        <v>1304</v>
      </c>
      <c r="B219" t="s">
        <v>729</v>
      </c>
      <c r="C219" t="s">
        <v>1130</v>
      </c>
      <c r="D219" t="s">
        <v>1225</v>
      </c>
      <c r="E219" s="2">
        <v>24.956521739130434</v>
      </c>
      <c r="F219" s="2">
        <v>5.1304347826086953</v>
      </c>
      <c r="G219" s="2">
        <v>0</v>
      </c>
      <c r="H219" s="2">
        <v>4.3478260869565216E-2</v>
      </c>
      <c r="I219" s="2">
        <v>0</v>
      </c>
      <c r="J219" s="2">
        <v>0</v>
      </c>
      <c r="K219" s="2">
        <v>0</v>
      </c>
      <c r="L219" s="2">
        <v>4.0108695652173919E-2</v>
      </c>
      <c r="M219" s="2">
        <v>5.4157608695652177</v>
      </c>
      <c r="N219" s="2">
        <v>0</v>
      </c>
      <c r="O219" s="2">
        <v>0.21700783972125437</v>
      </c>
      <c r="P219" s="2">
        <v>5.2065217391304346</v>
      </c>
      <c r="Q219" s="2">
        <v>0</v>
      </c>
      <c r="R219" s="2">
        <v>0.20862369337979095</v>
      </c>
      <c r="S219" s="2">
        <v>5.0434782608695661E-2</v>
      </c>
      <c r="T219" s="2">
        <v>0.36141304347826081</v>
      </c>
      <c r="U219" s="2">
        <v>0</v>
      </c>
      <c r="V219" s="2">
        <v>1.6502613240418119E-2</v>
      </c>
      <c r="W219" s="2">
        <v>0.28565217391304343</v>
      </c>
      <c r="X219" s="2">
        <v>0.62608695652173896</v>
      </c>
      <c r="Y219" s="2">
        <v>0</v>
      </c>
      <c r="Z219" s="2">
        <v>3.6533101045296161E-2</v>
      </c>
      <c r="AA219" s="2">
        <v>0</v>
      </c>
      <c r="AB219" s="2">
        <v>0</v>
      </c>
      <c r="AC219" s="2">
        <v>0</v>
      </c>
      <c r="AD219" s="2">
        <v>0</v>
      </c>
      <c r="AE219" s="2">
        <v>0</v>
      </c>
      <c r="AF219" s="2">
        <v>0</v>
      </c>
      <c r="AG219" s="2">
        <v>0</v>
      </c>
      <c r="AH219" t="s">
        <v>222</v>
      </c>
      <c r="AI219">
        <v>5</v>
      </c>
    </row>
    <row r="220" spans="1:35" x14ac:dyDescent="0.25">
      <c r="A220" t="s">
        <v>1304</v>
      </c>
      <c r="B220" t="s">
        <v>1005</v>
      </c>
      <c r="C220" t="s">
        <v>1140</v>
      </c>
      <c r="D220" t="s">
        <v>1269</v>
      </c>
      <c r="E220" s="2">
        <v>15.913043478260869</v>
      </c>
      <c r="F220" s="2">
        <v>3.8260869565217392</v>
      </c>
      <c r="G220" s="2">
        <v>6.5217391304347824E-2</v>
      </c>
      <c r="H220" s="2">
        <v>0</v>
      </c>
      <c r="I220" s="2">
        <v>6.7934782608695649E-2</v>
      </c>
      <c r="J220" s="2">
        <v>0</v>
      </c>
      <c r="K220" s="2">
        <v>0</v>
      </c>
      <c r="L220" s="2">
        <v>0</v>
      </c>
      <c r="M220" s="2">
        <v>3.5516304347826089</v>
      </c>
      <c r="N220" s="2">
        <v>0</v>
      </c>
      <c r="O220" s="2">
        <v>0.22318989071038253</v>
      </c>
      <c r="P220" s="2">
        <v>5.1630434782608692</v>
      </c>
      <c r="Q220" s="2">
        <v>0</v>
      </c>
      <c r="R220" s="2">
        <v>0.32445355191256831</v>
      </c>
      <c r="S220" s="2">
        <v>0</v>
      </c>
      <c r="T220" s="2">
        <v>0</v>
      </c>
      <c r="U220" s="2">
        <v>0</v>
      </c>
      <c r="V220" s="2">
        <v>0</v>
      </c>
      <c r="W220" s="2">
        <v>0</v>
      </c>
      <c r="X220" s="2">
        <v>0</v>
      </c>
      <c r="Y220" s="2">
        <v>0</v>
      </c>
      <c r="Z220" s="2">
        <v>0</v>
      </c>
      <c r="AA220" s="2">
        <v>0</v>
      </c>
      <c r="AB220" s="2">
        <v>0</v>
      </c>
      <c r="AC220" s="2">
        <v>0</v>
      </c>
      <c r="AD220" s="2">
        <v>0</v>
      </c>
      <c r="AE220" s="2">
        <v>0</v>
      </c>
      <c r="AF220" s="2">
        <v>0</v>
      </c>
      <c r="AG220" s="2">
        <v>0</v>
      </c>
      <c r="AH220" t="s">
        <v>517</v>
      </c>
      <c r="AI220">
        <v>5</v>
      </c>
    </row>
    <row r="221" spans="1:35" x14ac:dyDescent="0.25">
      <c r="A221" t="s">
        <v>1304</v>
      </c>
      <c r="B221" t="s">
        <v>598</v>
      </c>
      <c r="C221" t="s">
        <v>1049</v>
      </c>
      <c r="D221" t="s">
        <v>1226</v>
      </c>
      <c r="E221" s="2">
        <v>106.6195652173913</v>
      </c>
      <c r="F221" s="2">
        <v>5.3913043478260869</v>
      </c>
      <c r="G221" s="2">
        <v>0.65217391304347827</v>
      </c>
      <c r="H221" s="2">
        <v>0.44021739130434784</v>
      </c>
      <c r="I221" s="2">
        <v>2.652173913043478</v>
      </c>
      <c r="J221" s="2">
        <v>0</v>
      </c>
      <c r="K221" s="2">
        <v>0</v>
      </c>
      <c r="L221" s="2">
        <v>4.5307608695652162</v>
      </c>
      <c r="M221" s="2">
        <v>5.2173913043478262</v>
      </c>
      <c r="N221" s="2">
        <v>5.7445652173913047</v>
      </c>
      <c r="O221" s="2">
        <v>0.10281374248139465</v>
      </c>
      <c r="P221" s="2">
        <v>8.8641304347826093</v>
      </c>
      <c r="Q221" s="2">
        <v>0</v>
      </c>
      <c r="R221" s="2">
        <v>8.3137934549903161E-2</v>
      </c>
      <c r="S221" s="2">
        <v>17.702826086956517</v>
      </c>
      <c r="T221" s="2">
        <v>0.60989130434782612</v>
      </c>
      <c r="U221" s="2">
        <v>0</v>
      </c>
      <c r="V221" s="2">
        <v>0.17175756957895807</v>
      </c>
      <c r="W221" s="2">
        <v>9.7043478260869609</v>
      </c>
      <c r="X221" s="2">
        <v>7.158913043478262</v>
      </c>
      <c r="Y221" s="2">
        <v>0</v>
      </c>
      <c r="Z221" s="2">
        <v>0.15816291161178517</v>
      </c>
      <c r="AA221" s="2">
        <v>0</v>
      </c>
      <c r="AB221" s="2">
        <v>0</v>
      </c>
      <c r="AC221" s="2">
        <v>0</v>
      </c>
      <c r="AD221" s="2">
        <v>0</v>
      </c>
      <c r="AE221" s="2">
        <v>0</v>
      </c>
      <c r="AF221" s="2">
        <v>0</v>
      </c>
      <c r="AG221" s="2">
        <v>0</v>
      </c>
      <c r="AH221" t="s">
        <v>82</v>
      </c>
      <c r="AI221">
        <v>5</v>
      </c>
    </row>
    <row r="222" spans="1:35" x14ac:dyDescent="0.25">
      <c r="A222" t="s">
        <v>1304</v>
      </c>
      <c r="B222" t="s">
        <v>899</v>
      </c>
      <c r="C222" t="s">
        <v>1188</v>
      </c>
      <c r="D222" t="s">
        <v>1259</v>
      </c>
      <c r="E222" s="2">
        <v>46.260869565217391</v>
      </c>
      <c r="F222" s="2">
        <v>5.1304347826086953</v>
      </c>
      <c r="G222" s="2">
        <v>0.35869565217391303</v>
      </c>
      <c r="H222" s="2">
        <v>0.32608695652173914</v>
      </c>
      <c r="I222" s="2">
        <v>0.78260869565217395</v>
      </c>
      <c r="J222" s="2">
        <v>0</v>
      </c>
      <c r="K222" s="2">
        <v>0</v>
      </c>
      <c r="L222" s="2">
        <v>0.98913043478260865</v>
      </c>
      <c r="M222" s="2">
        <v>5.1304347826086953</v>
      </c>
      <c r="N222" s="2">
        <v>0</v>
      </c>
      <c r="O222" s="2">
        <v>0.11090225563909774</v>
      </c>
      <c r="P222" s="2">
        <v>10.695652173913043</v>
      </c>
      <c r="Q222" s="2">
        <v>13.747282608695652</v>
      </c>
      <c r="R222" s="2">
        <v>0.52837171052631582</v>
      </c>
      <c r="S222" s="2">
        <v>0.72554347826086951</v>
      </c>
      <c r="T222" s="2">
        <v>8.1856521739130432</v>
      </c>
      <c r="U222" s="2">
        <v>0</v>
      </c>
      <c r="V222" s="2">
        <v>0.19262922932330825</v>
      </c>
      <c r="W222" s="2">
        <v>3.0320652173913043</v>
      </c>
      <c r="X222" s="2">
        <v>4.8901086956521747</v>
      </c>
      <c r="Y222" s="2">
        <v>0</v>
      </c>
      <c r="Z222" s="2">
        <v>0.17125000000000001</v>
      </c>
      <c r="AA222" s="2">
        <v>0</v>
      </c>
      <c r="AB222" s="2">
        <v>0</v>
      </c>
      <c r="AC222" s="2">
        <v>0</v>
      </c>
      <c r="AD222" s="2">
        <v>0</v>
      </c>
      <c r="AE222" s="2">
        <v>0</v>
      </c>
      <c r="AF222" s="2">
        <v>0</v>
      </c>
      <c r="AG222" s="2">
        <v>0</v>
      </c>
      <c r="AH222" t="s">
        <v>410</v>
      </c>
      <c r="AI222">
        <v>5</v>
      </c>
    </row>
    <row r="223" spans="1:35" x14ac:dyDescent="0.25">
      <c r="A223" t="s">
        <v>1304</v>
      </c>
      <c r="B223" t="s">
        <v>927</v>
      </c>
      <c r="C223" t="s">
        <v>1061</v>
      </c>
      <c r="D223" t="s">
        <v>1210</v>
      </c>
      <c r="E223" s="2">
        <v>72.217391304347828</v>
      </c>
      <c r="F223" s="2">
        <v>2.5986956521739133</v>
      </c>
      <c r="G223" s="2">
        <v>0.65217391304347827</v>
      </c>
      <c r="H223" s="2">
        <v>0.60869565217391308</v>
      </c>
      <c r="I223" s="2">
        <v>1.3043478260869565</v>
      </c>
      <c r="J223" s="2">
        <v>0</v>
      </c>
      <c r="K223" s="2">
        <v>0</v>
      </c>
      <c r="L223" s="2">
        <v>3.1481521739130436</v>
      </c>
      <c r="M223" s="2">
        <v>0</v>
      </c>
      <c r="N223" s="2">
        <v>1.3913043478260869</v>
      </c>
      <c r="O223" s="2">
        <v>1.9265502709211318E-2</v>
      </c>
      <c r="P223" s="2">
        <v>4.0348913043478261</v>
      </c>
      <c r="Q223" s="2">
        <v>6.0224999999999991</v>
      </c>
      <c r="R223" s="2">
        <v>0.13926550270921129</v>
      </c>
      <c r="S223" s="2">
        <v>8.6239130434782574</v>
      </c>
      <c r="T223" s="2">
        <v>0</v>
      </c>
      <c r="U223" s="2">
        <v>0</v>
      </c>
      <c r="V223" s="2">
        <v>0.11941601444912699</v>
      </c>
      <c r="W223" s="2">
        <v>4.0129347826086965</v>
      </c>
      <c r="X223" s="2">
        <v>2.7396739130434784</v>
      </c>
      <c r="Y223" s="2">
        <v>0</v>
      </c>
      <c r="Z223" s="2">
        <v>9.3503913305237815E-2</v>
      </c>
      <c r="AA223" s="2">
        <v>0</v>
      </c>
      <c r="AB223" s="2">
        <v>0</v>
      </c>
      <c r="AC223" s="2">
        <v>0</v>
      </c>
      <c r="AD223" s="2">
        <v>0</v>
      </c>
      <c r="AE223" s="2">
        <v>0</v>
      </c>
      <c r="AF223" s="2">
        <v>0</v>
      </c>
      <c r="AG223" s="2">
        <v>0</v>
      </c>
      <c r="AH223" t="s">
        <v>438</v>
      </c>
      <c r="AI223">
        <v>5</v>
      </c>
    </row>
    <row r="224" spans="1:35" x14ac:dyDescent="0.25">
      <c r="A224" t="s">
        <v>1304</v>
      </c>
      <c r="B224" t="s">
        <v>821</v>
      </c>
      <c r="C224" t="s">
        <v>1047</v>
      </c>
      <c r="D224" t="s">
        <v>1220</v>
      </c>
      <c r="E224" s="2">
        <v>99.032608695652172</v>
      </c>
      <c r="F224" s="2">
        <v>5.5652173913043477</v>
      </c>
      <c r="G224" s="2">
        <v>0</v>
      </c>
      <c r="H224" s="2">
        <v>0</v>
      </c>
      <c r="I224" s="2">
        <v>1.2581521739130435</v>
      </c>
      <c r="J224" s="2">
        <v>0</v>
      </c>
      <c r="K224" s="2">
        <v>0</v>
      </c>
      <c r="L224" s="2">
        <v>5.2518478260869577</v>
      </c>
      <c r="M224" s="2">
        <v>16.695652173913043</v>
      </c>
      <c r="N224" s="2">
        <v>0</v>
      </c>
      <c r="O224" s="2">
        <v>0.16858742179782679</v>
      </c>
      <c r="P224" s="2">
        <v>0</v>
      </c>
      <c r="Q224" s="2">
        <v>20.801630434782609</v>
      </c>
      <c r="R224" s="2">
        <v>0.21004829327186919</v>
      </c>
      <c r="S224" s="2">
        <v>10.145434782608698</v>
      </c>
      <c r="T224" s="2">
        <v>3.6731521739130431</v>
      </c>
      <c r="U224" s="2">
        <v>0</v>
      </c>
      <c r="V224" s="2">
        <v>0.1395357260454396</v>
      </c>
      <c r="W224" s="2">
        <v>10.931086956521737</v>
      </c>
      <c r="X224" s="2">
        <v>1.2521739130434784</v>
      </c>
      <c r="Y224" s="2">
        <v>0</v>
      </c>
      <c r="Z224" s="2">
        <v>0.1230227197892657</v>
      </c>
      <c r="AA224" s="2">
        <v>0</v>
      </c>
      <c r="AB224" s="2">
        <v>0</v>
      </c>
      <c r="AC224" s="2">
        <v>0</v>
      </c>
      <c r="AD224" s="2">
        <v>2.3695652173913042</v>
      </c>
      <c r="AE224" s="2">
        <v>0.67391304347826086</v>
      </c>
      <c r="AF224" s="2">
        <v>0</v>
      </c>
      <c r="AG224" s="2">
        <v>0</v>
      </c>
      <c r="AH224" t="s">
        <v>331</v>
      </c>
      <c r="AI224">
        <v>5</v>
      </c>
    </row>
    <row r="225" spans="1:35" x14ac:dyDescent="0.25">
      <c r="A225" t="s">
        <v>1304</v>
      </c>
      <c r="B225" t="s">
        <v>846</v>
      </c>
      <c r="C225" t="s">
        <v>1057</v>
      </c>
      <c r="D225" t="s">
        <v>1224</v>
      </c>
      <c r="E225" s="2">
        <v>44.804347826086953</v>
      </c>
      <c r="F225" s="2">
        <v>26.974999999999998</v>
      </c>
      <c r="G225" s="2">
        <v>0.84782608695652173</v>
      </c>
      <c r="H225" s="2">
        <v>0.25815217391304346</v>
      </c>
      <c r="I225" s="2">
        <v>0</v>
      </c>
      <c r="J225" s="2">
        <v>0</v>
      </c>
      <c r="K225" s="2">
        <v>0</v>
      </c>
      <c r="L225" s="2">
        <v>2.2608695652173914E-2</v>
      </c>
      <c r="M225" s="2">
        <v>0</v>
      </c>
      <c r="N225" s="2">
        <v>0</v>
      </c>
      <c r="O225" s="2">
        <v>0</v>
      </c>
      <c r="P225" s="2">
        <v>6.6270652173913058</v>
      </c>
      <c r="Q225" s="2">
        <v>8.57826086956522</v>
      </c>
      <c r="R225" s="2">
        <v>0.33937166424065995</v>
      </c>
      <c r="S225" s="2">
        <v>4.0870652173913031</v>
      </c>
      <c r="T225" s="2">
        <v>0.1183695652173913</v>
      </c>
      <c r="U225" s="2">
        <v>0</v>
      </c>
      <c r="V225" s="2">
        <v>9.3862202814167864E-2</v>
      </c>
      <c r="W225" s="2">
        <v>2.5801086956521733</v>
      </c>
      <c r="X225" s="2">
        <v>4.5868478260869567</v>
      </c>
      <c r="Y225" s="2">
        <v>0</v>
      </c>
      <c r="Z225" s="2">
        <v>0.15996118389131489</v>
      </c>
      <c r="AA225" s="2">
        <v>0</v>
      </c>
      <c r="AB225" s="2">
        <v>0</v>
      </c>
      <c r="AC225" s="2">
        <v>0</v>
      </c>
      <c r="AD225" s="2">
        <v>42.943913043478275</v>
      </c>
      <c r="AE225" s="2">
        <v>0</v>
      </c>
      <c r="AF225" s="2">
        <v>0</v>
      </c>
      <c r="AG225" s="2">
        <v>0</v>
      </c>
      <c r="AH225" t="s">
        <v>356</v>
      </c>
      <c r="AI225">
        <v>5</v>
      </c>
    </row>
    <row r="226" spans="1:35" x14ac:dyDescent="0.25">
      <c r="A226" t="s">
        <v>1304</v>
      </c>
      <c r="B226" t="s">
        <v>807</v>
      </c>
      <c r="C226" t="s">
        <v>1170</v>
      </c>
      <c r="D226" t="s">
        <v>1213</v>
      </c>
      <c r="E226" s="2">
        <v>84.141304347826093</v>
      </c>
      <c r="F226" s="2">
        <v>5.7391304347826084</v>
      </c>
      <c r="G226" s="2">
        <v>0.89130434782608692</v>
      </c>
      <c r="H226" s="2">
        <v>0.3696739130434783</v>
      </c>
      <c r="I226" s="2">
        <v>0.36141304347826086</v>
      </c>
      <c r="J226" s="2">
        <v>0</v>
      </c>
      <c r="K226" s="2">
        <v>0</v>
      </c>
      <c r="L226" s="2">
        <v>2.3953260869565214</v>
      </c>
      <c r="M226" s="2">
        <v>7.2853260869565215</v>
      </c>
      <c r="N226" s="2">
        <v>7.8233695652173916</v>
      </c>
      <c r="O226" s="2">
        <v>0.17956336390647204</v>
      </c>
      <c r="P226" s="2">
        <v>4.8206521739130439</v>
      </c>
      <c r="Q226" s="2">
        <v>6.4130434782608692</v>
      </c>
      <c r="R226" s="2">
        <v>0.13350988244412867</v>
      </c>
      <c r="S226" s="2">
        <v>8.8796739130434759</v>
      </c>
      <c r="T226" s="2">
        <v>3.8707608695652183</v>
      </c>
      <c r="U226" s="2">
        <v>0</v>
      </c>
      <c r="V226" s="2">
        <v>0.15153597726391937</v>
      </c>
      <c r="W226" s="2">
        <v>3.4463043478260871</v>
      </c>
      <c r="X226" s="2">
        <v>9.3354347826086919</v>
      </c>
      <c r="Y226" s="2">
        <v>5.0434782608695654</v>
      </c>
      <c r="Z226" s="2">
        <v>0.21184859837230327</v>
      </c>
      <c r="AA226" s="2">
        <v>0</v>
      </c>
      <c r="AB226" s="2">
        <v>0</v>
      </c>
      <c r="AC226" s="2">
        <v>0</v>
      </c>
      <c r="AD226" s="2">
        <v>0</v>
      </c>
      <c r="AE226" s="2">
        <v>0</v>
      </c>
      <c r="AF226" s="2">
        <v>0</v>
      </c>
      <c r="AG226" s="2">
        <v>0</v>
      </c>
      <c r="AH226" t="s">
        <v>315</v>
      </c>
      <c r="AI226">
        <v>5</v>
      </c>
    </row>
    <row r="227" spans="1:35" x14ac:dyDescent="0.25">
      <c r="A227" t="s">
        <v>1304</v>
      </c>
      <c r="B227" t="s">
        <v>742</v>
      </c>
      <c r="C227" t="s">
        <v>1061</v>
      </c>
      <c r="D227" t="s">
        <v>1210</v>
      </c>
      <c r="E227" s="2">
        <v>35.869565217391305</v>
      </c>
      <c r="F227" s="2">
        <v>1.3043478260869565</v>
      </c>
      <c r="G227" s="2">
        <v>0.17391304347826086</v>
      </c>
      <c r="H227" s="2">
        <v>0</v>
      </c>
      <c r="I227" s="2">
        <v>4.4891304347826084</v>
      </c>
      <c r="J227" s="2">
        <v>0</v>
      </c>
      <c r="K227" s="2">
        <v>0.78260869565217395</v>
      </c>
      <c r="L227" s="2">
        <v>1.9604347826086952</v>
      </c>
      <c r="M227" s="2">
        <v>2.5190217391304346</v>
      </c>
      <c r="N227" s="2">
        <v>0</v>
      </c>
      <c r="O227" s="2">
        <v>7.0227272727272722E-2</v>
      </c>
      <c r="P227" s="2">
        <v>0.51358695652173914</v>
      </c>
      <c r="Q227" s="2">
        <v>0</v>
      </c>
      <c r="R227" s="2">
        <v>1.4318181818181818E-2</v>
      </c>
      <c r="S227" s="2">
        <v>3.6119565217391298</v>
      </c>
      <c r="T227" s="2">
        <v>5.2088043478260868</v>
      </c>
      <c r="U227" s="2">
        <v>0</v>
      </c>
      <c r="V227" s="2">
        <v>0.24591212121212117</v>
      </c>
      <c r="W227" s="2">
        <v>3.1238043478260873</v>
      </c>
      <c r="X227" s="2">
        <v>6.0258695652173913</v>
      </c>
      <c r="Y227" s="2">
        <v>0</v>
      </c>
      <c r="Z227" s="2">
        <v>0.25508181818181819</v>
      </c>
      <c r="AA227" s="2">
        <v>0</v>
      </c>
      <c r="AB227" s="2">
        <v>0</v>
      </c>
      <c r="AC227" s="2">
        <v>0</v>
      </c>
      <c r="AD227" s="2">
        <v>0</v>
      </c>
      <c r="AE227" s="2">
        <v>0</v>
      </c>
      <c r="AF227" s="2">
        <v>0</v>
      </c>
      <c r="AG227" s="2">
        <v>0</v>
      </c>
      <c r="AH227" t="s">
        <v>235</v>
      </c>
      <c r="AI227">
        <v>5</v>
      </c>
    </row>
    <row r="228" spans="1:35" x14ac:dyDescent="0.25">
      <c r="A228" t="s">
        <v>1304</v>
      </c>
      <c r="B228" t="s">
        <v>525</v>
      </c>
      <c r="C228" t="s">
        <v>1061</v>
      </c>
      <c r="D228" t="s">
        <v>1210</v>
      </c>
      <c r="E228" s="2">
        <v>139.7391304347826</v>
      </c>
      <c r="F228" s="2">
        <v>0</v>
      </c>
      <c r="G228" s="2">
        <v>6.5217391304347824E-2</v>
      </c>
      <c r="H228" s="2">
        <v>0.67119565217391308</v>
      </c>
      <c r="I228" s="2">
        <v>5.3641304347826084</v>
      </c>
      <c r="J228" s="2">
        <v>0</v>
      </c>
      <c r="K228" s="2">
        <v>0</v>
      </c>
      <c r="L228" s="2">
        <v>15.408586956521738</v>
      </c>
      <c r="M228" s="2">
        <v>6.9103260869565215</v>
      </c>
      <c r="N228" s="2">
        <v>0</v>
      </c>
      <c r="O228" s="2">
        <v>4.9451617921593034E-2</v>
      </c>
      <c r="P228" s="2">
        <v>0</v>
      </c>
      <c r="Q228" s="2">
        <v>21.744565217391305</v>
      </c>
      <c r="R228" s="2">
        <v>0.15560827629122589</v>
      </c>
      <c r="S228" s="2">
        <v>10.311630434782609</v>
      </c>
      <c r="T228" s="2">
        <v>1.753804347826087</v>
      </c>
      <c r="U228" s="2">
        <v>0</v>
      </c>
      <c r="V228" s="2">
        <v>8.6342563783447429E-2</v>
      </c>
      <c r="W228" s="2">
        <v>10.150108695652174</v>
      </c>
      <c r="X228" s="2">
        <v>1.1645652173913041</v>
      </c>
      <c r="Y228" s="2">
        <v>2.3876086956521738</v>
      </c>
      <c r="Z228" s="2">
        <v>9.8056160547604243E-2</v>
      </c>
      <c r="AA228" s="2">
        <v>0</v>
      </c>
      <c r="AB228" s="2">
        <v>0</v>
      </c>
      <c r="AC228" s="2">
        <v>0</v>
      </c>
      <c r="AD228" s="2">
        <v>0</v>
      </c>
      <c r="AE228" s="2">
        <v>0.32608695652173914</v>
      </c>
      <c r="AF228" s="2">
        <v>0</v>
      </c>
      <c r="AG228" s="2">
        <v>0.13043478260869565</v>
      </c>
      <c r="AH228" t="s">
        <v>0</v>
      </c>
      <c r="AI228">
        <v>5</v>
      </c>
    </row>
    <row r="229" spans="1:35" x14ac:dyDescent="0.25">
      <c r="A229" t="s">
        <v>1304</v>
      </c>
      <c r="B229" t="s">
        <v>904</v>
      </c>
      <c r="C229" t="s">
        <v>1073</v>
      </c>
      <c r="D229" t="s">
        <v>1256</v>
      </c>
      <c r="E229" s="2">
        <v>56.554347826086953</v>
      </c>
      <c r="F229" s="2">
        <v>4.8695652173913047</v>
      </c>
      <c r="G229" s="2">
        <v>0.70652173913043481</v>
      </c>
      <c r="H229" s="2">
        <v>0.375</v>
      </c>
      <c r="I229" s="2">
        <v>1.5217391304347827</v>
      </c>
      <c r="J229" s="2">
        <v>0</v>
      </c>
      <c r="K229" s="2">
        <v>0</v>
      </c>
      <c r="L229" s="2">
        <v>1.638586956521739</v>
      </c>
      <c r="M229" s="2">
        <v>4.3478260869565215</v>
      </c>
      <c r="N229" s="2">
        <v>0</v>
      </c>
      <c r="O229" s="2">
        <v>7.6878723813184696E-2</v>
      </c>
      <c r="P229" s="2">
        <v>16.358695652173914</v>
      </c>
      <c r="Q229" s="2">
        <v>0</v>
      </c>
      <c r="R229" s="2">
        <v>0.28925619834710747</v>
      </c>
      <c r="S229" s="2">
        <v>3.6233695652173914</v>
      </c>
      <c r="T229" s="2">
        <v>6.9755434782608692</v>
      </c>
      <c r="U229" s="2">
        <v>0</v>
      </c>
      <c r="V229" s="2">
        <v>0.18741110897559102</v>
      </c>
      <c r="W229" s="2">
        <v>4.6645652173913046</v>
      </c>
      <c r="X229" s="2">
        <v>8.6703260869565231</v>
      </c>
      <c r="Y229" s="2">
        <v>0</v>
      </c>
      <c r="Z229" s="2">
        <v>0.23578896790313286</v>
      </c>
      <c r="AA229" s="2">
        <v>0</v>
      </c>
      <c r="AB229" s="2">
        <v>0</v>
      </c>
      <c r="AC229" s="2">
        <v>0</v>
      </c>
      <c r="AD229" s="2">
        <v>0</v>
      </c>
      <c r="AE229" s="2">
        <v>0</v>
      </c>
      <c r="AF229" s="2">
        <v>0</v>
      </c>
      <c r="AG229" s="2">
        <v>0</v>
      </c>
      <c r="AH229" t="s">
        <v>415</v>
      </c>
      <c r="AI229">
        <v>5</v>
      </c>
    </row>
    <row r="230" spans="1:35" x14ac:dyDescent="0.25">
      <c r="A230" t="s">
        <v>1304</v>
      </c>
      <c r="B230" t="s">
        <v>765</v>
      </c>
      <c r="C230" t="s">
        <v>1142</v>
      </c>
      <c r="D230" t="s">
        <v>1206</v>
      </c>
      <c r="E230" s="2">
        <v>53.771739130434781</v>
      </c>
      <c r="F230" s="2">
        <v>1.3043478260869565</v>
      </c>
      <c r="G230" s="2">
        <v>0</v>
      </c>
      <c r="H230" s="2">
        <v>0</v>
      </c>
      <c r="I230" s="2">
        <v>0</v>
      </c>
      <c r="J230" s="2">
        <v>0</v>
      </c>
      <c r="K230" s="2">
        <v>0</v>
      </c>
      <c r="L230" s="2">
        <v>3.4616304347826077</v>
      </c>
      <c r="M230" s="2">
        <v>5.3043478260869561</v>
      </c>
      <c r="N230" s="2">
        <v>0</v>
      </c>
      <c r="O230" s="2">
        <v>9.8645643824540122E-2</v>
      </c>
      <c r="P230" s="2">
        <v>10.714673913043478</v>
      </c>
      <c r="Q230" s="2">
        <v>8.8342391304347831</v>
      </c>
      <c r="R230" s="2">
        <v>0.36355366889023655</v>
      </c>
      <c r="S230" s="2">
        <v>1.9713043478260868</v>
      </c>
      <c r="T230" s="2">
        <v>2.0704347826086957</v>
      </c>
      <c r="U230" s="2">
        <v>0</v>
      </c>
      <c r="V230" s="2">
        <v>7.5164746310895494E-2</v>
      </c>
      <c r="W230" s="2">
        <v>3.1752173913043471</v>
      </c>
      <c r="X230" s="2">
        <v>4.9728260869565215</v>
      </c>
      <c r="Y230" s="2">
        <v>0</v>
      </c>
      <c r="Z230" s="2">
        <v>0.15153022033555688</v>
      </c>
      <c r="AA230" s="2">
        <v>0</v>
      </c>
      <c r="AB230" s="2">
        <v>0</v>
      </c>
      <c r="AC230" s="2">
        <v>0</v>
      </c>
      <c r="AD230" s="2">
        <v>0</v>
      </c>
      <c r="AE230" s="2">
        <v>0</v>
      </c>
      <c r="AF230" s="2">
        <v>0</v>
      </c>
      <c r="AG230" s="2">
        <v>0</v>
      </c>
      <c r="AH230" t="s">
        <v>258</v>
      </c>
      <c r="AI230">
        <v>5</v>
      </c>
    </row>
    <row r="231" spans="1:35" x14ac:dyDescent="0.25">
      <c r="A231" t="s">
        <v>1304</v>
      </c>
      <c r="B231" t="s">
        <v>662</v>
      </c>
      <c r="C231" t="s">
        <v>1116</v>
      </c>
      <c r="D231" t="s">
        <v>1278</v>
      </c>
      <c r="E231" s="2">
        <v>124.04347826086956</v>
      </c>
      <c r="F231" s="2">
        <v>5.1304347826086953</v>
      </c>
      <c r="G231" s="2">
        <v>0.92391304347826086</v>
      </c>
      <c r="H231" s="2">
        <v>0.67119565217391308</v>
      </c>
      <c r="I231" s="2">
        <v>2.535326086956522</v>
      </c>
      <c r="J231" s="2">
        <v>0</v>
      </c>
      <c r="K231" s="2">
        <v>0</v>
      </c>
      <c r="L231" s="2">
        <v>5.2382608695652193</v>
      </c>
      <c r="M231" s="2">
        <v>0</v>
      </c>
      <c r="N231" s="2">
        <v>8.4239130434782608E-2</v>
      </c>
      <c r="O231" s="2">
        <v>6.7910970907816338E-4</v>
      </c>
      <c r="P231" s="2">
        <v>2.7382608695652175</v>
      </c>
      <c r="Q231" s="2">
        <v>20.409565217391311</v>
      </c>
      <c r="R231" s="2">
        <v>0.18661058534875574</v>
      </c>
      <c r="S231" s="2">
        <v>5.7418478260869561</v>
      </c>
      <c r="T231" s="2">
        <v>7.9441304347826076</v>
      </c>
      <c r="U231" s="2">
        <v>0</v>
      </c>
      <c r="V231" s="2">
        <v>0.11033210655450403</v>
      </c>
      <c r="W231" s="2">
        <v>4.9889130434782603</v>
      </c>
      <c r="X231" s="2">
        <v>9.1783695652173893</v>
      </c>
      <c r="Y231" s="2">
        <v>0</v>
      </c>
      <c r="Z231" s="2">
        <v>0.11421223273746932</v>
      </c>
      <c r="AA231" s="2">
        <v>0</v>
      </c>
      <c r="AB231" s="2">
        <v>0</v>
      </c>
      <c r="AC231" s="2">
        <v>0</v>
      </c>
      <c r="AD231" s="2">
        <v>0</v>
      </c>
      <c r="AE231" s="2">
        <v>1.0869565217391304E-2</v>
      </c>
      <c r="AF231" s="2">
        <v>0</v>
      </c>
      <c r="AG231" s="2">
        <v>0</v>
      </c>
      <c r="AH231" t="s">
        <v>153</v>
      </c>
      <c r="AI231">
        <v>5</v>
      </c>
    </row>
    <row r="232" spans="1:35" x14ac:dyDescent="0.25">
      <c r="A232" t="s">
        <v>1304</v>
      </c>
      <c r="B232" t="s">
        <v>799</v>
      </c>
      <c r="C232" t="s">
        <v>1047</v>
      </c>
      <c r="D232" t="s">
        <v>1220</v>
      </c>
      <c r="E232" s="2">
        <v>135</v>
      </c>
      <c r="F232" s="2">
        <v>5.0434782608695654</v>
      </c>
      <c r="G232" s="2">
        <v>1.8097826086956521</v>
      </c>
      <c r="H232" s="2">
        <v>0.21489130434782608</v>
      </c>
      <c r="I232" s="2">
        <v>0.94021739130434778</v>
      </c>
      <c r="J232" s="2">
        <v>0</v>
      </c>
      <c r="K232" s="2">
        <v>1.9266304347826086</v>
      </c>
      <c r="L232" s="2">
        <v>3.5415217391304341</v>
      </c>
      <c r="M232" s="2">
        <v>5.3043478260869561</v>
      </c>
      <c r="N232" s="2">
        <v>5.5577173913043483</v>
      </c>
      <c r="O232" s="2">
        <v>8.0459742351046692E-2</v>
      </c>
      <c r="P232" s="2">
        <v>4.5831521739130441</v>
      </c>
      <c r="Q232" s="2">
        <v>23.850978260869571</v>
      </c>
      <c r="R232" s="2">
        <v>0.21062318840579716</v>
      </c>
      <c r="S232" s="2">
        <v>4.5176086956521733</v>
      </c>
      <c r="T232" s="2">
        <v>8.1925000000000026</v>
      </c>
      <c r="U232" s="2">
        <v>0</v>
      </c>
      <c r="V232" s="2">
        <v>9.4148953301127228E-2</v>
      </c>
      <c r="W232" s="2">
        <v>3.8391304347826094</v>
      </c>
      <c r="X232" s="2">
        <v>15.456847826086966</v>
      </c>
      <c r="Y232" s="2">
        <v>0</v>
      </c>
      <c r="Z232" s="2">
        <v>0.14293317230273758</v>
      </c>
      <c r="AA232" s="2">
        <v>0</v>
      </c>
      <c r="AB232" s="2">
        <v>0</v>
      </c>
      <c r="AC232" s="2">
        <v>0</v>
      </c>
      <c r="AD232" s="2">
        <v>0</v>
      </c>
      <c r="AE232" s="2">
        <v>0</v>
      </c>
      <c r="AF232" s="2">
        <v>0</v>
      </c>
      <c r="AG232" s="2">
        <v>0.96739130434782605</v>
      </c>
      <c r="AH232" t="s">
        <v>307</v>
      </c>
      <c r="AI232">
        <v>5</v>
      </c>
    </row>
    <row r="233" spans="1:35" x14ac:dyDescent="0.25">
      <c r="A233" t="s">
        <v>1304</v>
      </c>
      <c r="B233" t="s">
        <v>933</v>
      </c>
      <c r="C233" t="s">
        <v>1087</v>
      </c>
      <c r="D233" t="s">
        <v>1257</v>
      </c>
      <c r="E233" s="2">
        <v>114.96739130434783</v>
      </c>
      <c r="F233" s="2">
        <v>0</v>
      </c>
      <c r="G233" s="2">
        <v>2.0815217391304346</v>
      </c>
      <c r="H233" s="2">
        <v>9.2608695652173907</v>
      </c>
      <c r="I233" s="2">
        <v>0</v>
      </c>
      <c r="J233" s="2">
        <v>0</v>
      </c>
      <c r="K233" s="2">
        <v>12.776086956521739</v>
      </c>
      <c r="L233" s="2">
        <v>2.5266304347826081</v>
      </c>
      <c r="M233" s="2">
        <v>24.798913043478262</v>
      </c>
      <c r="N233" s="2">
        <v>0</v>
      </c>
      <c r="O233" s="2">
        <v>0.21570388578992153</v>
      </c>
      <c r="P233" s="2">
        <v>5.0597826086956523</v>
      </c>
      <c r="Q233" s="2">
        <v>38.878804347826083</v>
      </c>
      <c r="R233" s="2">
        <v>0.38218303866880959</v>
      </c>
      <c r="S233" s="2">
        <v>1.6541304347826085</v>
      </c>
      <c r="T233" s="2">
        <v>4.1885869565217373</v>
      </c>
      <c r="U233" s="2">
        <v>0</v>
      </c>
      <c r="V233" s="2">
        <v>5.0820648577101238E-2</v>
      </c>
      <c r="W233" s="2">
        <v>4.8532608695652177</v>
      </c>
      <c r="X233" s="2">
        <v>4.5314130434782616</v>
      </c>
      <c r="Y233" s="2">
        <v>0</v>
      </c>
      <c r="Z233" s="2">
        <v>8.162900633449939E-2</v>
      </c>
      <c r="AA233" s="2">
        <v>0</v>
      </c>
      <c r="AB233" s="2">
        <v>0</v>
      </c>
      <c r="AC233" s="2">
        <v>0</v>
      </c>
      <c r="AD233" s="2">
        <v>0</v>
      </c>
      <c r="AE233" s="2">
        <v>34</v>
      </c>
      <c r="AF233" s="2">
        <v>4.8315217391304346</v>
      </c>
      <c r="AG233" s="2">
        <v>1.4266304347826086</v>
      </c>
      <c r="AH233" t="s">
        <v>444</v>
      </c>
      <c r="AI233">
        <v>5</v>
      </c>
    </row>
    <row r="234" spans="1:35" x14ac:dyDescent="0.25">
      <c r="A234" t="s">
        <v>1304</v>
      </c>
      <c r="B234" t="s">
        <v>751</v>
      </c>
      <c r="C234" t="s">
        <v>1136</v>
      </c>
      <c r="D234" t="s">
        <v>1277</v>
      </c>
      <c r="E234" s="2">
        <v>28.695652173913043</v>
      </c>
      <c r="F234" s="2">
        <v>4.8695652173913047</v>
      </c>
      <c r="G234" s="2">
        <v>8.6956521739130432E-2</v>
      </c>
      <c r="H234" s="2">
        <v>0.11413043478260869</v>
      </c>
      <c r="I234" s="2">
        <v>0.32608695652173914</v>
      </c>
      <c r="J234" s="2">
        <v>0</v>
      </c>
      <c r="K234" s="2">
        <v>0.17391304347826086</v>
      </c>
      <c r="L234" s="2">
        <v>9.7826086956521743E-2</v>
      </c>
      <c r="M234" s="2">
        <v>0.26902173913043476</v>
      </c>
      <c r="N234" s="2">
        <v>2.597826086956522</v>
      </c>
      <c r="O234" s="2">
        <v>9.9905303030303039E-2</v>
      </c>
      <c r="P234" s="2">
        <v>0</v>
      </c>
      <c r="Q234" s="2">
        <v>4.9646739130434785</v>
      </c>
      <c r="R234" s="2">
        <v>0.17301136363636366</v>
      </c>
      <c r="S234" s="2">
        <v>2.0570652173913042</v>
      </c>
      <c r="T234" s="2">
        <v>0</v>
      </c>
      <c r="U234" s="2">
        <v>0</v>
      </c>
      <c r="V234" s="2">
        <v>7.1685606060606061E-2</v>
      </c>
      <c r="W234" s="2">
        <v>0.76630434782608692</v>
      </c>
      <c r="X234" s="2">
        <v>2.7907608695652173</v>
      </c>
      <c r="Y234" s="2">
        <v>0</v>
      </c>
      <c r="Z234" s="2">
        <v>0.12395833333333334</v>
      </c>
      <c r="AA234" s="2">
        <v>0</v>
      </c>
      <c r="AB234" s="2">
        <v>0</v>
      </c>
      <c r="AC234" s="2">
        <v>0</v>
      </c>
      <c r="AD234" s="2">
        <v>0</v>
      </c>
      <c r="AE234" s="2">
        <v>0</v>
      </c>
      <c r="AF234" s="2">
        <v>0</v>
      </c>
      <c r="AG234" s="2">
        <v>0</v>
      </c>
      <c r="AH234" t="s">
        <v>244</v>
      </c>
      <c r="AI234">
        <v>5</v>
      </c>
    </row>
    <row r="235" spans="1:35" x14ac:dyDescent="0.25">
      <c r="A235" t="s">
        <v>1304</v>
      </c>
      <c r="B235" t="s">
        <v>748</v>
      </c>
      <c r="C235" t="s">
        <v>1074</v>
      </c>
      <c r="D235" t="s">
        <v>1258</v>
      </c>
      <c r="E235" s="2">
        <v>111.26086956521739</v>
      </c>
      <c r="F235" s="2">
        <v>5.1304347826086953</v>
      </c>
      <c r="G235" s="2">
        <v>0.58695652173913049</v>
      </c>
      <c r="H235" s="2">
        <v>0</v>
      </c>
      <c r="I235" s="2">
        <v>4.9565217391304346</v>
      </c>
      <c r="J235" s="2">
        <v>0</v>
      </c>
      <c r="K235" s="2">
        <v>0</v>
      </c>
      <c r="L235" s="2">
        <v>8.4375</v>
      </c>
      <c r="M235" s="2">
        <v>15.391304347826088</v>
      </c>
      <c r="N235" s="2">
        <v>0</v>
      </c>
      <c r="O235" s="2">
        <v>0.13833528722157093</v>
      </c>
      <c r="P235" s="2">
        <v>5.4782608695652177</v>
      </c>
      <c r="Q235" s="2">
        <v>27.546195652173914</v>
      </c>
      <c r="R235" s="2">
        <v>0.2968200468933177</v>
      </c>
      <c r="S235" s="2">
        <v>13.747282608695652</v>
      </c>
      <c r="T235" s="2">
        <v>10.752717391304348</v>
      </c>
      <c r="U235" s="2">
        <v>0</v>
      </c>
      <c r="V235" s="2">
        <v>0.22020320437670965</v>
      </c>
      <c r="W235" s="2">
        <v>18.296195652173914</v>
      </c>
      <c r="X235" s="2">
        <v>16.258152173913043</v>
      </c>
      <c r="Y235" s="2">
        <v>5.2771739130434785</v>
      </c>
      <c r="Z235" s="2">
        <v>0.35800117233294254</v>
      </c>
      <c r="AA235" s="2">
        <v>0</v>
      </c>
      <c r="AB235" s="2">
        <v>0</v>
      </c>
      <c r="AC235" s="2">
        <v>0</v>
      </c>
      <c r="AD235" s="2">
        <v>0</v>
      </c>
      <c r="AE235" s="2">
        <v>14.032608695652174</v>
      </c>
      <c r="AF235" s="2">
        <v>5.1793478260869561</v>
      </c>
      <c r="AG235" s="2">
        <v>0</v>
      </c>
      <c r="AH235" t="s">
        <v>241</v>
      </c>
      <c r="AI235">
        <v>5</v>
      </c>
    </row>
    <row r="236" spans="1:35" x14ac:dyDescent="0.25">
      <c r="A236" t="s">
        <v>1304</v>
      </c>
      <c r="B236" t="s">
        <v>613</v>
      </c>
      <c r="C236" t="s">
        <v>1070</v>
      </c>
      <c r="D236" t="s">
        <v>1222</v>
      </c>
      <c r="E236" s="2">
        <v>71.652173913043484</v>
      </c>
      <c r="F236" s="2">
        <v>5.5652173913043477</v>
      </c>
      <c r="G236" s="2">
        <v>0.58695652173913049</v>
      </c>
      <c r="H236" s="2">
        <v>0.52173913043478259</v>
      </c>
      <c r="I236" s="2">
        <v>1.0625</v>
      </c>
      <c r="J236" s="2">
        <v>0</v>
      </c>
      <c r="K236" s="2">
        <v>0</v>
      </c>
      <c r="L236" s="2">
        <v>4.6558695652173903</v>
      </c>
      <c r="M236" s="2">
        <v>0</v>
      </c>
      <c r="N236" s="2">
        <v>0</v>
      </c>
      <c r="O236" s="2">
        <v>0</v>
      </c>
      <c r="P236" s="2">
        <v>5.2663043478260869</v>
      </c>
      <c r="Q236" s="2">
        <v>5.2225000000000001</v>
      </c>
      <c r="R236" s="2">
        <v>0.14638501213592231</v>
      </c>
      <c r="S236" s="2">
        <v>2.0021739130434781</v>
      </c>
      <c r="T236" s="2">
        <v>9.3907608695652165</v>
      </c>
      <c r="U236" s="2">
        <v>0</v>
      </c>
      <c r="V236" s="2">
        <v>0.15900333737864075</v>
      </c>
      <c r="W236" s="2">
        <v>2.7579347826086957</v>
      </c>
      <c r="X236" s="2">
        <v>10.334021739130435</v>
      </c>
      <c r="Y236" s="2">
        <v>0</v>
      </c>
      <c r="Z236" s="2">
        <v>0.18271541262135924</v>
      </c>
      <c r="AA236" s="2">
        <v>0</v>
      </c>
      <c r="AB236" s="2">
        <v>0</v>
      </c>
      <c r="AC236" s="2">
        <v>0</v>
      </c>
      <c r="AD236" s="2">
        <v>0</v>
      </c>
      <c r="AE236" s="2">
        <v>0</v>
      </c>
      <c r="AF236" s="2">
        <v>0</v>
      </c>
      <c r="AG236" s="2">
        <v>0</v>
      </c>
      <c r="AH236" t="s">
        <v>97</v>
      </c>
      <c r="AI236">
        <v>5</v>
      </c>
    </row>
    <row r="237" spans="1:35" x14ac:dyDescent="0.25">
      <c r="A237" t="s">
        <v>1304</v>
      </c>
      <c r="B237" t="s">
        <v>641</v>
      </c>
      <c r="C237" t="s">
        <v>1107</v>
      </c>
      <c r="D237" t="s">
        <v>1230</v>
      </c>
      <c r="E237" s="2">
        <v>56.815217391304351</v>
      </c>
      <c r="F237" s="2">
        <v>5.3913043478260869</v>
      </c>
      <c r="G237" s="2">
        <v>0.4891304347826087</v>
      </c>
      <c r="H237" s="2">
        <v>0.28586956521739132</v>
      </c>
      <c r="I237" s="2">
        <v>1.2228260869565217</v>
      </c>
      <c r="J237" s="2">
        <v>0</v>
      </c>
      <c r="K237" s="2">
        <v>0</v>
      </c>
      <c r="L237" s="2">
        <v>2.0665217391304349</v>
      </c>
      <c r="M237" s="2">
        <v>5.1304347826086953</v>
      </c>
      <c r="N237" s="2">
        <v>4.7554347826086953</v>
      </c>
      <c r="O237" s="2">
        <v>0.17400038262865886</v>
      </c>
      <c r="P237" s="2">
        <v>10.540760869565217</v>
      </c>
      <c r="Q237" s="2">
        <v>5.5652173913043477</v>
      </c>
      <c r="R237" s="2">
        <v>0.28348000765257314</v>
      </c>
      <c r="S237" s="2">
        <v>6.5620652173913046</v>
      </c>
      <c r="T237" s="2">
        <v>1.2619565217391304</v>
      </c>
      <c r="U237" s="2">
        <v>0</v>
      </c>
      <c r="V237" s="2">
        <v>0.137709967476564</v>
      </c>
      <c r="W237" s="2">
        <v>4.727608695652175</v>
      </c>
      <c r="X237" s="2">
        <v>2.1998913043478261</v>
      </c>
      <c r="Y237" s="2">
        <v>0</v>
      </c>
      <c r="Z237" s="2">
        <v>0.12193036158408266</v>
      </c>
      <c r="AA237" s="2">
        <v>0</v>
      </c>
      <c r="AB237" s="2">
        <v>0</v>
      </c>
      <c r="AC237" s="2">
        <v>0</v>
      </c>
      <c r="AD237" s="2">
        <v>0</v>
      </c>
      <c r="AE237" s="2">
        <v>0</v>
      </c>
      <c r="AF237" s="2">
        <v>0</v>
      </c>
      <c r="AG237" s="2">
        <v>0</v>
      </c>
      <c r="AH237" t="s">
        <v>129</v>
      </c>
      <c r="AI237">
        <v>5</v>
      </c>
    </row>
    <row r="238" spans="1:35" x14ac:dyDescent="0.25">
      <c r="A238" t="s">
        <v>1304</v>
      </c>
      <c r="B238" t="s">
        <v>800</v>
      </c>
      <c r="C238" t="s">
        <v>1132</v>
      </c>
      <c r="D238" t="s">
        <v>1281</v>
      </c>
      <c r="E238" s="2">
        <v>52.641304347826086</v>
      </c>
      <c r="F238" s="2">
        <v>5.1358695652173916</v>
      </c>
      <c r="G238" s="2">
        <v>0.25271739130434784</v>
      </c>
      <c r="H238" s="2">
        <v>0</v>
      </c>
      <c r="I238" s="2">
        <v>0.91032608695652173</v>
      </c>
      <c r="J238" s="2">
        <v>0</v>
      </c>
      <c r="K238" s="2">
        <v>0</v>
      </c>
      <c r="L238" s="2">
        <v>5.6842391304347819</v>
      </c>
      <c r="M238" s="2">
        <v>0</v>
      </c>
      <c r="N238" s="2">
        <v>0</v>
      </c>
      <c r="O238" s="2">
        <v>0</v>
      </c>
      <c r="P238" s="2">
        <v>5.8552173913043486</v>
      </c>
      <c r="Q238" s="2">
        <v>3.5985869565217392</v>
      </c>
      <c r="R238" s="2">
        <v>0.1795890976667355</v>
      </c>
      <c r="S238" s="2">
        <v>4.6191304347826074</v>
      </c>
      <c r="T238" s="2">
        <v>5.841195652173913</v>
      </c>
      <c r="U238" s="2">
        <v>0</v>
      </c>
      <c r="V238" s="2">
        <v>0.19870947759653104</v>
      </c>
      <c r="W238" s="2">
        <v>3.5147826086956515</v>
      </c>
      <c r="X238" s="2">
        <v>6.5616304347826091</v>
      </c>
      <c r="Y238" s="2">
        <v>0</v>
      </c>
      <c r="Z238" s="2">
        <v>0.1914164773900475</v>
      </c>
      <c r="AA238" s="2">
        <v>0</v>
      </c>
      <c r="AB238" s="2">
        <v>0</v>
      </c>
      <c r="AC238" s="2">
        <v>0</v>
      </c>
      <c r="AD238" s="2">
        <v>0</v>
      </c>
      <c r="AE238" s="2">
        <v>0</v>
      </c>
      <c r="AF238" s="2">
        <v>0</v>
      </c>
      <c r="AG238" s="2">
        <v>0</v>
      </c>
      <c r="AH238" t="s">
        <v>308</v>
      </c>
      <c r="AI238">
        <v>5</v>
      </c>
    </row>
    <row r="239" spans="1:35" x14ac:dyDescent="0.25">
      <c r="A239" t="s">
        <v>1304</v>
      </c>
      <c r="B239" t="s">
        <v>542</v>
      </c>
      <c r="C239" t="s">
        <v>1061</v>
      </c>
      <c r="D239" t="s">
        <v>1210</v>
      </c>
      <c r="E239" s="2">
        <v>88.228260869565219</v>
      </c>
      <c r="F239" s="2">
        <v>5.427173913043478</v>
      </c>
      <c r="G239" s="2">
        <v>5.9782608695652176E-2</v>
      </c>
      <c r="H239" s="2">
        <v>0.125</v>
      </c>
      <c r="I239" s="2">
        <v>0.48641304347826086</v>
      </c>
      <c r="J239" s="2">
        <v>0</v>
      </c>
      <c r="K239" s="2">
        <v>0.64130434782608692</v>
      </c>
      <c r="L239" s="2">
        <v>0</v>
      </c>
      <c r="M239" s="2">
        <v>7.8618478260869562</v>
      </c>
      <c r="N239" s="2">
        <v>8.9673913043478257E-2</v>
      </c>
      <c r="O239" s="2">
        <v>9.0124430208205E-2</v>
      </c>
      <c r="P239" s="2">
        <v>1.732608695652174</v>
      </c>
      <c r="Q239" s="2">
        <v>16.282499999999999</v>
      </c>
      <c r="R239" s="2">
        <v>0.20418750769988911</v>
      </c>
      <c r="S239" s="2">
        <v>1.8267391304347824</v>
      </c>
      <c r="T239" s="2">
        <v>0</v>
      </c>
      <c r="U239" s="2">
        <v>0</v>
      </c>
      <c r="V239" s="2">
        <v>2.0704693852408522E-2</v>
      </c>
      <c r="W239" s="2">
        <v>1.902391304347826</v>
      </c>
      <c r="X239" s="2">
        <v>0</v>
      </c>
      <c r="Y239" s="2">
        <v>0</v>
      </c>
      <c r="Z239" s="2">
        <v>2.1562153504989526E-2</v>
      </c>
      <c r="AA239" s="2">
        <v>0</v>
      </c>
      <c r="AB239" s="2">
        <v>0</v>
      </c>
      <c r="AC239" s="2">
        <v>0</v>
      </c>
      <c r="AD239" s="2">
        <v>0</v>
      </c>
      <c r="AE239" s="2">
        <v>4.6804347826086969</v>
      </c>
      <c r="AF239" s="2">
        <v>1.4402173913043479</v>
      </c>
      <c r="AG239" s="2">
        <v>0</v>
      </c>
      <c r="AH239" t="s">
        <v>22</v>
      </c>
      <c r="AI239">
        <v>5</v>
      </c>
    </row>
    <row r="240" spans="1:35" x14ac:dyDescent="0.25">
      <c r="A240" t="s">
        <v>1304</v>
      </c>
      <c r="B240" t="s">
        <v>746</v>
      </c>
      <c r="C240" t="s">
        <v>1128</v>
      </c>
      <c r="D240" t="s">
        <v>1199</v>
      </c>
      <c r="E240" s="2">
        <v>35.532608695652172</v>
      </c>
      <c r="F240" s="2">
        <v>11.358152173913046</v>
      </c>
      <c r="G240" s="2">
        <v>0.20652173913043478</v>
      </c>
      <c r="H240" s="2">
        <v>9.2391304347826081E-2</v>
      </c>
      <c r="I240" s="2">
        <v>0</v>
      </c>
      <c r="J240" s="2">
        <v>0</v>
      </c>
      <c r="K240" s="2">
        <v>0</v>
      </c>
      <c r="L240" s="2">
        <v>0.655108695652174</v>
      </c>
      <c r="M240" s="2">
        <v>5.2071739130434791</v>
      </c>
      <c r="N240" s="2">
        <v>0</v>
      </c>
      <c r="O240" s="2">
        <v>0.1465463444478434</v>
      </c>
      <c r="P240" s="2">
        <v>4.3124999999999991</v>
      </c>
      <c r="Q240" s="2">
        <v>0.90434782608695674</v>
      </c>
      <c r="R240" s="2">
        <v>0.14681859895992658</v>
      </c>
      <c r="S240" s="2">
        <v>0.785108695652174</v>
      </c>
      <c r="T240" s="2">
        <v>2.4638043478260863</v>
      </c>
      <c r="U240" s="2">
        <v>0</v>
      </c>
      <c r="V240" s="2">
        <v>9.1434689507494629E-2</v>
      </c>
      <c r="W240" s="2">
        <v>5.4782608695652177</v>
      </c>
      <c r="X240" s="2">
        <v>1.4422826086956524</v>
      </c>
      <c r="Y240" s="2">
        <v>0</v>
      </c>
      <c r="Z240" s="2">
        <v>0.19476598348118693</v>
      </c>
      <c r="AA240" s="2">
        <v>0</v>
      </c>
      <c r="AB240" s="2">
        <v>0</v>
      </c>
      <c r="AC240" s="2">
        <v>0</v>
      </c>
      <c r="AD240" s="2">
        <v>0</v>
      </c>
      <c r="AE240" s="2">
        <v>0</v>
      </c>
      <c r="AF240" s="2">
        <v>0</v>
      </c>
      <c r="AG240" s="2">
        <v>0.10326086956521739</v>
      </c>
      <c r="AH240" t="s">
        <v>239</v>
      </c>
      <c r="AI240">
        <v>5</v>
      </c>
    </row>
    <row r="241" spans="1:35" x14ac:dyDescent="0.25">
      <c r="A241" t="s">
        <v>1304</v>
      </c>
      <c r="B241" t="s">
        <v>707</v>
      </c>
      <c r="C241" t="s">
        <v>1011</v>
      </c>
      <c r="D241" t="s">
        <v>1212</v>
      </c>
      <c r="E241" s="2">
        <v>86.239130434782609</v>
      </c>
      <c r="F241" s="2">
        <v>5.5652173913043477</v>
      </c>
      <c r="G241" s="2">
        <v>5.9782608695652176E-2</v>
      </c>
      <c r="H241" s="2">
        <v>0.3874999999999999</v>
      </c>
      <c r="I241" s="2">
        <v>0.47282608695652173</v>
      </c>
      <c r="J241" s="2">
        <v>0</v>
      </c>
      <c r="K241" s="2">
        <v>0</v>
      </c>
      <c r="L241" s="2">
        <v>4.7238043478260865</v>
      </c>
      <c r="M241" s="2">
        <v>5.4368478260869564</v>
      </c>
      <c r="N241" s="2">
        <v>0</v>
      </c>
      <c r="O241" s="2">
        <v>6.3043861860347869E-2</v>
      </c>
      <c r="P241" s="2">
        <v>5.254130434782609</v>
      </c>
      <c r="Q241" s="2">
        <v>10.862608695652172</v>
      </c>
      <c r="R241" s="2">
        <v>0.18688429543735818</v>
      </c>
      <c r="S241" s="2">
        <v>1.4171739130434782</v>
      </c>
      <c r="T241" s="2">
        <v>9.4139130434782619</v>
      </c>
      <c r="U241" s="2">
        <v>0</v>
      </c>
      <c r="V241" s="2">
        <v>0.1255936475926393</v>
      </c>
      <c r="W241" s="2">
        <v>10.646847826086955</v>
      </c>
      <c r="X241" s="2">
        <v>7.0078260869565208</v>
      </c>
      <c r="Y241" s="2">
        <v>0</v>
      </c>
      <c r="Z241" s="2">
        <v>0.20471767078396769</v>
      </c>
      <c r="AA241" s="2">
        <v>0</v>
      </c>
      <c r="AB241" s="2">
        <v>0</v>
      </c>
      <c r="AC241" s="2">
        <v>0</v>
      </c>
      <c r="AD241" s="2">
        <v>0</v>
      </c>
      <c r="AE241" s="2">
        <v>0</v>
      </c>
      <c r="AF241" s="2">
        <v>0</v>
      </c>
      <c r="AG241" s="2">
        <v>0</v>
      </c>
      <c r="AH241" t="s">
        <v>200</v>
      </c>
      <c r="AI241">
        <v>5</v>
      </c>
    </row>
    <row r="242" spans="1:35" x14ac:dyDescent="0.25">
      <c r="A242" t="s">
        <v>1304</v>
      </c>
      <c r="B242" t="s">
        <v>999</v>
      </c>
      <c r="C242" t="s">
        <v>1093</v>
      </c>
      <c r="D242" t="s">
        <v>1256</v>
      </c>
      <c r="E242" s="2">
        <v>44.163043478260867</v>
      </c>
      <c r="F242" s="2">
        <v>0</v>
      </c>
      <c r="G242" s="2">
        <v>0.36358695652173917</v>
      </c>
      <c r="H242" s="2">
        <v>0.23684782608695651</v>
      </c>
      <c r="I242" s="2">
        <v>5.3913043478260869</v>
      </c>
      <c r="J242" s="2">
        <v>0</v>
      </c>
      <c r="K242" s="2">
        <v>0</v>
      </c>
      <c r="L242" s="2">
        <v>0.27652173913043482</v>
      </c>
      <c r="M242" s="2">
        <v>7.9286956521739125</v>
      </c>
      <c r="N242" s="2">
        <v>0</v>
      </c>
      <c r="O242" s="2">
        <v>0.17953236524735416</v>
      </c>
      <c r="P242" s="2">
        <v>5.3043478260869561</v>
      </c>
      <c r="Q242" s="2">
        <v>5.3967391304347823</v>
      </c>
      <c r="R242" s="2">
        <v>0.24230863893674623</v>
      </c>
      <c r="S242" s="2">
        <v>2.2516304347826086</v>
      </c>
      <c r="T242" s="2">
        <v>1.6668478260869564</v>
      </c>
      <c r="U242" s="2">
        <v>0</v>
      </c>
      <c r="V242" s="2">
        <v>8.8727541225695303E-2</v>
      </c>
      <c r="W242" s="2">
        <v>4.7826086956521738</v>
      </c>
      <c r="X242" s="2">
        <v>5.0449999999999982</v>
      </c>
      <c r="Y242" s="2">
        <v>0</v>
      </c>
      <c r="Z242" s="2">
        <v>0.22253015013536792</v>
      </c>
      <c r="AA242" s="2">
        <v>0</v>
      </c>
      <c r="AB242" s="2">
        <v>0</v>
      </c>
      <c r="AC242" s="2">
        <v>0</v>
      </c>
      <c r="AD242" s="2">
        <v>0</v>
      </c>
      <c r="AE242" s="2">
        <v>0</v>
      </c>
      <c r="AF242" s="2">
        <v>0</v>
      </c>
      <c r="AG242" s="2">
        <v>0</v>
      </c>
      <c r="AH242" t="s">
        <v>511</v>
      </c>
      <c r="AI242">
        <v>5</v>
      </c>
    </row>
    <row r="243" spans="1:35" x14ac:dyDescent="0.25">
      <c r="A243" t="s">
        <v>1304</v>
      </c>
      <c r="B243" t="s">
        <v>640</v>
      </c>
      <c r="C243" t="s">
        <v>1074</v>
      </c>
      <c r="D243" t="s">
        <v>1258</v>
      </c>
      <c r="E243" s="2">
        <v>66.608695652173907</v>
      </c>
      <c r="F243" s="2">
        <v>25.002608695652178</v>
      </c>
      <c r="G243" s="2">
        <v>0.24456521739130435</v>
      </c>
      <c r="H243" s="2">
        <v>0.19652173913043477</v>
      </c>
      <c r="I243" s="2">
        <v>0.51086956521739135</v>
      </c>
      <c r="J243" s="2">
        <v>0</v>
      </c>
      <c r="K243" s="2">
        <v>0</v>
      </c>
      <c r="L243" s="2">
        <v>3.726847826086956</v>
      </c>
      <c r="M243" s="2">
        <v>4.7546739130434776</v>
      </c>
      <c r="N243" s="2">
        <v>0</v>
      </c>
      <c r="O243" s="2">
        <v>7.1382180156657954E-2</v>
      </c>
      <c r="P243" s="2">
        <v>4.5631521739130445</v>
      </c>
      <c r="Q243" s="2">
        <v>5.1571739130434784</v>
      </c>
      <c r="R243" s="2">
        <v>0.14593178851174937</v>
      </c>
      <c r="S243" s="2">
        <v>0.84847826086956524</v>
      </c>
      <c r="T243" s="2">
        <v>3.4020652173913049</v>
      </c>
      <c r="U243" s="2">
        <v>0</v>
      </c>
      <c r="V243" s="2">
        <v>6.3813642297650144E-2</v>
      </c>
      <c r="W243" s="2">
        <v>4.1236956521739128</v>
      </c>
      <c r="X243" s="2">
        <v>10.117934782608694</v>
      </c>
      <c r="Y243" s="2">
        <v>0</v>
      </c>
      <c r="Z243" s="2">
        <v>0.21381037859007831</v>
      </c>
      <c r="AA243" s="2">
        <v>0</v>
      </c>
      <c r="AB243" s="2">
        <v>0</v>
      </c>
      <c r="AC243" s="2">
        <v>0</v>
      </c>
      <c r="AD243" s="2">
        <v>0</v>
      </c>
      <c r="AE243" s="2">
        <v>0</v>
      </c>
      <c r="AF243" s="2">
        <v>0</v>
      </c>
      <c r="AG243" s="2">
        <v>0</v>
      </c>
      <c r="AH243" t="s">
        <v>128</v>
      </c>
      <c r="AI243">
        <v>5</v>
      </c>
    </row>
    <row r="244" spans="1:35" x14ac:dyDescent="0.25">
      <c r="A244" t="s">
        <v>1304</v>
      </c>
      <c r="B244" t="s">
        <v>680</v>
      </c>
      <c r="C244" t="s">
        <v>1044</v>
      </c>
      <c r="D244" t="s">
        <v>1261</v>
      </c>
      <c r="E244" s="2">
        <v>50.956521739130437</v>
      </c>
      <c r="F244" s="2">
        <v>17.425869565217393</v>
      </c>
      <c r="G244" s="2">
        <v>0.30978260869565216</v>
      </c>
      <c r="H244" s="2">
        <v>0.21652173913043479</v>
      </c>
      <c r="I244" s="2">
        <v>0</v>
      </c>
      <c r="J244" s="2">
        <v>0</v>
      </c>
      <c r="K244" s="2">
        <v>0</v>
      </c>
      <c r="L244" s="2">
        <v>0.35717391304347823</v>
      </c>
      <c r="M244" s="2">
        <v>3.3940217391304346</v>
      </c>
      <c r="N244" s="2">
        <v>0</v>
      </c>
      <c r="O244" s="2">
        <v>6.6606228668941975E-2</v>
      </c>
      <c r="P244" s="2">
        <v>2.9954347826086956</v>
      </c>
      <c r="Q244" s="2">
        <v>1.683913043478261</v>
      </c>
      <c r="R244" s="2">
        <v>9.1830204778156996E-2</v>
      </c>
      <c r="S244" s="2">
        <v>1.1873913043478261</v>
      </c>
      <c r="T244" s="2">
        <v>6.4300000000000006</v>
      </c>
      <c r="U244" s="2">
        <v>0</v>
      </c>
      <c r="V244" s="2">
        <v>0.14948805460750852</v>
      </c>
      <c r="W244" s="2">
        <v>1.2920652173913043</v>
      </c>
      <c r="X244" s="2">
        <v>3.0442391304347813</v>
      </c>
      <c r="Y244" s="2">
        <v>0</v>
      </c>
      <c r="Z244" s="2">
        <v>8.5098122866894166E-2</v>
      </c>
      <c r="AA244" s="2">
        <v>0</v>
      </c>
      <c r="AB244" s="2">
        <v>0</v>
      </c>
      <c r="AC244" s="2">
        <v>0</v>
      </c>
      <c r="AD244" s="2">
        <v>0</v>
      </c>
      <c r="AE244" s="2">
        <v>0</v>
      </c>
      <c r="AF244" s="2">
        <v>0</v>
      </c>
      <c r="AG244" s="2">
        <v>0</v>
      </c>
      <c r="AH244" t="s">
        <v>172</v>
      </c>
      <c r="AI244">
        <v>5</v>
      </c>
    </row>
    <row r="245" spans="1:35" x14ac:dyDescent="0.25">
      <c r="A245" t="s">
        <v>1304</v>
      </c>
      <c r="B245" t="s">
        <v>681</v>
      </c>
      <c r="C245" t="s">
        <v>1086</v>
      </c>
      <c r="D245" t="s">
        <v>1255</v>
      </c>
      <c r="E245" s="2">
        <v>73.510869565217391</v>
      </c>
      <c r="F245" s="2">
        <v>26.301847826086952</v>
      </c>
      <c r="G245" s="2">
        <v>0.4891304347826087</v>
      </c>
      <c r="H245" s="2">
        <v>0.27717391304347827</v>
      </c>
      <c r="I245" s="2">
        <v>0.27717391304347827</v>
      </c>
      <c r="J245" s="2">
        <v>0</v>
      </c>
      <c r="K245" s="2">
        <v>0</v>
      </c>
      <c r="L245" s="2">
        <v>4.6386956521739133</v>
      </c>
      <c r="M245" s="2">
        <v>5.3922826086956528</v>
      </c>
      <c r="N245" s="2">
        <v>0.96315217391304342</v>
      </c>
      <c r="O245" s="2">
        <v>8.6455714919414464E-2</v>
      </c>
      <c r="P245" s="2">
        <v>5.1691304347826073</v>
      </c>
      <c r="Q245" s="2">
        <v>8.9548913043478269</v>
      </c>
      <c r="R245" s="2">
        <v>0.19213514712405735</v>
      </c>
      <c r="S245" s="2">
        <v>10.564891304347826</v>
      </c>
      <c r="T245" s="2">
        <v>18.349347826086959</v>
      </c>
      <c r="U245" s="2">
        <v>0</v>
      </c>
      <c r="V245" s="2">
        <v>0.39333284045541927</v>
      </c>
      <c r="W245" s="2">
        <v>8.2348913043478245</v>
      </c>
      <c r="X245" s="2">
        <v>15.918913043478256</v>
      </c>
      <c r="Y245" s="2">
        <v>1.4705434782608695</v>
      </c>
      <c r="Z245" s="2">
        <v>0.34857903297353238</v>
      </c>
      <c r="AA245" s="2">
        <v>0</v>
      </c>
      <c r="AB245" s="2">
        <v>0</v>
      </c>
      <c r="AC245" s="2">
        <v>0</v>
      </c>
      <c r="AD245" s="2">
        <v>0</v>
      </c>
      <c r="AE245" s="2">
        <v>0</v>
      </c>
      <c r="AF245" s="2">
        <v>0</v>
      </c>
      <c r="AG245" s="2">
        <v>0</v>
      </c>
      <c r="AH245" t="s">
        <v>173</v>
      </c>
      <c r="AI245">
        <v>5</v>
      </c>
    </row>
    <row r="246" spans="1:35" x14ac:dyDescent="0.25">
      <c r="A246" t="s">
        <v>1304</v>
      </c>
      <c r="B246" t="s">
        <v>702</v>
      </c>
      <c r="C246" t="s">
        <v>1125</v>
      </c>
      <c r="D246" t="s">
        <v>1228</v>
      </c>
      <c r="E246" s="2">
        <v>58.804347826086953</v>
      </c>
      <c r="F246" s="2">
        <v>13.363478260869568</v>
      </c>
      <c r="G246" s="2">
        <v>0.27717391304347827</v>
      </c>
      <c r="H246" s="2">
        <v>0.22826086956521738</v>
      </c>
      <c r="I246" s="2">
        <v>0.35054347826086957</v>
      </c>
      <c r="J246" s="2">
        <v>0</v>
      </c>
      <c r="K246" s="2">
        <v>0</v>
      </c>
      <c r="L246" s="2">
        <v>4.2545652173913053</v>
      </c>
      <c r="M246" s="2">
        <v>4.9565217391304346</v>
      </c>
      <c r="N246" s="2">
        <v>0</v>
      </c>
      <c r="O246" s="2">
        <v>8.4288354898336415E-2</v>
      </c>
      <c r="P246" s="2">
        <v>5.3114130434782609</v>
      </c>
      <c r="Q246" s="2">
        <v>3.8170652173913053</v>
      </c>
      <c r="R246" s="2">
        <v>0.15523475046210725</v>
      </c>
      <c r="S246" s="2">
        <v>1.1584782608695654</v>
      </c>
      <c r="T246" s="2">
        <v>7.7293478260869577</v>
      </c>
      <c r="U246" s="2">
        <v>0</v>
      </c>
      <c r="V246" s="2">
        <v>0.15114232902033273</v>
      </c>
      <c r="W246" s="2">
        <v>2.1643478260869564</v>
      </c>
      <c r="X246" s="2">
        <v>5.8396739130434785</v>
      </c>
      <c r="Y246" s="2">
        <v>0</v>
      </c>
      <c r="Z246" s="2">
        <v>0.1361127541589649</v>
      </c>
      <c r="AA246" s="2">
        <v>0</v>
      </c>
      <c r="AB246" s="2">
        <v>0</v>
      </c>
      <c r="AC246" s="2">
        <v>0</v>
      </c>
      <c r="AD246" s="2">
        <v>0</v>
      </c>
      <c r="AE246" s="2">
        <v>0</v>
      </c>
      <c r="AF246" s="2">
        <v>0</v>
      </c>
      <c r="AG246" s="2">
        <v>0</v>
      </c>
      <c r="AH246" t="s">
        <v>195</v>
      </c>
      <c r="AI246">
        <v>5</v>
      </c>
    </row>
    <row r="247" spans="1:35" x14ac:dyDescent="0.25">
      <c r="A247" t="s">
        <v>1304</v>
      </c>
      <c r="B247" t="s">
        <v>575</v>
      </c>
      <c r="C247" t="s">
        <v>1084</v>
      </c>
      <c r="D247" t="s">
        <v>1266</v>
      </c>
      <c r="E247" s="2">
        <v>59.413043478260867</v>
      </c>
      <c r="F247" s="2">
        <v>22.852608695652169</v>
      </c>
      <c r="G247" s="2">
        <v>0.30978260869565216</v>
      </c>
      <c r="H247" s="2">
        <v>0.20108695652173914</v>
      </c>
      <c r="I247" s="2">
        <v>0</v>
      </c>
      <c r="J247" s="2">
        <v>0</v>
      </c>
      <c r="K247" s="2">
        <v>0</v>
      </c>
      <c r="L247" s="2">
        <v>4.1057608695652172</v>
      </c>
      <c r="M247" s="2">
        <v>4.9220652173913049</v>
      </c>
      <c r="N247" s="2">
        <v>0</v>
      </c>
      <c r="O247" s="2">
        <v>8.2844859129162104E-2</v>
      </c>
      <c r="P247" s="2">
        <v>5.0258695652173913</v>
      </c>
      <c r="Q247" s="2">
        <v>7.6981521739130452</v>
      </c>
      <c r="R247" s="2">
        <v>0.21416209293816321</v>
      </c>
      <c r="S247" s="2">
        <v>4.1882608695652186</v>
      </c>
      <c r="T247" s="2">
        <v>5.1329347826086948</v>
      </c>
      <c r="U247" s="2">
        <v>0</v>
      </c>
      <c r="V247" s="2">
        <v>0.15688803512623489</v>
      </c>
      <c r="W247" s="2">
        <v>4.6154347826086948</v>
      </c>
      <c r="X247" s="2">
        <v>7.6706521739130427</v>
      </c>
      <c r="Y247" s="2">
        <v>0</v>
      </c>
      <c r="Z247" s="2">
        <v>0.20679107208196118</v>
      </c>
      <c r="AA247" s="2">
        <v>0</v>
      </c>
      <c r="AB247" s="2">
        <v>0</v>
      </c>
      <c r="AC247" s="2">
        <v>0</v>
      </c>
      <c r="AD247" s="2">
        <v>0</v>
      </c>
      <c r="AE247" s="2">
        <v>0</v>
      </c>
      <c r="AF247" s="2">
        <v>0</v>
      </c>
      <c r="AG247" s="2">
        <v>0</v>
      </c>
      <c r="AH247" t="s">
        <v>58</v>
      </c>
      <c r="AI247">
        <v>5</v>
      </c>
    </row>
    <row r="248" spans="1:35" x14ac:dyDescent="0.25">
      <c r="A248" t="s">
        <v>1304</v>
      </c>
      <c r="B248" t="s">
        <v>671</v>
      </c>
      <c r="C248" t="s">
        <v>1084</v>
      </c>
      <c r="D248" t="s">
        <v>1266</v>
      </c>
      <c r="E248" s="2">
        <v>85.554347826086953</v>
      </c>
      <c r="F248" s="2">
        <v>39.404782608695641</v>
      </c>
      <c r="G248" s="2">
        <v>0.34782608695652173</v>
      </c>
      <c r="H248" s="2">
        <v>0.35869565217391303</v>
      </c>
      <c r="I248" s="2">
        <v>0.61956521739130432</v>
      </c>
      <c r="J248" s="2">
        <v>0</v>
      </c>
      <c r="K248" s="2">
        <v>0</v>
      </c>
      <c r="L248" s="2">
        <v>4.1179347826086969</v>
      </c>
      <c r="M248" s="2">
        <v>5.0077173913043476</v>
      </c>
      <c r="N248" s="2">
        <v>4.9388043478260855</v>
      </c>
      <c r="O248" s="2">
        <v>0.11625968746029727</v>
      </c>
      <c r="P248" s="2">
        <v>0</v>
      </c>
      <c r="Q248" s="2">
        <v>14.155543478260867</v>
      </c>
      <c r="R248" s="2">
        <v>0.1654567399313937</v>
      </c>
      <c r="S248" s="2">
        <v>7.0920652173913048</v>
      </c>
      <c r="T248" s="2">
        <v>8.1814130434782619</v>
      </c>
      <c r="U248" s="2">
        <v>0</v>
      </c>
      <c r="V248" s="2">
        <v>0.17852369457502226</v>
      </c>
      <c r="W248" s="2">
        <v>7.8244565217391315</v>
      </c>
      <c r="X248" s="2">
        <v>19.671304347826091</v>
      </c>
      <c r="Y248" s="2">
        <v>0</v>
      </c>
      <c r="Z248" s="2">
        <v>0.32138355990344308</v>
      </c>
      <c r="AA248" s="2">
        <v>0</v>
      </c>
      <c r="AB248" s="2">
        <v>0</v>
      </c>
      <c r="AC248" s="2">
        <v>0</v>
      </c>
      <c r="AD248" s="2">
        <v>0</v>
      </c>
      <c r="AE248" s="2">
        <v>0</v>
      </c>
      <c r="AF248" s="2">
        <v>0</v>
      </c>
      <c r="AG248" s="2">
        <v>0</v>
      </c>
      <c r="AH248" t="s">
        <v>163</v>
      </c>
      <c r="AI248">
        <v>5</v>
      </c>
    </row>
    <row r="249" spans="1:35" x14ac:dyDescent="0.25">
      <c r="A249" t="s">
        <v>1304</v>
      </c>
      <c r="B249" t="s">
        <v>808</v>
      </c>
      <c r="C249" t="s">
        <v>1071</v>
      </c>
      <c r="D249" t="s">
        <v>1238</v>
      </c>
      <c r="E249" s="2">
        <v>118.51086956521739</v>
      </c>
      <c r="F249" s="2">
        <v>5.2173913043478262</v>
      </c>
      <c r="G249" s="2">
        <v>0</v>
      </c>
      <c r="H249" s="2">
        <v>0</v>
      </c>
      <c r="I249" s="2">
        <v>0</v>
      </c>
      <c r="J249" s="2">
        <v>0</v>
      </c>
      <c r="K249" s="2">
        <v>0</v>
      </c>
      <c r="L249" s="2">
        <v>0</v>
      </c>
      <c r="M249" s="2">
        <v>0</v>
      </c>
      <c r="N249" s="2">
        <v>10.479673913043479</v>
      </c>
      <c r="O249" s="2">
        <v>8.8427955608548117E-2</v>
      </c>
      <c r="P249" s="2">
        <v>7.8559782608695654</v>
      </c>
      <c r="Q249" s="2">
        <v>4.9184782608695654</v>
      </c>
      <c r="R249" s="2">
        <v>0.10779143355039898</v>
      </c>
      <c r="S249" s="2">
        <v>0</v>
      </c>
      <c r="T249" s="2">
        <v>0</v>
      </c>
      <c r="U249" s="2">
        <v>0</v>
      </c>
      <c r="V249" s="2">
        <v>0</v>
      </c>
      <c r="W249" s="2">
        <v>0</v>
      </c>
      <c r="X249" s="2">
        <v>0</v>
      </c>
      <c r="Y249" s="2">
        <v>0</v>
      </c>
      <c r="Z249" s="2">
        <v>0</v>
      </c>
      <c r="AA249" s="2">
        <v>0</v>
      </c>
      <c r="AB249" s="2">
        <v>0</v>
      </c>
      <c r="AC249" s="2">
        <v>0</v>
      </c>
      <c r="AD249" s="2">
        <v>24.443260869565218</v>
      </c>
      <c r="AE249" s="2">
        <v>0</v>
      </c>
      <c r="AF249" s="2">
        <v>0</v>
      </c>
      <c r="AG249" s="2">
        <v>0</v>
      </c>
      <c r="AH249" t="s">
        <v>316</v>
      </c>
      <c r="AI249">
        <v>5</v>
      </c>
    </row>
    <row r="250" spans="1:35" x14ac:dyDescent="0.25">
      <c r="A250" t="s">
        <v>1304</v>
      </c>
      <c r="B250" t="s">
        <v>820</v>
      </c>
      <c r="C250" t="s">
        <v>1122</v>
      </c>
      <c r="D250" t="s">
        <v>1234</v>
      </c>
      <c r="E250" s="2">
        <v>72.891304347826093</v>
      </c>
      <c r="F250" s="2">
        <v>41.244021739130446</v>
      </c>
      <c r="G250" s="2">
        <v>0.13043478260869565</v>
      </c>
      <c r="H250" s="2">
        <v>0.35869565217391303</v>
      </c>
      <c r="I250" s="2">
        <v>0.92934782608695654</v>
      </c>
      <c r="J250" s="2">
        <v>0</v>
      </c>
      <c r="K250" s="2">
        <v>0</v>
      </c>
      <c r="L250" s="2">
        <v>3.8795652173913044</v>
      </c>
      <c r="M250" s="2">
        <v>5.1478260869565213</v>
      </c>
      <c r="N250" s="2">
        <v>0</v>
      </c>
      <c r="O250" s="2">
        <v>7.0623322397852656E-2</v>
      </c>
      <c r="P250" s="2">
        <v>5.5478260869565217</v>
      </c>
      <c r="Q250" s="2">
        <v>14.021195652173919</v>
      </c>
      <c r="R250" s="2">
        <v>0.26846853563972567</v>
      </c>
      <c r="S250" s="2">
        <v>3.4914130434782602</v>
      </c>
      <c r="T250" s="2">
        <v>8.47836956521739</v>
      </c>
      <c r="U250" s="2">
        <v>0</v>
      </c>
      <c r="V250" s="2">
        <v>0.16421413659409481</v>
      </c>
      <c r="W250" s="2">
        <v>3.9957608695652174</v>
      </c>
      <c r="X250" s="2">
        <v>5.0278260869565221</v>
      </c>
      <c r="Y250" s="2">
        <v>0.88739130434782609</v>
      </c>
      <c r="Z250" s="2">
        <v>0.13596928124068</v>
      </c>
      <c r="AA250" s="2">
        <v>0</v>
      </c>
      <c r="AB250" s="2">
        <v>0</v>
      </c>
      <c r="AC250" s="2">
        <v>0</v>
      </c>
      <c r="AD250" s="2">
        <v>0</v>
      </c>
      <c r="AE250" s="2">
        <v>0</v>
      </c>
      <c r="AF250" s="2">
        <v>0</v>
      </c>
      <c r="AG250" s="2">
        <v>0</v>
      </c>
      <c r="AH250" t="s">
        <v>330</v>
      </c>
      <c r="AI250">
        <v>5</v>
      </c>
    </row>
    <row r="251" spans="1:35" x14ac:dyDescent="0.25">
      <c r="A251" t="s">
        <v>1304</v>
      </c>
      <c r="B251" t="s">
        <v>855</v>
      </c>
      <c r="C251" t="s">
        <v>1063</v>
      </c>
      <c r="D251" t="s">
        <v>1204</v>
      </c>
      <c r="E251" s="2">
        <v>32.456521739130437</v>
      </c>
      <c r="F251" s="2">
        <v>4.2608695652173916</v>
      </c>
      <c r="G251" s="2">
        <v>4.3478260869565216E-2</v>
      </c>
      <c r="H251" s="2">
        <v>8.4239130434782608E-2</v>
      </c>
      <c r="I251" s="2">
        <v>0.13043478260869565</v>
      </c>
      <c r="J251" s="2">
        <v>0</v>
      </c>
      <c r="K251" s="2">
        <v>0.39673913043478259</v>
      </c>
      <c r="L251" s="2">
        <v>1.0530434782608697</v>
      </c>
      <c r="M251" s="2">
        <v>0.34782608695652173</v>
      </c>
      <c r="N251" s="2">
        <v>1.7059782608695648</v>
      </c>
      <c r="O251" s="2">
        <v>6.3278633623576677E-2</v>
      </c>
      <c r="P251" s="2">
        <v>5.9853260869565199</v>
      </c>
      <c r="Q251" s="2">
        <v>6.6206521739130437</v>
      </c>
      <c r="R251" s="2">
        <v>0.38839584728734083</v>
      </c>
      <c r="S251" s="2">
        <v>0.19456521739130433</v>
      </c>
      <c r="T251" s="2">
        <v>1.6906521739130433</v>
      </c>
      <c r="U251" s="2">
        <v>0</v>
      </c>
      <c r="V251" s="2">
        <v>5.8084393837910239E-2</v>
      </c>
      <c r="W251" s="2">
        <v>0.18413043478260871</v>
      </c>
      <c r="X251" s="2">
        <v>1.9130434782608696</v>
      </c>
      <c r="Y251" s="2">
        <v>0</v>
      </c>
      <c r="Z251" s="2">
        <v>6.4614869390488952E-2</v>
      </c>
      <c r="AA251" s="2">
        <v>0</v>
      </c>
      <c r="AB251" s="2">
        <v>0</v>
      </c>
      <c r="AC251" s="2">
        <v>0</v>
      </c>
      <c r="AD251" s="2">
        <v>0</v>
      </c>
      <c r="AE251" s="2">
        <v>4.0141304347826097</v>
      </c>
      <c r="AF251" s="2">
        <v>0</v>
      </c>
      <c r="AG251" s="2">
        <v>0</v>
      </c>
      <c r="AH251" t="s">
        <v>365</v>
      </c>
      <c r="AI251">
        <v>5</v>
      </c>
    </row>
    <row r="252" spans="1:35" x14ac:dyDescent="0.25">
      <c r="A252" t="s">
        <v>1304</v>
      </c>
      <c r="B252" t="s">
        <v>815</v>
      </c>
      <c r="C252" t="s">
        <v>1066</v>
      </c>
      <c r="D252" t="s">
        <v>1244</v>
      </c>
      <c r="E252" s="2">
        <v>51.423913043478258</v>
      </c>
      <c r="F252" s="2">
        <v>5.0760869565217392</v>
      </c>
      <c r="G252" s="2">
        <v>0.10869565217391304</v>
      </c>
      <c r="H252" s="2">
        <v>7.3369565217391311E-2</v>
      </c>
      <c r="I252" s="2">
        <v>0.2608695652173913</v>
      </c>
      <c r="J252" s="2">
        <v>0</v>
      </c>
      <c r="K252" s="2">
        <v>0.4266304347826087</v>
      </c>
      <c r="L252" s="2">
        <v>0.18206521739130435</v>
      </c>
      <c r="M252" s="2">
        <v>0.18478260869565216</v>
      </c>
      <c r="N252" s="2">
        <v>5.5298913043478262</v>
      </c>
      <c r="O252" s="2">
        <v>0.11112872542802792</v>
      </c>
      <c r="P252" s="2">
        <v>5.3016304347826084</v>
      </c>
      <c r="Q252" s="2">
        <v>5.2445652173913047</v>
      </c>
      <c r="R252" s="2">
        <v>0.20508349186218561</v>
      </c>
      <c r="S252" s="2">
        <v>0.48771739130434782</v>
      </c>
      <c r="T252" s="2">
        <v>5.2173913043478271</v>
      </c>
      <c r="U252" s="2">
        <v>0</v>
      </c>
      <c r="V252" s="2">
        <v>0.11094271824138663</v>
      </c>
      <c r="W252" s="2">
        <v>0.34902173913043477</v>
      </c>
      <c r="X252" s="2">
        <v>4.9471739130434784</v>
      </c>
      <c r="Y252" s="2">
        <v>0</v>
      </c>
      <c r="Z252" s="2">
        <v>0.10299091101247095</v>
      </c>
      <c r="AA252" s="2">
        <v>0</v>
      </c>
      <c r="AB252" s="2">
        <v>0</v>
      </c>
      <c r="AC252" s="2">
        <v>0</v>
      </c>
      <c r="AD252" s="2">
        <v>34.989130434782609</v>
      </c>
      <c r="AE252" s="2">
        <v>0</v>
      </c>
      <c r="AF252" s="2">
        <v>0</v>
      </c>
      <c r="AG252" s="2">
        <v>0</v>
      </c>
      <c r="AH252" t="s">
        <v>325</v>
      </c>
      <c r="AI252">
        <v>5</v>
      </c>
    </row>
    <row r="253" spans="1:35" x14ac:dyDescent="0.25">
      <c r="A253" t="s">
        <v>1304</v>
      </c>
      <c r="B253" t="s">
        <v>697</v>
      </c>
      <c r="C253" t="s">
        <v>1106</v>
      </c>
      <c r="D253" t="s">
        <v>1235</v>
      </c>
      <c r="E253" s="2">
        <v>14.869565217391305</v>
      </c>
      <c r="F253" s="2">
        <v>5.5652173913043477</v>
      </c>
      <c r="G253" s="2">
        <v>0.2608695652173913</v>
      </c>
      <c r="H253" s="2">
        <v>0.11163043478260871</v>
      </c>
      <c r="I253" s="2">
        <v>0.42499999999999999</v>
      </c>
      <c r="J253" s="2">
        <v>0</v>
      </c>
      <c r="K253" s="2">
        <v>0</v>
      </c>
      <c r="L253" s="2">
        <v>0.24239130434782613</v>
      </c>
      <c r="M253" s="2">
        <v>0</v>
      </c>
      <c r="N253" s="2">
        <v>0</v>
      </c>
      <c r="O253" s="2">
        <v>0</v>
      </c>
      <c r="P253" s="2">
        <v>0</v>
      </c>
      <c r="Q253" s="2">
        <v>1.1769565217391305</v>
      </c>
      <c r="R253" s="2">
        <v>7.9152046783625737E-2</v>
      </c>
      <c r="S253" s="2">
        <v>1.825</v>
      </c>
      <c r="T253" s="2">
        <v>0.40760869565217389</v>
      </c>
      <c r="U253" s="2">
        <v>0</v>
      </c>
      <c r="V253" s="2">
        <v>0.15014619883040936</v>
      </c>
      <c r="W253" s="2">
        <v>1.293478260869565</v>
      </c>
      <c r="X253" s="2">
        <v>0.99565217391304306</v>
      </c>
      <c r="Y253" s="2">
        <v>0</v>
      </c>
      <c r="Z253" s="2">
        <v>0.15394736842105261</v>
      </c>
      <c r="AA253" s="2">
        <v>0</v>
      </c>
      <c r="AB253" s="2">
        <v>0</v>
      </c>
      <c r="AC253" s="2">
        <v>0</v>
      </c>
      <c r="AD253" s="2">
        <v>0</v>
      </c>
      <c r="AE253" s="2">
        <v>0</v>
      </c>
      <c r="AF253" s="2">
        <v>0</v>
      </c>
      <c r="AG253" s="2">
        <v>0</v>
      </c>
      <c r="AH253" t="s">
        <v>190</v>
      </c>
      <c r="AI253">
        <v>5</v>
      </c>
    </row>
    <row r="254" spans="1:35" x14ac:dyDescent="0.25">
      <c r="A254" t="s">
        <v>1304</v>
      </c>
      <c r="B254" t="s">
        <v>638</v>
      </c>
      <c r="C254" t="s">
        <v>1106</v>
      </c>
      <c r="D254" t="s">
        <v>1235</v>
      </c>
      <c r="E254" s="2">
        <v>18.434782608695652</v>
      </c>
      <c r="F254" s="2">
        <v>5.5652173913043477</v>
      </c>
      <c r="G254" s="2">
        <v>0.2608695652173913</v>
      </c>
      <c r="H254" s="2">
        <v>0.11282608695652173</v>
      </c>
      <c r="I254" s="2">
        <v>0.3706521739130435</v>
      </c>
      <c r="J254" s="2">
        <v>0</v>
      </c>
      <c r="K254" s="2">
        <v>0</v>
      </c>
      <c r="L254" s="2">
        <v>0.88695652173913042</v>
      </c>
      <c r="M254" s="2">
        <v>2.1739130434782608E-2</v>
      </c>
      <c r="N254" s="2">
        <v>0</v>
      </c>
      <c r="O254" s="2">
        <v>1.1792452830188679E-3</v>
      </c>
      <c r="P254" s="2">
        <v>0.93097826086956526</v>
      </c>
      <c r="Q254" s="2">
        <v>0</v>
      </c>
      <c r="R254" s="2">
        <v>5.0501179245283023E-2</v>
      </c>
      <c r="S254" s="2">
        <v>1.8521739130434787</v>
      </c>
      <c r="T254" s="2">
        <v>0.40978260869565214</v>
      </c>
      <c r="U254" s="2">
        <v>0</v>
      </c>
      <c r="V254" s="2">
        <v>0.12270047169811321</v>
      </c>
      <c r="W254" s="2">
        <v>0.83152173913043481</v>
      </c>
      <c r="X254" s="2">
        <v>1.0836956521739125</v>
      </c>
      <c r="Y254" s="2">
        <v>0</v>
      </c>
      <c r="Z254" s="2">
        <v>0.10389150943396223</v>
      </c>
      <c r="AA254" s="2">
        <v>0</v>
      </c>
      <c r="AB254" s="2">
        <v>0</v>
      </c>
      <c r="AC254" s="2">
        <v>0</v>
      </c>
      <c r="AD254" s="2">
        <v>0</v>
      </c>
      <c r="AE254" s="2">
        <v>0</v>
      </c>
      <c r="AF254" s="2">
        <v>0</v>
      </c>
      <c r="AG254" s="2">
        <v>0</v>
      </c>
      <c r="AH254" t="s">
        <v>125</v>
      </c>
      <c r="AI254">
        <v>5</v>
      </c>
    </row>
    <row r="255" spans="1:35" x14ac:dyDescent="0.25">
      <c r="A255" t="s">
        <v>1304</v>
      </c>
      <c r="B255" t="s">
        <v>733</v>
      </c>
      <c r="C255" t="s">
        <v>1131</v>
      </c>
      <c r="D255" t="s">
        <v>1234</v>
      </c>
      <c r="E255" s="2">
        <v>75.478260869565219</v>
      </c>
      <c r="F255" s="2">
        <v>5.1304347826086953</v>
      </c>
      <c r="G255" s="2">
        <v>0.5</v>
      </c>
      <c r="H255" s="2">
        <v>0.30543478260869567</v>
      </c>
      <c r="I255" s="2">
        <v>2.3288043478260869</v>
      </c>
      <c r="J255" s="2">
        <v>0</v>
      </c>
      <c r="K255" s="2">
        <v>0</v>
      </c>
      <c r="L255" s="2">
        <v>3.2907608695652173</v>
      </c>
      <c r="M255" s="2">
        <v>4.9673913043478262</v>
      </c>
      <c r="N255" s="2">
        <v>0</v>
      </c>
      <c r="O255" s="2">
        <v>6.5812211981566823E-2</v>
      </c>
      <c r="P255" s="2">
        <v>4.7635869565217392</v>
      </c>
      <c r="Q255" s="2">
        <v>0</v>
      </c>
      <c r="R255" s="2">
        <v>6.3112039170506909E-2</v>
      </c>
      <c r="S255" s="2">
        <v>4.3142391304347845</v>
      </c>
      <c r="T255" s="2">
        <v>5.3317391304347828</v>
      </c>
      <c r="U255" s="2">
        <v>0</v>
      </c>
      <c r="V255" s="2">
        <v>0.12779809907834103</v>
      </c>
      <c r="W255" s="2">
        <v>5.2739130434782604</v>
      </c>
      <c r="X255" s="2">
        <v>5.9825000000000008</v>
      </c>
      <c r="Y255" s="2">
        <v>0</v>
      </c>
      <c r="Z255" s="2">
        <v>0.14913450460829494</v>
      </c>
      <c r="AA255" s="2">
        <v>0</v>
      </c>
      <c r="AB255" s="2">
        <v>0</v>
      </c>
      <c r="AC255" s="2">
        <v>0</v>
      </c>
      <c r="AD255" s="2">
        <v>0</v>
      </c>
      <c r="AE255" s="2">
        <v>0</v>
      </c>
      <c r="AF255" s="2">
        <v>0</v>
      </c>
      <c r="AG255" s="2">
        <v>0</v>
      </c>
      <c r="AH255" t="s">
        <v>226</v>
      </c>
      <c r="AI255">
        <v>5</v>
      </c>
    </row>
    <row r="256" spans="1:35" x14ac:dyDescent="0.25">
      <c r="A256" t="s">
        <v>1304</v>
      </c>
      <c r="B256" t="s">
        <v>875</v>
      </c>
      <c r="C256" t="s">
        <v>1038</v>
      </c>
      <c r="D256" t="s">
        <v>1213</v>
      </c>
      <c r="E256" s="2">
        <v>100.66304347826087</v>
      </c>
      <c r="F256" s="2">
        <v>4.6086956521739131</v>
      </c>
      <c r="G256" s="2">
        <v>0</v>
      </c>
      <c r="H256" s="2">
        <v>0</v>
      </c>
      <c r="I256" s="2">
        <v>4.625</v>
      </c>
      <c r="J256" s="2">
        <v>0</v>
      </c>
      <c r="K256" s="2">
        <v>0</v>
      </c>
      <c r="L256" s="2">
        <v>4.5327173913043461</v>
      </c>
      <c r="M256" s="2">
        <v>5.6385869565217392</v>
      </c>
      <c r="N256" s="2">
        <v>0</v>
      </c>
      <c r="O256" s="2">
        <v>5.6014469279775402E-2</v>
      </c>
      <c r="P256" s="2">
        <v>4.7826086956521738</v>
      </c>
      <c r="Q256" s="2">
        <v>9.6521739130434785</v>
      </c>
      <c r="R256" s="2">
        <v>0.14339704135622502</v>
      </c>
      <c r="S256" s="2">
        <v>5.6493478260869567</v>
      </c>
      <c r="T256" s="2">
        <v>8.2135869565217394</v>
      </c>
      <c r="U256" s="2">
        <v>0</v>
      </c>
      <c r="V256" s="2">
        <v>0.13771622934888242</v>
      </c>
      <c r="W256" s="2">
        <v>5.4831521739130435</v>
      </c>
      <c r="X256" s="2">
        <v>6.4121739130434765</v>
      </c>
      <c r="Y256" s="2">
        <v>0</v>
      </c>
      <c r="Z256" s="2">
        <v>0.1181697440881114</v>
      </c>
      <c r="AA256" s="2">
        <v>0</v>
      </c>
      <c r="AB256" s="2">
        <v>0</v>
      </c>
      <c r="AC256" s="2">
        <v>0</v>
      </c>
      <c r="AD256" s="2">
        <v>53.342391304347828</v>
      </c>
      <c r="AE256" s="2">
        <v>0</v>
      </c>
      <c r="AF256" s="2">
        <v>0</v>
      </c>
      <c r="AG256" s="2">
        <v>0</v>
      </c>
      <c r="AH256" t="s">
        <v>385</v>
      </c>
      <c r="AI256">
        <v>5</v>
      </c>
    </row>
    <row r="257" spans="1:35" x14ac:dyDescent="0.25">
      <c r="A257" t="s">
        <v>1304</v>
      </c>
      <c r="B257" t="s">
        <v>798</v>
      </c>
      <c r="C257" t="s">
        <v>1074</v>
      </c>
      <c r="D257" t="s">
        <v>1258</v>
      </c>
      <c r="E257" s="2">
        <v>104.55434782608695</v>
      </c>
      <c r="F257" s="2">
        <v>4.6086956521739131</v>
      </c>
      <c r="G257" s="2">
        <v>0.28619565217391302</v>
      </c>
      <c r="H257" s="2">
        <v>0.44847826086956522</v>
      </c>
      <c r="I257" s="2">
        <v>1.1304347826086956</v>
      </c>
      <c r="J257" s="2">
        <v>0</v>
      </c>
      <c r="K257" s="2">
        <v>0</v>
      </c>
      <c r="L257" s="2">
        <v>1.4933695652173915</v>
      </c>
      <c r="M257" s="2">
        <v>0</v>
      </c>
      <c r="N257" s="2">
        <v>8.4755434782608692</v>
      </c>
      <c r="O257" s="2">
        <v>8.1063520116436222E-2</v>
      </c>
      <c r="P257" s="2">
        <v>0</v>
      </c>
      <c r="Q257" s="2">
        <v>21.600543478260871</v>
      </c>
      <c r="R257" s="2">
        <v>0.20659631978376133</v>
      </c>
      <c r="S257" s="2">
        <v>2.9234782608695657</v>
      </c>
      <c r="T257" s="2">
        <v>4.2454347826086964</v>
      </c>
      <c r="U257" s="2">
        <v>0</v>
      </c>
      <c r="V257" s="2">
        <v>6.8566379041480427E-2</v>
      </c>
      <c r="W257" s="2">
        <v>6.0422826086956523</v>
      </c>
      <c r="X257" s="2">
        <v>4.8748913043478268</v>
      </c>
      <c r="Y257" s="2">
        <v>0</v>
      </c>
      <c r="Z257" s="2">
        <v>0.10441625948643311</v>
      </c>
      <c r="AA257" s="2">
        <v>0</v>
      </c>
      <c r="AB257" s="2">
        <v>0</v>
      </c>
      <c r="AC257" s="2">
        <v>0</v>
      </c>
      <c r="AD257" s="2">
        <v>0</v>
      </c>
      <c r="AE257" s="2">
        <v>0</v>
      </c>
      <c r="AF257" s="2">
        <v>0</v>
      </c>
      <c r="AG257" s="2">
        <v>0</v>
      </c>
      <c r="AH257" t="s">
        <v>304</v>
      </c>
      <c r="AI257">
        <v>5</v>
      </c>
    </row>
    <row r="258" spans="1:35" x14ac:dyDescent="0.25">
      <c r="A258" t="s">
        <v>1304</v>
      </c>
      <c r="B258" t="s">
        <v>798</v>
      </c>
      <c r="C258" t="s">
        <v>1074</v>
      </c>
      <c r="D258" t="s">
        <v>1258</v>
      </c>
      <c r="E258" s="2">
        <v>79.945652173913047</v>
      </c>
      <c r="F258" s="2">
        <v>4.7826086956521738</v>
      </c>
      <c r="G258" s="2">
        <v>0.29891304347826086</v>
      </c>
      <c r="H258" s="2">
        <v>0.34119565217391301</v>
      </c>
      <c r="I258" s="2">
        <v>2.9565217391304346</v>
      </c>
      <c r="J258" s="2">
        <v>0</v>
      </c>
      <c r="K258" s="2">
        <v>0</v>
      </c>
      <c r="L258" s="2">
        <v>1.7777173913043476</v>
      </c>
      <c r="M258" s="2">
        <v>4.6086956521739131</v>
      </c>
      <c r="N258" s="2">
        <v>5.6630434782608692</v>
      </c>
      <c r="O258" s="2">
        <v>0.1284840244731475</v>
      </c>
      <c r="P258" s="2">
        <v>5.1304347826086953</v>
      </c>
      <c r="Q258" s="2">
        <v>11.3125</v>
      </c>
      <c r="R258" s="2">
        <v>0.20567641060503059</v>
      </c>
      <c r="S258" s="2">
        <v>1.6490217391304349</v>
      </c>
      <c r="T258" s="2">
        <v>6.7570652173913066</v>
      </c>
      <c r="U258" s="2">
        <v>0</v>
      </c>
      <c r="V258" s="2">
        <v>0.10514751869476549</v>
      </c>
      <c r="W258" s="2">
        <v>3.9870652173913044</v>
      </c>
      <c r="X258" s="2">
        <v>5.275543478260869</v>
      </c>
      <c r="Y258" s="2">
        <v>0</v>
      </c>
      <c r="Z258" s="2">
        <v>0.11586131883072738</v>
      </c>
      <c r="AA258" s="2">
        <v>0</v>
      </c>
      <c r="AB258" s="2">
        <v>0</v>
      </c>
      <c r="AC258" s="2">
        <v>0</v>
      </c>
      <c r="AD258" s="2">
        <v>0</v>
      </c>
      <c r="AE258" s="2">
        <v>0</v>
      </c>
      <c r="AF258" s="2">
        <v>0</v>
      </c>
      <c r="AG258" s="2">
        <v>0</v>
      </c>
      <c r="AH258" t="s">
        <v>456</v>
      </c>
      <c r="AI258">
        <v>5</v>
      </c>
    </row>
    <row r="259" spans="1:35" x14ac:dyDescent="0.25">
      <c r="A259" t="s">
        <v>1304</v>
      </c>
      <c r="B259" t="s">
        <v>798</v>
      </c>
      <c r="C259" t="s">
        <v>1127</v>
      </c>
      <c r="D259" t="s">
        <v>1277</v>
      </c>
      <c r="E259" s="2">
        <v>86.880434782608702</v>
      </c>
      <c r="F259" s="2">
        <v>5.3043478260869561</v>
      </c>
      <c r="G259" s="2">
        <v>0.39130434782608697</v>
      </c>
      <c r="H259" s="2">
        <v>0.35358695652173916</v>
      </c>
      <c r="I259" s="2">
        <v>0.95652173913043481</v>
      </c>
      <c r="J259" s="2">
        <v>0</v>
      </c>
      <c r="K259" s="2">
        <v>0</v>
      </c>
      <c r="L259" s="2">
        <v>0.87673913043478291</v>
      </c>
      <c r="M259" s="2">
        <v>5.1304347826086953</v>
      </c>
      <c r="N259" s="2">
        <v>0</v>
      </c>
      <c r="O259" s="2">
        <v>5.9051670211434995E-2</v>
      </c>
      <c r="P259" s="2">
        <v>5.1304347826086953</v>
      </c>
      <c r="Q259" s="2">
        <v>11.114130434782609</v>
      </c>
      <c r="R259" s="2">
        <v>0.18697610409107968</v>
      </c>
      <c r="S259" s="2">
        <v>5.4871739130434785</v>
      </c>
      <c r="T259" s="2">
        <v>0.47217391304347822</v>
      </c>
      <c r="U259" s="2">
        <v>0</v>
      </c>
      <c r="V259" s="2">
        <v>6.8592518453646931E-2</v>
      </c>
      <c r="W259" s="2">
        <v>2.7892391304347828</v>
      </c>
      <c r="X259" s="2">
        <v>2.987173913043478</v>
      </c>
      <c r="Y259" s="2">
        <v>0</v>
      </c>
      <c r="Z259" s="2">
        <v>6.6486926060302765E-2</v>
      </c>
      <c r="AA259" s="2">
        <v>0</v>
      </c>
      <c r="AB259" s="2">
        <v>0</v>
      </c>
      <c r="AC259" s="2">
        <v>0</v>
      </c>
      <c r="AD259" s="2">
        <v>0</v>
      </c>
      <c r="AE259" s="2">
        <v>0</v>
      </c>
      <c r="AF259" s="2">
        <v>0</v>
      </c>
      <c r="AG259" s="2">
        <v>0</v>
      </c>
      <c r="AH259" t="s">
        <v>409</v>
      </c>
      <c r="AI259">
        <v>5</v>
      </c>
    </row>
    <row r="260" spans="1:35" x14ac:dyDescent="0.25">
      <c r="A260" t="s">
        <v>1304</v>
      </c>
      <c r="B260" t="s">
        <v>677</v>
      </c>
      <c r="C260" t="s">
        <v>1035</v>
      </c>
      <c r="D260" t="s">
        <v>1264</v>
      </c>
      <c r="E260" s="2">
        <v>99.75</v>
      </c>
      <c r="F260" s="2">
        <v>5.5652173913043477</v>
      </c>
      <c r="G260" s="2">
        <v>0</v>
      </c>
      <c r="H260" s="2">
        <v>0</v>
      </c>
      <c r="I260" s="2">
        <v>0</v>
      </c>
      <c r="J260" s="2">
        <v>0</v>
      </c>
      <c r="K260" s="2">
        <v>0</v>
      </c>
      <c r="L260" s="2">
        <v>1.7281521739130437</v>
      </c>
      <c r="M260" s="2">
        <v>4.6086956521739131</v>
      </c>
      <c r="N260" s="2">
        <v>0</v>
      </c>
      <c r="O260" s="2">
        <v>4.6202462678435217E-2</v>
      </c>
      <c r="P260" s="2">
        <v>8.128043478260869</v>
      </c>
      <c r="Q260" s="2">
        <v>6.8410869565217389</v>
      </c>
      <c r="R260" s="2">
        <v>0.15006647052413641</v>
      </c>
      <c r="S260" s="2">
        <v>1.6697826086956522</v>
      </c>
      <c r="T260" s="2">
        <v>1.4244565217391305</v>
      </c>
      <c r="U260" s="2">
        <v>0</v>
      </c>
      <c r="V260" s="2">
        <v>3.1019941157240931E-2</v>
      </c>
      <c r="W260" s="2">
        <v>0.3270652173913044</v>
      </c>
      <c r="X260" s="2">
        <v>2.6965217391304348</v>
      </c>
      <c r="Y260" s="2">
        <v>0</v>
      </c>
      <c r="Z260" s="2">
        <v>3.0311648686934728E-2</v>
      </c>
      <c r="AA260" s="2">
        <v>0</v>
      </c>
      <c r="AB260" s="2">
        <v>0</v>
      </c>
      <c r="AC260" s="2">
        <v>0</v>
      </c>
      <c r="AD260" s="2">
        <v>19.779021739130435</v>
      </c>
      <c r="AE260" s="2">
        <v>0</v>
      </c>
      <c r="AF260" s="2">
        <v>0</v>
      </c>
      <c r="AG260" s="2">
        <v>0</v>
      </c>
      <c r="AH260" t="s">
        <v>169</v>
      </c>
      <c r="AI260">
        <v>5</v>
      </c>
    </row>
    <row r="261" spans="1:35" x14ac:dyDescent="0.25">
      <c r="A261" t="s">
        <v>1304</v>
      </c>
      <c r="B261" t="s">
        <v>759</v>
      </c>
      <c r="C261" t="s">
        <v>1118</v>
      </c>
      <c r="D261" t="s">
        <v>1211</v>
      </c>
      <c r="E261" s="2">
        <v>87.141304347826093</v>
      </c>
      <c r="F261" s="2">
        <v>5.5652173913043477</v>
      </c>
      <c r="G261" s="2">
        <v>0.33152173913043476</v>
      </c>
      <c r="H261" s="2">
        <v>0</v>
      </c>
      <c r="I261" s="2">
        <v>0</v>
      </c>
      <c r="J261" s="2">
        <v>0</v>
      </c>
      <c r="K261" s="2">
        <v>1.0597826086956521</v>
      </c>
      <c r="L261" s="2">
        <v>0.31902173913043474</v>
      </c>
      <c r="M261" s="2">
        <v>4.9565217391304346</v>
      </c>
      <c r="N261" s="2">
        <v>5.5652173913043477</v>
      </c>
      <c r="O261" s="2">
        <v>0.12074342023200696</v>
      </c>
      <c r="P261" s="2">
        <v>2.9698913043478257</v>
      </c>
      <c r="Q261" s="2">
        <v>12.592499999999999</v>
      </c>
      <c r="R261" s="2">
        <v>0.17858800049893972</v>
      </c>
      <c r="S261" s="2">
        <v>0.77695652173913043</v>
      </c>
      <c r="T261" s="2">
        <v>3.9645652173913044</v>
      </c>
      <c r="U261" s="2">
        <v>0</v>
      </c>
      <c r="V261" s="2">
        <v>5.4411874766121984E-2</v>
      </c>
      <c r="W261" s="2">
        <v>0.53391304347826085</v>
      </c>
      <c r="X261" s="2">
        <v>3.5754347826086956</v>
      </c>
      <c r="Y261" s="2">
        <v>0</v>
      </c>
      <c r="Z261" s="2">
        <v>4.7157290757141077E-2</v>
      </c>
      <c r="AA261" s="2">
        <v>0</v>
      </c>
      <c r="AB261" s="2">
        <v>0</v>
      </c>
      <c r="AC261" s="2">
        <v>0</v>
      </c>
      <c r="AD261" s="2">
        <v>0</v>
      </c>
      <c r="AE261" s="2">
        <v>0</v>
      </c>
      <c r="AF261" s="2">
        <v>0</v>
      </c>
      <c r="AG261" s="2">
        <v>0</v>
      </c>
      <c r="AH261" t="s">
        <v>252</v>
      </c>
      <c r="AI261">
        <v>5</v>
      </c>
    </row>
    <row r="262" spans="1:35" x14ac:dyDescent="0.25">
      <c r="A262" t="s">
        <v>1304</v>
      </c>
      <c r="B262" t="s">
        <v>689</v>
      </c>
      <c r="C262" t="s">
        <v>1074</v>
      </c>
      <c r="D262" t="s">
        <v>1258</v>
      </c>
      <c r="E262" s="2">
        <v>55.054347826086953</v>
      </c>
      <c r="F262" s="2">
        <v>5.8260869565217392</v>
      </c>
      <c r="G262" s="2">
        <v>0</v>
      </c>
      <c r="H262" s="2">
        <v>0</v>
      </c>
      <c r="I262" s="2">
        <v>0</v>
      </c>
      <c r="J262" s="2">
        <v>0</v>
      </c>
      <c r="K262" s="2">
        <v>0.70652173913043481</v>
      </c>
      <c r="L262" s="2">
        <v>3.5396739130434773</v>
      </c>
      <c r="M262" s="2">
        <v>5.4782608695652177</v>
      </c>
      <c r="N262" s="2">
        <v>0</v>
      </c>
      <c r="O262" s="2">
        <v>9.9506416584402776E-2</v>
      </c>
      <c r="P262" s="2">
        <v>3.910652173913042</v>
      </c>
      <c r="Q262" s="2">
        <v>0.74923913043478241</v>
      </c>
      <c r="R262" s="2">
        <v>8.4641658440276379E-2</v>
      </c>
      <c r="S262" s="2">
        <v>1.0226086956521738</v>
      </c>
      <c r="T262" s="2">
        <v>5.4430434782608694</v>
      </c>
      <c r="U262" s="2">
        <v>0</v>
      </c>
      <c r="V262" s="2">
        <v>0.11744126357354394</v>
      </c>
      <c r="W262" s="2">
        <v>1.0643478260869565</v>
      </c>
      <c r="X262" s="2">
        <v>4.8199999999999994</v>
      </c>
      <c r="Y262" s="2">
        <v>0</v>
      </c>
      <c r="Z262" s="2">
        <v>0.10688252714708786</v>
      </c>
      <c r="AA262" s="2">
        <v>0</v>
      </c>
      <c r="AB262" s="2">
        <v>0</v>
      </c>
      <c r="AC262" s="2">
        <v>0</v>
      </c>
      <c r="AD262" s="2">
        <v>0</v>
      </c>
      <c r="AE262" s="2">
        <v>0</v>
      </c>
      <c r="AF262" s="2">
        <v>0</v>
      </c>
      <c r="AG262" s="2">
        <v>0</v>
      </c>
      <c r="AH262" t="s">
        <v>182</v>
      </c>
      <c r="AI262">
        <v>5</v>
      </c>
    </row>
    <row r="263" spans="1:35" x14ac:dyDescent="0.25">
      <c r="A263" t="s">
        <v>1304</v>
      </c>
      <c r="B263" t="s">
        <v>732</v>
      </c>
      <c r="C263" t="s">
        <v>1074</v>
      </c>
      <c r="D263" t="s">
        <v>1258</v>
      </c>
      <c r="E263" s="2">
        <v>77.967391304347828</v>
      </c>
      <c r="F263" s="2">
        <v>5.5652173913043477</v>
      </c>
      <c r="G263" s="2">
        <v>1.5081521739130435</v>
      </c>
      <c r="H263" s="2">
        <v>0</v>
      </c>
      <c r="I263" s="2">
        <v>0</v>
      </c>
      <c r="J263" s="2">
        <v>0</v>
      </c>
      <c r="K263" s="2">
        <v>0.80076086956521741</v>
      </c>
      <c r="L263" s="2">
        <v>4.8069565217391306</v>
      </c>
      <c r="M263" s="2">
        <v>5.5217391304347823</v>
      </c>
      <c r="N263" s="2">
        <v>0</v>
      </c>
      <c r="O263" s="2">
        <v>7.0821134811097169E-2</v>
      </c>
      <c r="P263" s="2">
        <v>5.9942391304347815</v>
      </c>
      <c r="Q263" s="2">
        <v>19.682934782608694</v>
      </c>
      <c r="R263" s="2">
        <v>0.32933221803987167</v>
      </c>
      <c r="S263" s="2">
        <v>2.1893478260869559</v>
      </c>
      <c r="T263" s="2">
        <v>11.67945652173913</v>
      </c>
      <c r="U263" s="2">
        <v>0</v>
      </c>
      <c r="V263" s="2">
        <v>0.17787954830614802</v>
      </c>
      <c r="W263" s="2">
        <v>5.2394565217391271</v>
      </c>
      <c r="X263" s="2">
        <v>5.2294565217391309</v>
      </c>
      <c r="Y263" s="2">
        <v>0</v>
      </c>
      <c r="Z263" s="2">
        <v>0.13427296807472464</v>
      </c>
      <c r="AA263" s="2">
        <v>0</v>
      </c>
      <c r="AB263" s="2">
        <v>0</v>
      </c>
      <c r="AC263" s="2">
        <v>0</v>
      </c>
      <c r="AD263" s="2">
        <v>0</v>
      </c>
      <c r="AE263" s="2">
        <v>0</v>
      </c>
      <c r="AF263" s="2">
        <v>0</v>
      </c>
      <c r="AG263" s="2">
        <v>0</v>
      </c>
      <c r="AH263" t="s">
        <v>225</v>
      </c>
      <c r="AI263">
        <v>5</v>
      </c>
    </row>
    <row r="264" spans="1:35" x14ac:dyDescent="0.25">
      <c r="A264" t="s">
        <v>1304</v>
      </c>
      <c r="B264" t="s">
        <v>629</v>
      </c>
      <c r="C264" t="s">
        <v>1012</v>
      </c>
      <c r="D264" t="s">
        <v>1257</v>
      </c>
      <c r="E264" s="2">
        <v>91.173913043478265</v>
      </c>
      <c r="F264" s="2">
        <v>1.7391304347826086</v>
      </c>
      <c r="G264" s="2">
        <v>0.17391304347826086</v>
      </c>
      <c r="H264" s="2">
        <v>0.14130434782608695</v>
      </c>
      <c r="I264" s="2">
        <v>0</v>
      </c>
      <c r="J264" s="2">
        <v>0</v>
      </c>
      <c r="K264" s="2">
        <v>0</v>
      </c>
      <c r="L264" s="2">
        <v>1.0546739130434784</v>
      </c>
      <c r="M264" s="2">
        <v>2.0568478260869565</v>
      </c>
      <c r="N264" s="2">
        <v>1.7809782608695655</v>
      </c>
      <c r="O264" s="2">
        <v>4.209346685741535E-2</v>
      </c>
      <c r="P264" s="2">
        <v>1.849891304347826</v>
      </c>
      <c r="Q264" s="2">
        <v>1.6678260869565213</v>
      </c>
      <c r="R264" s="2">
        <v>3.8582498807820692E-2</v>
      </c>
      <c r="S264" s="2">
        <v>3.4072826086956525</v>
      </c>
      <c r="T264" s="2">
        <v>2.7097826086956518</v>
      </c>
      <c r="U264" s="2">
        <v>0</v>
      </c>
      <c r="V264" s="2">
        <v>6.7092274678111588E-2</v>
      </c>
      <c r="W264" s="2">
        <v>3.1320652173913039</v>
      </c>
      <c r="X264" s="2">
        <v>1.4522826086956524</v>
      </c>
      <c r="Y264" s="2">
        <v>0</v>
      </c>
      <c r="Z264" s="2">
        <v>5.0281354315689072E-2</v>
      </c>
      <c r="AA264" s="2">
        <v>0</v>
      </c>
      <c r="AB264" s="2">
        <v>0</v>
      </c>
      <c r="AC264" s="2">
        <v>0</v>
      </c>
      <c r="AD264" s="2">
        <v>0</v>
      </c>
      <c r="AE264" s="2">
        <v>2.3644565217391307</v>
      </c>
      <c r="AF264" s="2">
        <v>0</v>
      </c>
      <c r="AG264" s="2">
        <v>0</v>
      </c>
      <c r="AH264" t="s">
        <v>114</v>
      </c>
      <c r="AI264">
        <v>5</v>
      </c>
    </row>
    <row r="265" spans="1:35" x14ac:dyDescent="0.25">
      <c r="A265" t="s">
        <v>1304</v>
      </c>
      <c r="B265" t="s">
        <v>601</v>
      </c>
      <c r="C265" t="s">
        <v>1036</v>
      </c>
      <c r="D265" t="s">
        <v>1258</v>
      </c>
      <c r="E265" s="2">
        <v>100.71739130434783</v>
      </c>
      <c r="F265" s="2">
        <v>5.5652173913043477</v>
      </c>
      <c r="G265" s="2">
        <v>8.771739130434783E-2</v>
      </c>
      <c r="H265" s="2">
        <v>0</v>
      </c>
      <c r="I265" s="2">
        <v>0</v>
      </c>
      <c r="J265" s="2">
        <v>0</v>
      </c>
      <c r="K265" s="2">
        <v>1.564130434782609</v>
      </c>
      <c r="L265" s="2">
        <v>5.2116304347826077</v>
      </c>
      <c r="M265" s="2">
        <v>0.34782608695652173</v>
      </c>
      <c r="N265" s="2">
        <v>0</v>
      </c>
      <c r="O265" s="2">
        <v>3.4534858622922511E-3</v>
      </c>
      <c r="P265" s="2">
        <v>4.8465217391304325</v>
      </c>
      <c r="Q265" s="2">
        <v>19.56619565217391</v>
      </c>
      <c r="R265" s="2">
        <v>0.24238830131664141</v>
      </c>
      <c r="S265" s="2">
        <v>5.7313043478260868</v>
      </c>
      <c r="T265" s="2">
        <v>9.1379347826086956</v>
      </c>
      <c r="U265" s="2">
        <v>0</v>
      </c>
      <c r="V265" s="2">
        <v>0.14763328296999784</v>
      </c>
      <c r="W265" s="2">
        <v>4.9159782608695659</v>
      </c>
      <c r="X265" s="2">
        <v>10.446847826086957</v>
      </c>
      <c r="Y265" s="2">
        <v>0</v>
      </c>
      <c r="Z265" s="2">
        <v>0.15253399525145694</v>
      </c>
      <c r="AA265" s="2">
        <v>0</v>
      </c>
      <c r="AB265" s="2">
        <v>0</v>
      </c>
      <c r="AC265" s="2">
        <v>0</v>
      </c>
      <c r="AD265" s="2">
        <v>0</v>
      </c>
      <c r="AE265" s="2">
        <v>0</v>
      </c>
      <c r="AF265" s="2">
        <v>0</v>
      </c>
      <c r="AG265" s="2">
        <v>0</v>
      </c>
      <c r="AH265" t="s">
        <v>85</v>
      </c>
      <c r="AI265">
        <v>5</v>
      </c>
    </row>
    <row r="266" spans="1:35" x14ac:dyDescent="0.25">
      <c r="A266" t="s">
        <v>1304</v>
      </c>
      <c r="B266" t="s">
        <v>836</v>
      </c>
      <c r="C266" t="s">
        <v>1105</v>
      </c>
      <c r="D266" t="s">
        <v>1272</v>
      </c>
      <c r="E266" s="2">
        <v>56.130434782608695</v>
      </c>
      <c r="F266" s="2">
        <v>1.9130434782608696</v>
      </c>
      <c r="G266" s="2">
        <v>0.17391304347826086</v>
      </c>
      <c r="H266" s="2">
        <v>0.10054347826086957</v>
      </c>
      <c r="I266" s="2">
        <v>0</v>
      </c>
      <c r="J266" s="2">
        <v>0</v>
      </c>
      <c r="K266" s="2">
        <v>0</v>
      </c>
      <c r="L266" s="2">
        <v>1.4057608695652175</v>
      </c>
      <c r="M266" s="2">
        <v>1.7044565217391305</v>
      </c>
      <c r="N266" s="2">
        <v>0</v>
      </c>
      <c r="O266" s="2">
        <v>3.0365995352439969E-2</v>
      </c>
      <c r="P266" s="2">
        <v>1.1128260869565221</v>
      </c>
      <c r="Q266" s="2">
        <v>1.9363043478260868</v>
      </c>
      <c r="R266" s="2">
        <v>5.4322230828814877E-2</v>
      </c>
      <c r="S266" s="2">
        <v>1.9130434782608696</v>
      </c>
      <c r="T266" s="2">
        <v>1.3768478260869563</v>
      </c>
      <c r="U266" s="2">
        <v>0</v>
      </c>
      <c r="V266" s="2">
        <v>5.8611541440743604E-2</v>
      </c>
      <c r="W266" s="2">
        <v>1.3877173913043477</v>
      </c>
      <c r="X266" s="2">
        <v>1.2415217391304347</v>
      </c>
      <c r="Y266" s="2">
        <v>0</v>
      </c>
      <c r="Z266" s="2">
        <v>4.6841595662277295E-2</v>
      </c>
      <c r="AA266" s="2">
        <v>0</v>
      </c>
      <c r="AB266" s="2">
        <v>0</v>
      </c>
      <c r="AC266" s="2">
        <v>0</v>
      </c>
      <c r="AD266" s="2">
        <v>0</v>
      </c>
      <c r="AE266" s="2">
        <v>0</v>
      </c>
      <c r="AF266" s="2">
        <v>0</v>
      </c>
      <c r="AG266" s="2">
        <v>0</v>
      </c>
      <c r="AH266" t="s">
        <v>346</v>
      </c>
      <c r="AI266">
        <v>5</v>
      </c>
    </row>
    <row r="267" spans="1:35" x14ac:dyDescent="0.25">
      <c r="A267" t="s">
        <v>1304</v>
      </c>
      <c r="B267" t="s">
        <v>832</v>
      </c>
      <c r="C267" t="s">
        <v>1178</v>
      </c>
      <c r="D267" t="s">
        <v>1288</v>
      </c>
      <c r="E267" s="2">
        <v>101.32608695652173</v>
      </c>
      <c r="F267" s="2">
        <v>5.5652173913043477</v>
      </c>
      <c r="G267" s="2">
        <v>0.15619565217391304</v>
      </c>
      <c r="H267" s="2">
        <v>0</v>
      </c>
      <c r="I267" s="2">
        <v>0</v>
      </c>
      <c r="J267" s="2">
        <v>0</v>
      </c>
      <c r="K267" s="2">
        <v>2.0694565217391312</v>
      </c>
      <c r="L267" s="2">
        <v>1.6553260869565214</v>
      </c>
      <c r="M267" s="2">
        <v>5.3043478260869561</v>
      </c>
      <c r="N267" s="2">
        <v>0</v>
      </c>
      <c r="O267" s="2">
        <v>5.2349281270113707E-2</v>
      </c>
      <c r="P267" s="2">
        <v>5.2321739130434777</v>
      </c>
      <c r="Q267" s="2">
        <v>9.8765217391304354</v>
      </c>
      <c r="R267" s="2">
        <v>0.14910963312593867</v>
      </c>
      <c r="S267" s="2">
        <v>5.2954347826086972</v>
      </c>
      <c r="T267" s="2">
        <v>10.020978260869565</v>
      </c>
      <c r="U267" s="2">
        <v>0</v>
      </c>
      <c r="V267" s="2">
        <v>0.15115962239862693</v>
      </c>
      <c r="W267" s="2">
        <v>3.8404347826086949</v>
      </c>
      <c r="X267" s="2">
        <v>4.5954347826086943</v>
      </c>
      <c r="Y267" s="2">
        <v>0</v>
      </c>
      <c r="Z267" s="2">
        <v>8.3254666380605011E-2</v>
      </c>
      <c r="AA267" s="2">
        <v>0</v>
      </c>
      <c r="AB267" s="2">
        <v>0</v>
      </c>
      <c r="AC267" s="2">
        <v>0</v>
      </c>
      <c r="AD267" s="2">
        <v>0</v>
      </c>
      <c r="AE267" s="2">
        <v>0</v>
      </c>
      <c r="AF267" s="2">
        <v>0</v>
      </c>
      <c r="AG267" s="2">
        <v>0</v>
      </c>
      <c r="AH267" t="s">
        <v>342</v>
      </c>
      <c r="AI267">
        <v>5</v>
      </c>
    </row>
    <row r="268" spans="1:35" x14ac:dyDescent="0.25">
      <c r="A268" t="s">
        <v>1304</v>
      </c>
      <c r="B268" t="s">
        <v>699</v>
      </c>
      <c r="C268" t="s">
        <v>1022</v>
      </c>
      <c r="D268" t="s">
        <v>1237</v>
      </c>
      <c r="E268" s="2">
        <v>76.152173913043484</v>
      </c>
      <c r="F268" s="2">
        <v>5.5652173913043477</v>
      </c>
      <c r="G268" s="2">
        <v>2.2608695652173911</v>
      </c>
      <c r="H268" s="2">
        <v>0</v>
      </c>
      <c r="I268" s="2">
        <v>0.32423913043478264</v>
      </c>
      <c r="J268" s="2">
        <v>0</v>
      </c>
      <c r="K268" s="2">
        <v>4.6086956521739131</v>
      </c>
      <c r="L268" s="2">
        <v>3.8065217391304351</v>
      </c>
      <c r="M268" s="2">
        <v>10.086956521739131</v>
      </c>
      <c r="N268" s="2">
        <v>0</v>
      </c>
      <c r="O268" s="2">
        <v>0.13245789323437054</v>
      </c>
      <c r="P268" s="2">
        <v>4.8074999999999992</v>
      </c>
      <c r="Q268" s="2">
        <v>14.067065217391313</v>
      </c>
      <c r="R268" s="2">
        <v>0.24785326862689136</v>
      </c>
      <c r="S268" s="2">
        <v>4.713043478260869</v>
      </c>
      <c r="T268" s="2">
        <v>1.8694565217391306</v>
      </c>
      <c r="U268" s="2">
        <v>0</v>
      </c>
      <c r="V268" s="2">
        <v>8.643876677133884E-2</v>
      </c>
      <c r="W268" s="2">
        <v>4.5759782608695643</v>
      </c>
      <c r="X268" s="2">
        <v>5.5895652173913053</v>
      </c>
      <c r="Y268" s="2">
        <v>0</v>
      </c>
      <c r="Z268" s="2">
        <v>0.13348986582928915</v>
      </c>
      <c r="AA268" s="2">
        <v>0</v>
      </c>
      <c r="AB268" s="2">
        <v>0</v>
      </c>
      <c r="AC268" s="2">
        <v>0</v>
      </c>
      <c r="AD268" s="2">
        <v>14.669891304347827</v>
      </c>
      <c r="AE268" s="2">
        <v>0</v>
      </c>
      <c r="AF268" s="2">
        <v>0</v>
      </c>
      <c r="AG268" s="2">
        <v>0</v>
      </c>
      <c r="AH268" t="s">
        <v>192</v>
      </c>
      <c r="AI268">
        <v>5</v>
      </c>
    </row>
    <row r="269" spans="1:35" x14ac:dyDescent="0.25">
      <c r="A269" t="s">
        <v>1304</v>
      </c>
      <c r="B269" t="s">
        <v>610</v>
      </c>
      <c r="C269" t="s">
        <v>1076</v>
      </c>
      <c r="D269" t="s">
        <v>1259</v>
      </c>
      <c r="E269" s="2">
        <v>44.119565217391305</v>
      </c>
      <c r="F269" s="2">
        <v>2.6956521739130435</v>
      </c>
      <c r="G269" s="2">
        <v>0.13043478260869565</v>
      </c>
      <c r="H269" s="2">
        <v>6.5217391304347824E-2</v>
      </c>
      <c r="I269" s="2">
        <v>0</v>
      </c>
      <c r="J269" s="2">
        <v>0</v>
      </c>
      <c r="K269" s="2">
        <v>0</v>
      </c>
      <c r="L269" s="2">
        <v>1.9130434782608696</v>
      </c>
      <c r="M269" s="2">
        <v>1.4782608695652173</v>
      </c>
      <c r="N269" s="2">
        <v>0</v>
      </c>
      <c r="O269" s="2">
        <v>3.3505789603350579E-2</v>
      </c>
      <c r="P269" s="2">
        <v>1.0193478260869566</v>
      </c>
      <c r="Q269" s="2">
        <v>2.0479347826086958</v>
      </c>
      <c r="R269" s="2">
        <v>6.9522049765952221E-2</v>
      </c>
      <c r="S269" s="2">
        <v>1.2434782608695651</v>
      </c>
      <c r="T269" s="2">
        <v>0.47032608695652178</v>
      </c>
      <c r="U269" s="2">
        <v>0</v>
      </c>
      <c r="V269" s="2">
        <v>3.8844542990884454E-2</v>
      </c>
      <c r="W269" s="2">
        <v>1.7192391304347823</v>
      </c>
      <c r="X269" s="2">
        <v>0.24184782608695651</v>
      </c>
      <c r="Y269" s="2">
        <v>0</v>
      </c>
      <c r="Z269" s="2">
        <v>4.444937176644493E-2</v>
      </c>
      <c r="AA269" s="2">
        <v>0</v>
      </c>
      <c r="AB269" s="2">
        <v>0</v>
      </c>
      <c r="AC269" s="2">
        <v>0</v>
      </c>
      <c r="AD269" s="2">
        <v>0</v>
      </c>
      <c r="AE269" s="2">
        <v>0</v>
      </c>
      <c r="AF269" s="2">
        <v>0</v>
      </c>
      <c r="AG269" s="2">
        <v>0</v>
      </c>
      <c r="AH269" t="s">
        <v>94</v>
      </c>
      <c r="AI269">
        <v>5</v>
      </c>
    </row>
    <row r="270" spans="1:35" x14ac:dyDescent="0.25">
      <c r="A270" t="s">
        <v>1304</v>
      </c>
      <c r="B270" t="s">
        <v>664</v>
      </c>
      <c r="C270" t="s">
        <v>1074</v>
      </c>
      <c r="D270" t="s">
        <v>1258</v>
      </c>
      <c r="E270" s="2">
        <v>83.130434782608702</v>
      </c>
      <c r="F270" s="2">
        <v>5.5652173913043477</v>
      </c>
      <c r="G270" s="2">
        <v>0.13043478260869565</v>
      </c>
      <c r="H270" s="2">
        <v>0</v>
      </c>
      <c r="I270" s="2">
        <v>0</v>
      </c>
      <c r="J270" s="2">
        <v>0</v>
      </c>
      <c r="K270" s="2">
        <v>0.87945652173913058</v>
      </c>
      <c r="L270" s="2">
        <v>5.2291304347826086</v>
      </c>
      <c r="M270" s="2">
        <v>4.6956521739130439</v>
      </c>
      <c r="N270" s="2">
        <v>0</v>
      </c>
      <c r="O270" s="2">
        <v>5.6485355648535567E-2</v>
      </c>
      <c r="P270" s="2">
        <v>7.0072826086956503</v>
      </c>
      <c r="Q270" s="2">
        <v>11.716413043478259</v>
      </c>
      <c r="R270" s="2">
        <v>0.225232740585774</v>
      </c>
      <c r="S270" s="2">
        <v>2.3233695652173911</v>
      </c>
      <c r="T270" s="2">
        <v>5.5023913043478263</v>
      </c>
      <c r="U270" s="2">
        <v>0</v>
      </c>
      <c r="V270" s="2">
        <v>9.4138336820083671E-2</v>
      </c>
      <c r="W270" s="2">
        <v>1.2567391304347826</v>
      </c>
      <c r="X270" s="2">
        <v>10.016739130434782</v>
      </c>
      <c r="Y270" s="2">
        <v>0</v>
      </c>
      <c r="Z270" s="2">
        <v>0.13561192468619246</v>
      </c>
      <c r="AA270" s="2">
        <v>0</v>
      </c>
      <c r="AB270" s="2">
        <v>0</v>
      </c>
      <c r="AC270" s="2">
        <v>0</v>
      </c>
      <c r="AD270" s="2">
        <v>0</v>
      </c>
      <c r="AE270" s="2">
        <v>0</v>
      </c>
      <c r="AF270" s="2">
        <v>0</v>
      </c>
      <c r="AG270" s="2">
        <v>0</v>
      </c>
      <c r="AH270" t="s">
        <v>156</v>
      </c>
      <c r="AI270">
        <v>5</v>
      </c>
    </row>
    <row r="271" spans="1:35" x14ac:dyDescent="0.25">
      <c r="A271" t="s">
        <v>1304</v>
      </c>
      <c r="B271" t="s">
        <v>886</v>
      </c>
      <c r="C271" t="s">
        <v>1186</v>
      </c>
      <c r="D271" t="s">
        <v>1271</v>
      </c>
      <c r="E271" s="2">
        <v>40.619565217391305</v>
      </c>
      <c r="F271" s="2">
        <v>5.7391304347826084</v>
      </c>
      <c r="G271" s="2">
        <v>0</v>
      </c>
      <c r="H271" s="2">
        <v>0</v>
      </c>
      <c r="I271" s="2">
        <v>0</v>
      </c>
      <c r="J271" s="2">
        <v>0</v>
      </c>
      <c r="K271" s="2">
        <v>0</v>
      </c>
      <c r="L271" s="2">
        <v>0.11684782608695653</v>
      </c>
      <c r="M271" s="2">
        <v>0</v>
      </c>
      <c r="N271" s="2">
        <v>5.3043478260869561</v>
      </c>
      <c r="O271" s="2">
        <v>0.13058603157613058</v>
      </c>
      <c r="P271" s="2">
        <v>5.7391304347826084</v>
      </c>
      <c r="Q271" s="2">
        <v>9.1302173913043472</v>
      </c>
      <c r="R271" s="2">
        <v>0.36606368744982604</v>
      </c>
      <c r="S271" s="2">
        <v>2.1602173913043474</v>
      </c>
      <c r="T271" s="2">
        <v>5.1897826086956522</v>
      </c>
      <c r="U271" s="2">
        <v>0</v>
      </c>
      <c r="V271" s="2">
        <v>0.18094728391758094</v>
      </c>
      <c r="W271" s="2">
        <v>1.6514130434782606</v>
      </c>
      <c r="X271" s="2">
        <v>6.9256521739130452</v>
      </c>
      <c r="Y271" s="2">
        <v>0</v>
      </c>
      <c r="Z271" s="2">
        <v>0.21115600749264118</v>
      </c>
      <c r="AA271" s="2">
        <v>0</v>
      </c>
      <c r="AB271" s="2">
        <v>0</v>
      </c>
      <c r="AC271" s="2">
        <v>0</v>
      </c>
      <c r="AD271" s="2">
        <v>0</v>
      </c>
      <c r="AE271" s="2">
        <v>0</v>
      </c>
      <c r="AF271" s="2">
        <v>0</v>
      </c>
      <c r="AG271" s="2">
        <v>0</v>
      </c>
      <c r="AH271" t="s">
        <v>396</v>
      </c>
      <c r="AI271">
        <v>5</v>
      </c>
    </row>
    <row r="272" spans="1:35" x14ac:dyDescent="0.25">
      <c r="A272" t="s">
        <v>1304</v>
      </c>
      <c r="B272" t="s">
        <v>915</v>
      </c>
      <c r="C272" t="s">
        <v>1177</v>
      </c>
      <c r="D272" t="s">
        <v>1226</v>
      </c>
      <c r="E272" s="2">
        <v>45.391304347826086</v>
      </c>
      <c r="F272" s="2">
        <v>4.202826086956521</v>
      </c>
      <c r="G272" s="2">
        <v>0</v>
      </c>
      <c r="H272" s="2">
        <v>0.22282608695652173</v>
      </c>
      <c r="I272" s="2">
        <v>0.60869565217391308</v>
      </c>
      <c r="J272" s="2">
        <v>0</v>
      </c>
      <c r="K272" s="2">
        <v>0</v>
      </c>
      <c r="L272" s="2">
        <v>1.0391304347826087</v>
      </c>
      <c r="M272" s="2">
        <v>8.6956521739130432E-2</v>
      </c>
      <c r="N272" s="2">
        <v>0</v>
      </c>
      <c r="O272" s="2">
        <v>1.9157088122605363E-3</v>
      </c>
      <c r="P272" s="2">
        <v>0</v>
      </c>
      <c r="Q272" s="2">
        <v>0</v>
      </c>
      <c r="R272" s="2">
        <v>0</v>
      </c>
      <c r="S272" s="2">
        <v>2.5734782608695652</v>
      </c>
      <c r="T272" s="2">
        <v>0.1408695652173913</v>
      </c>
      <c r="U272" s="2">
        <v>0</v>
      </c>
      <c r="V272" s="2">
        <v>5.9798850574712646E-2</v>
      </c>
      <c r="W272" s="2">
        <v>0.4102173913043477</v>
      </c>
      <c r="X272" s="2">
        <v>3.2591304347826089</v>
      </c>
      <c r="Y272" s="2">
        <v>0</v>
      </c>
      <c r="Z272" s="2">
        <v>8.0838122605363993E-2</v>
      </c>
      <c r="AA272" s="2">
        <v>0</v>
      </c>
      <c r="AB272" s="2">
        <v>0</v>
      </c>
      <c r="AC272" s="2">
        <v>0</v>
      </c>
      <c r="AD272" s="2">
        <v>0</v>
      </c>
      <c r="AE272" s="2">
        <v>0</v>
      </c>
      <c r="AF272" s="2">
        <v>0</v>
      </c>
      <c r="AG272" s="2">
        <v>0</v>
      </c>
      <c r="AH272" t="s">
        <v>426</v>
      </c>
      <c r="AI272">
        <v>5</v>
      </c>
    </row>
    <row r="273" spans="1:35" x14ac:dyDescent="0.25">
      <c r="A273" t="s">
        <v>1304</v>
      </c>
      <c r="B273" t="s">
        <v>595</v>
      </c>
      <c r="C273" t="s">
        <v>1091</v>
      </c>
      <c r="D273" t="s">
        <v>1237</v>
      </c>
      <c r="E273" s="2">
        <v>83.717391304347828</v>
      </c>
      <c r="F273" s="2">
        <v>4.3913043478260869</v>
      </c>
      <c r="G273" s="2">
        <v>0.41847826086956524</v>
      </c>
      <c r="H273" s="2">
        <v>0.26847826086956522</v>
      </c>
      <c r="I273" s="2">
        <v>6.3260869565217392</v>
      </c>
      <c r="J273" s="2">
        <v>0</v>
      </c>
      <c r="K273" s="2">
        <v>0</v>
      </c>
      <c r="L273" s="2">
        <v>3.9818478260869563</v>
      </c>
      <c r="M273" s="2">
        <v>5.0434782608695654</v>
      </c>
      <c r="N273" s="2">
        <v>5.3043478260869561</v>
      </c>
      <c r="O273" s="2">
        <v>0.123604258634121</v>
      </c>
      <c r="P273" s="2">
        <v>10.850543478260869</v>
      </c>
      <c r="Q273" s="2">
        <v>2.0489130434782608</v>
      </c>
      <c r="R273" s="2">
        <v>0.15408335497273434</v>
      </c>
      <c r="S273" s="2">
        <v>4.6970652173913043</v>
      </c>
      <c r="T273" s="2">
        <v>4.4791304347826078</v>
      </c>
      <c r="U273" s="2">
        <v>0</v>
      </c>
      <c r="V273" s="2">
        <v>0.10960919241755387</v>
      </c>
      <c r="W273" s="2">
        <v>7.33130434782609</v>
      </c>
      <c r="X273" s="2">
        <v>4.6941304347826067</v>
      </c>
      <c r="Y273" s="2">
        <v>0</v>
      </c>
      <c r="Z273" s="2">
        <v>0.14364320955595949</v>
      </c>
      <c r="AA273" s="2">
        <v>0</v>
      </c>
      <c r="AB273" s="2">
        <v>0</v>
      </c>
      <c r="AC273" s="2">
        <v>0</v>
      </c>
      <c r="AD273" s="2">
        <v>0</v>
      </c>
      <c r="AE273" s="2">
        <v>0</v>
      </c>
      <c r="AF273" s="2">
        <v>0</v>
      </c>
      <c r="AG273" s="2">
        <v>0</v>
      </c>
      <c r="AH273" t="s">
        <v>79</v>
      </c>
      <c r="AI273">
        <v>5</v>
      </c>
    </row>
    <row r="274" spans="1:35" x14ac:dyDescent="0.25">
      <c r="A274" t="s">
        <v>1304</v>
      </c>
      <c r="B274" t="s">
        <v>839</v>
      </c>
      <c r="C274" t="s">
        <v>1179</v>
      </c>
      <c r="D274" t="s">
        <v>1279</v>
      </c>
      <c r="E274" s="2">
        <v>62.358695652173914</v>
      </c>
      <c r="F274" s="2">
        <v>5.0434782608695654</v>
      </c>
      <c r="G274" s="2">
        <v>0.35869565217391303</v>
      </c>
      <c r="H274" s="2">
        <v>0.20760869565217394</v>
      </c>
      <c r="I274" s="2">
        <v>0.39402173913043476</v>
      </c>
      <c r="J274" s="2">
        <v>0</v>
      </c>
      <c r="K274" s="2">
        <v>0</v>
      </c>
      <c r="L274" s="2">
        <v>4.264456521739131</v>
      </c>
      <c r="M274" s="2">
        <v>4.9565217391304346</v>
      </c>
      <c r="N274" s="2">
        <v>5.0217391304347823</v>
      </c>
      <c r="O274" s="2">
        <v>0.16001394457033291</v>
      </c>
      <c r="P274" s="2">
        <v>10.190217391304348</v>
      </c>
      <c r="Q274" s="2">
        <v>3.1032608695652173</v>
      </c>
      <c r="R274" s="2">
        <v>0.21317761896461565</v>
      </c>
      <c r="S274" s="2">
        <v>5.3967391304347823</v>
      </c>
      <c r="T274" s="2">
        <v>0</v>
      </c>
      <c r="U274" s="2">
        <v>0</v>
      </c>
      <c r="V274" s="2">
        <v>8.6543489628725809E-2</v>
      </c>
      <c r="W274" s="2">
        <v>2.1722826086956526</v>
      </c>
      <c r="X274" s="2">
        <v>2.5380434782608701</v>
      </c>
      <c r="Y274" s="2">
        <v>0</v>
      </c>
      <c r="Z274" s="2">
        <v>7.5535994422171876E-2</v>
      </c>
      <c r="AA274" s="2">
        <v>0</v>
      </c>
      <c r="AB274" s="2">
        <v>0</v>
      </c>
      <c r="AC274" s="2">
        <v>0</v>
      </c>
      <c r="AD274" s="2">
        <v>0</v>
      </c>
      <c r="AE274" s="2">
        <v>0</v>
      </c>
      <c r="AF274" s="2">
        <v>0</v>
      </c>
      <c r="AG274" s="2">
        <v>0</v>
      </c>
      <c r="AH274" t="s">
        <v>349</v>
      </c>
      <c r="AI274">
        <v>5</v>
      </c>
    </row>
    <row r="275" spans="1:35" x14ac:dyDescent="0.25">
      <c r="A275" t="s">
        <v>1304</v>
      </c>
      <c r="B275" t="s">
        <v>594</v>
      </c>
      <c r="C275" t="s">
        <v>1061</v>
      </c>
      <c r="D275" t="s">
        <v>1210</v>
      </c>
      <c r="E275" s="2">
        <v>63.902173913043477</v>
      </c>
      <c r="F275" s="2">
        <v>5.4782608695652177</v>
      </c>
      <c r="G275" s="2">
        <v>7.0652173913043473E-2</v>
      </c>
      <c r="H275" s="2">
        <v>0.20434782608695648</v>
      </c>
      <c r="I275" s="2">
        <v>1.7391304347826086</v>
      </c>
      <c r="J275" s="2">
        <v>0</v>
      </c>
      <c r="K275" s="2">
        <v>8.1739130434782616</v>
      </c>
      <c r="L275" s="2">
        <v>9.8364130434782631</v>
      </c>
      <c r="M275" s="2">
        <v>0.3641304347826087</v>
      </c>
      <c r="N275" s="2">
        <v>4.9565217391304346</v>
      </c>
      <c r="O275" s="2">
        <v>8.3262459601973121E-2</v>
      </c>
      <c r="P275" s="2">
        <v>0</v>
      </c>
      <c r="Q275" s="2">
        <v>17.266304347826086</v>
      </c>
      <c r="R275" s="2">
        <v>0.27019901343765945</v>
      </c>
      <c r="S275" s="2">
        <v>10.069673913043475</v>
      </c>
      <c r="T275" s="2">
        <v>13.109891304347828</v>
      </c>
      <c r="U275" s="2">
        <v>0</v>
      </c>
      <c r="V275" s="2">
        <v>0.36273515904065318</v>
      </c>
      <c r="W275" s="2">
        <v>11.499239130434784</v>
      </c>
      <c r="X275" s="2">
        <v>13.48</v>
      </c>
      <c r="Y275" s="2">
        <v>1.5855434782608697</v>
      </c>
      <c r="Z275" s="2">
        <v>0.41571015478822937</v>
      </c>
      <c r="AA275" s="2">
        <v>0</v>
      </c>
      <c r="AB275" s="2">
        <v>0</v>
      </c>
      <c r="AC275" s="2">
        <v>0</v>
      </c>
      <c r="AD275" s="2">
        <v>0</v>
      </c>
      <c r="AE275" s="2">
        <v>0</v>
      </c>
      <c r="AF275" s="2">
        <v>0</v>
      </c>
      <c r="AG275" s="2">
        <v>4.2146739130434785</v>
      </c>
      <c r="AH275" t="s">
        <v>78</v>
      </c>
      <c r="AI275">
        <v>5</v>
      </c>
    </row>
    <row r="276" spans="1:35" x14ac:dyDescent="0.25">
      <c r="A276" t="s">
        <v>1304</v>
      </c>
      <c r="B276" t="s">
        <v>526</v>
      </c>
      <c r="C276" t="s">
        <v>1062</v>
      </c>
      <c r="D276" t="s">
        <v>1249</v>
      </c>
      <c r="E276" s="2">
        <v>74.967391304347828</v>
      </c>
      <c r="F276" s="2">
        <v>5.7391304347826084</v>
      </c>
      <c r="G276" s="2">
        <v>0</v>
      </c>
      <c r="H276" s="2">
        <v>0</v>
      </c>
      <c r="I276" s="2">
        <v>0</v>
      </c>
      <c r="J276" s="2">
        <v>0</v>
      </c>
      <c r="K276" s="2">
        <v>0</v>
      </c>
      <c r="L276" s="2">
        <v>3.1519565217391312</v>
      </c>
      <c r="M276" s="2">
        <v>2.9320652173913042</v>
      </c>
      <c r="N276" s="2">
        <v>2.1739130434782608E-2</v>
      </c>
      <c r="O276" s="2">
        <v>3.9401188922720022E-2</v>
      </c>
      <c r="P276" s="2">
        <v>0</v>
      </c>
      <c r="Q276" s="2">
        <v>11.646739130434783</v>
      </c>
      <c r="R276" s="2">
        <v>0.15535740176888502</v>
      </c>
      <c r="S276" s="2">
        <v>5.1749999999999998</v>
      </c>
      <c r="T276" s="2">
        <v>6.5563043478260861</v>
      </c>
      <c r="U276" s="2">
        <v>0</v>
      </c>
      <c r="V276" s="2">
        <v>0.15648542844715091</v>
      </c>
      <c r="W276" s="2">
        <v>5.0421739130434791</v>
      </c>
      <c r="X276" s="2">
        <v>4.6417391304347815</v>
      </c>
      <c r="Y276" s="2">
        <v>0</v>
      </c>
      <c r="Z276" s="2">
        <v>0.12917500362476436</v>
      </c>
      <c r="AA276" s="2">
        <v>0</v>
      </c>
      <c r="AB276" s="2">
        <v>0</v>
      </c>
      <c r="AC276" s="2">
        <v>0</v>
      </c>
      <c r="AD276" s="2">
        <v>0</v>
      </c>
      <c r="AE276" s="2">
        <v>0</v>
      </c>
      <c r="AF276" s="2">
        <v>0</v>
      </c>
      <c r="AG276" s="2">
        <v>0</v>
      </c>
      <c r="AH276" t="s">
        <v>1</v>
      </c>
      <c r="AI276">
        <v>5</v>
      </c>
    </row>
    <row r="277" spans="1:35" x14ac:dyDescent="0.25">
      <c r="A277" t="s">
        <v>1304</v>
      </c>
      <c r="B277" t="s">
        <v>819</v>
      </c>
      <c r="C277" t="s">
        <v>1174</v>
      </c>
      <c r="D277" t="s">
        <v>1287</v>
      </c>
      <c r="E277" s="2">
        <v>75.119565217391298</v>
      </c>
      <c r="F277" s="2">
        <v>4.8913043478260869</v>
      </c>
      <c r="G277" s="2">
        <v>0</v>
      </c>
      <c r="H277" s="2">
        <v>0</v>
      </c>
      <c r="I277" s="2">
        <v>0</v>
      </c>
      <c r="J277" s="2">
        <v>0</v>
      </c>
      <c r="K277" s="2">
        <v>0</v>
      </c>
      <c r="L277" s="2">
        <v>3.2745652173913036</v>
      </c>
      <c r="M277" s="2">
        <v>3.4719565217391302</v>
      </c>
      <c r="N277" s="2">
        <v>0</v>
      </c>
      <c r="O277" s="2">
        <v>4.62190710461583E-2</v>
      </c>
      <c r="P277" s="2">
        <v>8.1141304347826093</v>
      </c>
      <c r="Q277" s="2">
        <v>3.347826086956522</v>
      </c>
      <c r="R277" s="2">
        <v>0.15258283895239474</v>
      </c>
      <c r="S277" s="2">
        <v>5.2751086956521736</v>
      </c>
      <c r="T277" s="2">
        <v>14.969565217391308</v>
      </c>
      <c r="U277" s="2">
        <v>0</v>
      </c>
      <c r="V277" s="2">
        <v>0.26949934886412974</v>
      </c>
      <c r="W277" s="2">
        <v>3.9964130434782619</v>
      </c>
      <c r="X277" s="2">
        <v>5.6184782608695647</v>
      </c>
      <c r="Y277" s="2">
        <v>0</v>
      </c>
      <c r="Z277" s="2">
        <v>0.12799450151931704</v>
      </c>
      <c r="AA277" s="2">
        <v>0</v>
      </c>
      <c r="AB277" s="2">
        <v>0</v>
      </c>
      <c r="AC277" s="2">
        <v>0</v>
      </c>
      <c r="AD277" s="2">
        <v>0</v>
      </c>
      <c r="AE277" s="2">
        <v>0</v>
      </c>
      <c r="AF277" s="2">
        <v>0</v>
      </c>
      <c r="AG277" s="2">
        <v>0</v>
      </c>
      <c r="AH277" t="s">
        <v>329</v>
      </c>
      <c r="AI277">
        <v>5</v>
      </c>
    </row>
    <row r="278" spans="1:35" x14ac:dyDescent="0.25">
      <c r="A278" t="s">
        <v>1304</v>
      </c>
      <c r="B278" t="s">
        <v>998</v>
      </c>
      <c r="C278" t="s">
        <v>1088</v>
      </c>
      <c r="D278" t="s">
        <v>1237</v>
      </c>
      <c r="E278" s="2">
        <v>34.902173913043477</v>
      </c>
      <c r="F278" s="2">
        <v>5.5652173913043477</v>
      </c>
      <c r="G278" s="2">
        <v>0.26630434782608697</v>
      </c>
      <c r="H278" s="2">
        <v>0</v>
      </c>
      <c r="I278" s="2">
        <v>0.17391304347826086</v>
      </c>
      <c r="J278" s="2">
        <v>0</v>
      </c>
      <c r="K278" s="2">
        <v>2.1739130434782608E-2</v>
      </c>
      <c r="L278" s="2">
        <v>0.47684782608695647</v>
      </c>
      <c r="M278" s="2">
        <v>0</v>
      </c>
      <c r="N278" s="2">
        <v>0</v>
      </c>
      <c r="O278" s="2">
        <v>0</v>
      </c>
      <c r="P278" s="2">
        <v>0</v>
      </c>
      <c r="Q278" s="2">
        <v>0</v>
      </c>
      <c r="R278" s="2">
        <v>0</v>
      </c>
      <c r="S278" s="2">
        <v>0.23152173913043475</v>
      </c>
      <c r="T278" s="2">
        <v>1.1376086956521738</v>
      </c>
      <c r="U278" s="2">
        <v>0</v>
      </c>
      <c r="V278" s="2">
        <v>3.9227654936156958E-2</v>
      </c>
      <c r="W278" s="2">
        <v>0.11380434782608696</v>
      </c>
      <c r="X278" s="2">
        <v>0.42141304347826097</v>
      </c>
      <c r="Y278" s="2">
        <v>0</v>
      </c>
      <c r="Z278" s="2">
        <v>1.5334786670819065E-2</v>
      </c>
      <c r="AA278" s="2">
        <v>0</v>
      </c>
      <c r="AB278" s="2">
        <v>0</v>
      </c>
      <c r="AC278" s="2">
        <v>0</v>
      </c>
      <c r="AD278" s="2">
        <v>0</v>
      </c>
      <c r="AE278" s="2">
        <v>0</v>
      </c>
      <c r="AF278" s="2">
        <v>0</v>
      </c>
      <c r="AG278" s="2">
        <v>0</v>
      </c>
      <c r="AH278" t="s">
        <v>510</v>
      </c>
      <c r="AI278">
        <v>5</v>
      </c>
    </row>
    <row r="279" spans="1:35" x14ac:dyDescent="0.25">
      <c r="A279" t="s">
        <v>1304</v>
      </c>
      <c r="B279" t="s">
        <v>902</v>
      </c>
      <c r="C279" t="s">
        <v>1157</v>
      </c>
      <c r="D279" t="s">
        <v>1202</v>
      </c>
      <c r="E279" s="2">
        <v>105.65217391304348</v>
      </c>
      <c r="F279" s="2">
        <v>5.3043478260869561</v>
      </c>
      <c r="G279" s="2">
        <v>0.63043478260869568</v>
      </c>
      <c r="H279" s="2">
        <v>0.37608695652173912</v>
      </c>
      <c r="I279" s="2">
        <v>4.9864130434782608</v>
      </c>
      <c r="J279" s="2">
        <v>0</v>
      </c>
      <c r="K279" s="2">
        <v>0</v>
      </c>
      <c r="L279" s="2">
        <v>5.983695652173914</v>
      </c>
      <c r="M279" s="2">
        <v>5.2173913043478262</v>
      </c>
      <c r="N279" s="2">
        <v>9.5353260869565215</v>
      </c>
      <c r="O279" s="2">
        <v>0.13963477366255142</v>
      </c>
      <c r="P279" s="2">
        <v>19.597826086956523</v>
      </c>
      <c r="Q279" s="2">
        <v>10.244565217391305</v>
      </c>
      <c r="R279" s="2">
        <v>0.2824588477366255</v>
      </c>
      <c r="S279" s="2">
        <v>7.050108695652173</v>
      </c>
      <c r="T279" s="2">
        <v>7.7044565217391314</v>
      </c>
      <c r="U279" s="2">
        <v>0</v>
      </c>
      <c r="V279" s="2">
        <v>0.13965226337448558</v>
      </c>
      <c r="W279" s="2">
        <v>8.3489130434782588</v>
      </c>
      <c r="X279" s="2">
        <v>1.2060869565217391</v>
      </c>
      <c r="Y279" s="2">
        <v>0</v>
      </c>
      <c r="Z279" s="2">
        <v>9.0438271604938253E-2</v>
      </c>
      <c r="AA279" s="2">
        <v>0</v>
      </c>
      <c r="AB279" s="2">
        <v>0</v>
      </c>
      <c r="AC279" s="2">
        <v>0</v>
      </c>
      <c r="AD279" s="2">
        <v>0</v>
      </c>
      <c r="AE279" s="2">
        <v>0</v>
      </c>
      <c r="AF279" s="2">
        <v>0</v>
      </c>
      <c r="AG279" s="2">
        <v>0.29347826086956524</v>
      </c>
      <c r="AH279" t="s">
        <v>413</v>
      </c>
      <c r="AI279">
        <v>5</v>
      </c>
    </row>
    <row r="280" spans="1:35" x14ac:dyDescent="0.25">
      <c r="A280" t="s">
        <v>1304</v>
      </c>
      <c r="B280" t="s">
        <v>666</v>
      </c>
      <c r="C280" t="s">
        <v>1021</v>
      </c>
      <c r="D280" t="s">
        <v>1205</v>
      </c>
      <c r="E280" s="2">
        <v>71.804347826086953</v>
      </c>
      <c r="F280" s="2">
        <v>2.0869565217391304</v>
      </c>
      <c r="G280" s="2">
        <v>0.65217391304347827</v>
      </c>
      <c r="H280" s="2">
        <v>0.34782608695652173</v>
      </c>
      <c r="I280" s="2">
        <v>1.9211956521739131</v>
      </c>
      <c r="J280" s="2">
        <v>0</v>
      </c>
      <c r="K280" s="2">
        <v>0</v>
      </c>
      <c r="L280" s="2">
        <v>3.0289130434782612</v>
      </c>
      <c r="M280" s="2">
        <v>4.9565217391304346</v>
      </c>
      <c r="N280" s="2">
        <v>1.0679347826086956</v>
      </c>
      <c r="O280" s="2">
        <v>8.3900999091734776E-2</v>
      </c>
      <c r="P280" s="2">
        <v>5.8885869565217392</v>
      </c>
      <c r="Q280" s="2">
        <v>3.7472826086956523</v>
      </c>
      <c r="R280" s="2">
        <v>0.13419618528610355</v>
      </c>
      <c r="S280" s="2">
        <v>10.330543478260871</v>
      </c>
      <c r="T280" s="2">
        <v>2.7611956521739129</v>
      </c>
      <c r="U280" s="2">
        <v>0</v>
      </c>
      <c r="V280" s="2">
        <v>0.18232515894641241</v>
      </c>
      <c r="W280" s="2">
        <v>4.326739130434782</v>
      </c>
      <c r="X280" s="2">
        <v>3.9302173913043474</v>
      </c>
      <c r="Y280" s="2">
        <v>0</v>
      </c>
      <c r="Z280" s="2">
        <v>0.1149924311232213</v>
      </c>
      <c r="AA280" s="2">
        <v>0</v>
      </c>
      <c r="AB280" s="2">
        <v>0</v>
      </c>
      <c r="AC280" s="2">
        <v>0</v>
      </c>
      <c r="AD280" s="2">
        <v>0</v>
      </c>
      <c r="AE280" s="2">
        <v>0</v>
      </c>
      <c r="AF280" s="2">
        <v>0</v>
      </c>
      <c r="AG280" s="2">
        <v>0</v>
      </c>
      <c r="AH280" t="s">
        <v>158</v>
      </c>
      <c r="AI280">
        <v>5</v>
      </c>
    </row>
    <row r="281" spans="1:35" x14ac:dyDescent="0.25">
      <c r="A281" t="s">
        <v>1304</v>
      </c>
      <c r="B281" t="s">
        <v>688</v>
      </c>
      <c r="C281" t="s">
        <v>1085</v>
      </c>
      <c r="D281" t="s">
        <v>1267</v>
      </c>
      <c r="E281" s="2">
        <v>44.641304347826086</v>
      </c>
      <c r="F281" s="2">
        <v>5.3913043478260869</v>
      </c>
      <c r="G281" s="2">
        <v>0.21195652173913043</v>
      </c>
      <c r="H281" s="2">
        <v>0.19021739130434784</v>
      </c>
      <c r="I281" s="2">
        <v>6.4538043478260869</v>
      </c>
      <c r="J281" s="2">
        <v>0</v>
      </c>
      <c r="K281" s="2">
        <v>0</v>
      </c>
      <c r="L281" s="2">
        <v>1.4477173913043477</v>
      </c>
      <c r="M281" s="2">
        <v>0</v>
      </c>
      <c r="N281" s="2">
        <v>11.328804347826088</v>
      </c>
      <c r="O281" s="2">
        <v>0.25377404431458489</v>
      </c>
      <c r="P281" s="2">
        <v>5.6657608695652177</v>
      </c>
      <c r="Q281" s="2">
        <v>6.5679347826086953</v>
      </c>
      <c r="R281" s="2">
        <v>0.27404431458485518</v>
      </c>
      <c r="S281" s="2">
        <v>0.74293478260869561</v>
      </c>
      <c r="T281" s="2">
        <v>2.9391304347826086</v>
      </c>
      <c r="U281" s="2">
        <v>0</v>
      </c>
      <c r="V281" s="2">
        <v>8.2481129778427073E-2</v>
      </c>
      <c r="W281" s="2">
        <v>0.95739130434782604</v>
      </c>
      <c r="X281" s="2">
        <v>6.428043478260868</v>
      </c>
      <c r="Y281" s="2">
        <v>0</v>
      </c>
      <c r="Z281" s="2">
        <v>0.16543949354760162</v>
      </c>
      <c r="AA281" s="2">
        <v>0</v>
      </c>
      <c r="AB281" s="2">
        <v>0</v>
      </c>
      <c r="AC281" s="2">
        <v>0</v>
      </c>
      <c r="AD281" s="2">
        <v>0</v>
      </c>
      <c r="AE281" s="2">
        <v>0</v>
      </c>
      <c r="AF281" s="2">
        <v>0</v>
      </c>
      <c r="AG281" s="2">
        <v>0</v>
      </c>
      <c r="AH281" t="s">
        <v>181</v>
      </c>
      <c r="AI281">
        <v>5</v>
      </c>
    </row>
    <row r="282" spans="1:35" x14ac:dyDescent="0.25">
      <c r="A282" t="s">
        <v>1304</v>
      </c>
      <c r="B282" t="s">
        <v>566</v>
      </c>
      <c r="C282" t="s">
        <v>1085</v>
      </c>
      <c r="D282" t="s">
        <v>1267</v>
      </c>
      <c r="E282" s="2">
        <v>50.043478260869563</v>
      </c>
      <c r="F282" s="2">
        <v>5.6521739130434785</v>
      </c>
      <c r="G282" s="2">
        <v>7.0652173913043473E-2</v>
      </c>
      <c r="H282" s="2">
        <v>0.23641304347826086</v>
      </c>
      <c r="I282" s="2">
        <v>6.75</v>
      </c>
      <c r="J282" s="2">
        <v>0</v>
      </c>
      <c r="K282" s="2">
        <v>0</v>
      </c>
      <c r="L282" s="2">
        <v>7.7099999999999964</v>
      </c>
      <c r="M282" s="2">
        <v>0</v>
      </c>
      <c r="N282" s="2">
        <v>4.6168478260869561</v>
      </c>
      <c r="O282" s="2">
        <v>9.2256733275412686E-2</v>
      </c>
      <c r="P282" s="2">
        <v>5.3179347826086953</v>
      </c>
      <c r="Q282" s="2">
        <v>11.160326086956522</v>
      </c>
      <c r="R282" s="2">
        <v>0.32927888792354476</v>
      </c>
      <c r="S282" s="2">
        <v>3.6530434782608698</v>
      </c>
      <c r="T282" s="2">
        <v>0.19891304347826083</v>
      </c>
      <c r="U282" s="2">
        <v>0</v>
      </c>
      <c r="V282" s="2">
        <v>7.6972198088618604E-2</v>
      </c>
      <c r="W282" s="2">
        <v>8.3133695652173909</v>
      </c>
      <c r="X282" s="2">
        <v>5.3332608695652173</v>
      </c>
      <c r="Y282" s="2">
        <v>3.9375</v>
      </c>
      <c r="Z282" s="2">
        <v>0.35137706342311037</v>
      </c>
      <c r="AA282" s="2">
        <v>0</v>
      </c>
      <c r="AB282" s="2">
        <v>0</v>
      </c>
      <c r="AC282" s="2">
        <v>0</v>
      </c>
      <c r="AD282" s="2">
        <v>0</v>
      </c>
      <c r="AE282" s="2">
        <v>0</v>
      </c>
      <c r="AF282" s="2">
        <v>0</v>
      </c>
      <c r="AG282" s="2">
        <v>0</v>
      </c>
      <c r="AH282" t="s">
        <v>48</v>
      </c>
      <c r="AI282">
        <v>5</v>
      </c>
    </row>
    <row r="283" spans="1:35" x14ac:dyDescent="0.25">
      <c r="A283" t="s">
        <v>1304</v>
      </c>
      <c r="B283" t="s">
        <v>754</v>
      </c>
      <c r="C283" t="s">
        <v>1033</v>
      </c>
      <c r="D283" t="s">
        <v>1216</v>
      </c>
      <c r="E283" s="2">
        <v>15.989130434782609</v>
      </c>
      <c r="F283" s="2">
        <v>5.7391304347826084</v>
      </c>
      <c r="G283" s="2">
        <v>0.10869565217391304</v>
      </c>
      <c r="H283" s="2">
        <v>7.7173913043478259E-2</v>
      </c>
      <c r="I283" s="2">
        <v>0.28260869565217389</v>
      </c>
      <c r="J283" s="2">
        <v>0</v>
      </c>
      <c r="K283" s="2">
        <v>0</v>
      </c>
      <c r="L283" s="2">
        <v>0.34021739130434775</v>
      </c>
      <c r="M283" s="2">
        <v>0</v>
      </c>
      <c r="N283" s="2">
        <v>1.8673913043478259</v>
      </c>
      <c r="O283" s="2">
        <v>0.11679129843643778</v>
      </c>
      <c r="P283" s="2">
        <v>1.8489130434782608</v>
      </c>
      <c r="Q283" s="2">
        <v>0</v>
      </c>
      <c r="R283" s="2">
        <v>0.11563562202583276</v>
      </c>
      <c r="S283" s="2">
        <v>0.52282608695652166</v>
      </c>
      <c r="T283" s="2">
        <v>2.0554347826086961</v>
      </c>
      <c r="U283" s="2">
        <v>0</v>
      </c>
      <c r="V283" s="2">
        <v>0.16125084976206663</v>
      </c>
      <c r="W283" s="2">
        <v>0.79565217391304355</v>
      </c>
      <c r="X283" s="2">
        <v>3.3782608695652168</v>
      </c>
      <c r="Y283" s="2">
        <v>0</v>
      </c>
      <c r="Z283" s="2">
        <v>0.2610469068660774</v>
      </c>
      <c r="AA283" s="2">
        <v>0</v>
      </c>
      <c r="AB283" s="2">
        <v>0</v>
      </c>
      <c r="AC283" s="2">
        <v>0</v>
      </c>
      <c r="AD283" s="2">
        <v>0</v>
      </c>
      <c r="AE283" s="2">
        <v>0</v>
      </c>
      <c r="AF283" s="2">
        <v>0</v>
      </c>
      <c r="AG283" s="2">
        <v>0</v>
      </c>
      <c r="AH283" t="s">
        <v>247</v>
      </c>
      <c r="AI283">
        <v>5</v>
      </c>
    </row>
    <row r="284" spans="1:35" x14ac:dyDescent="0.25">
      <c r="A284" t="s">
        <v>1304</v>
      </c>
      <c r="B284" t="s">
        <v>893</v>
      </c>
      <c r="C284" t="s">
        <v>1092</v>
      </c>
      <c r="D284" t="s">
        <v>1236</v>
      </c>
      <c r="E284" s="2">
        <v>49.913043478260867</v>
      </c>
      <c r="F284" s="2">
        <v>25.725652173913051</v>
      </c>
      <c r="G284" s="2">
        <v>0.21739130434782608</v>
      </c>
      <c r="H284" s="2">
        <v>0.11956521739130435</v>
      </c>
      <c r="I284" s="2">
        <v>0</v>
      </c>
      <c r="J284" s="2">
        <v>0</v>
      </c>
      <c r="K284" s="2">
        <v>0</v>
      </c>
      <c r="L284" s="2">
        <v>3.677282608695652</v>
      </c>
      <c r="M284" s="2">
        <v>5.0128260869565215</v>
      </c>
      <c r="N284" s="2">
        <v>0</v>
      </c>
      <c r="O284" s="2">
        <v>0.10043118466898955</v>
      </c>
      <c r="P284" s="2">
        <v>5.8553260869565209</v>
      </c>
      <c r="Q284" s="2">
        <v>14.754891304347824</v>
      </c>
      <c r="R284" s="2">
        <v>0.41292247386759579</v>
      </c>
      <c r="S284" s="2">
        <v>4.6628260869565219</v>
      </c>
      <c r="T284" s="2">
        <v>2.6771739130434784</v>
      </c>
      <c r="U284" s="2">
        <v>0</v>
      </c>
      <c r="V284" s="2">
        <v>0.14705574912891986</v>
      </c>
      <c r="W284" s="2">
        <v>1.9751086956521744</v>
      </c>
      <c r="X284" s="2">
        <v>4.989565217391303</v>
      </c>
      <c r="Y284" s="2">
        <v>0</v>
      </c>
      <c r="Z284" s="2">
        <v>0.13953614982578397</v>
      </c>
      <c r="AA284" s="2">
        <v>0</v>
      </c>
      <c r="AB284" s="2">
        <v>0</v>
      </c>
      <c r="AC284" s="2">
        <v>0</v>
      </c>
      <c r="AD284" s="2">
        <v>43.996304347826076</v>
      </c>
      <c r="AE284" s="2">
        <v>0</v>
      </c>
      <c r="AF284" s="2">
        <v>0</v>
      </c>
      <c r="AG284" s="2">
        <v>0</v>
      </c>
      <c r="AH284" t="s">
        <v>403</v>
      </c>
      <c r="AI284">
        <v>5</v>
      </c>
    </row>
    <row r="285" spans="1:35" x14ac:dyDescent="0.25">
      <c r="A285" t="s">
        <v>1304</v>
      </c>
      <c r="B285" t="s">
        <v>557</v>
      </c>
      <c r="C285" t="s">
        <v>1082</v>
      </c>
      <c r="D285" t="s">
        <v>1263</v>
      </c>
      <c r="E285" s="2">
        <v>32.576086956521742</v>
      </c>
      <c r="F285" s="2">
        <v>0</v>
      </c>
      <c r="G285" s="2">
        <v>0</v>
      </c>
      <c r="H285" s="2">
        <v>0.19565217391304349</v>
      </c>
      <c r="I285" s="2">
        <v>0.3641304347826087</v>
      </c>
      <c r="J285" s="2">
        <v>0</v>
      </c>
      <c r="K285" s="2">
        <v>0</v>
      </c>
      <c r="L285" s="2">
        <v>0.92021739130434799</v>
      </c>
      <c r="M285" s="2">
        <v>6.5217391304347823</v>
      </c>
      <c r="N285" s="2">
        <v>0</v>
      </c>
      <c r="O285" s="2">
        <v>0.20020020020020018</v>
      </c>
      <c r="P285" s="2">
        <v>7.1331521739130439</v>
      </c>
      <c r="Q285" s="2">
        <v>0</v>
      </c>
      <c r="R285" s="2">
        <v>0.21896896896896897</v>
      </c>
      <c r="S285" s="2">
        <v>1.1481521739130431</v>
      </c>
      <c r="T285" s="2">
        <v>4.4409782608695645</v>
      </c>
      <c r="U285" s="2">
        <v>0</v>
      </c>
      <c r="V285" s="2">
        <v>0.17157157157157152</v>
      </c>
      <c r="W285" s="2">
        <v>0.75358695652173913</v>
      </c>
      <c r="X285" s="2">
        <v>4.2511956521739132</v>
      </c>
      <c r="Y285" s="2">
        <v>0</v>
      </c>
      <c r="Z285" s="2">
        <v>0.15363363363363364</v>
      </c>
      <c r="AA285" s="2">
        <v>0</v>
      </c>
      <c r="AB285" s="2">
        <v>0</v>
      </c>
      <c r="AC285" s="2">
        <v>0</v>
      </c>
      <c r="AD285" s="2">
        <v>0</v>
      </c>
      <c r="AE285" s="2">
        <v>0</v>
      </c>
      <c r="AF285" s="2">
        <v>0</v>
      </c>
      <c r="AG285" s="2">
        <v>0</v>
      </c>
      <c r="AH285" t="s">
        <v>39</v>
      </c>
      <c r="AI285">
        <v>5</v>
      </c>
    </row>
    <row r="286" spans="1:35" x14ac:dyDescent="0.25">
      <c r="A286" t="s">
        <v>1304</v>
      </c>
      <c r="B286" t="s">
        <v>658</v>
      </c>
      <c r="C286" t="s">
        <v>1069</v>
      </c>
      <c r="D286" t="s">
        <v>1255</v>
      </c>
      <c r="E286" s="2">
        <v>54.326086956521742</v>
      </c>
      <c r="F286" s="2">
        <v>0</v>
      </c>
      <c r="G286" s="2">
        <v>0</v>
      </c>
      <c r="H286" s="2">
        <v>0.34239130434782611</v>
      </c>
      <c r="I286" s="2">
        <v>0.40760869565217389</v>
      </c>
      <c r="J286" s="2">
        <v>0</v>
      </c>
      <c r="K286" s="2">
        <v>0</v>
      </c>
      <c r="L286" s="2">
        <v>3.3458695652173907</v>
      </c>
      <c r="M286" s="2">
        <v>8.3070652173913047</v>
      </c>
      <c r="N286" s="2">
        <v>0</v>
      </c>
      <c r="O286" s="2">
        <v>0.15291116446578631</v>
      </c>
      <c r="P286" s="2">
        <v>10.948369565217391</v>
      </c>
      <c r="Q286" s="2">
        <v>0</v>
      </c>
      <c r="R286" s="2">
        <v>0.20153061224489793</v>
      </c>
      <c r="S286" s="2">
        <v>4.6309782608695675</v>
      </c>
      <c r="T286" s="2">
        <v>12.676413043478259</v>
      </c>
      <c r="U286" s="2">
        <v>0</v>
      </c>
      <c r="V286" s="2">
        <v>0.31858343337334938</v>
      </c>
      <c r="W286" s="2">
        <v>4.3465217391304352</v>
      </c>
      <c r="X286" s="2">
        <v>14.019565217391309</v>
      </c>
      <c r="Y286" s="2">
        <v>0</v>
      </c>
      <c r="Z286" s="2">
        <v>0.33807122849139665</v>
      </c>
      <c r="AA286" s="2">
        <v>0</v>
      </c>
      <c r="AB286" s="2">
        <v>0</v>
      </c>
      <c r="AC286" s="2">
        <v>0</v>
      </c>
      <c r="AD286" s="2">
        <v>0</v>
      </c>
      <c r="AE286" s="2">
        <v>0</v>
      </c>
      <c r="AF286" s="2">
        <v>0</v>
      </c>
      <c r="AG286" s="2">
        <v>0</v>
      </c>
      <c r="AH286" t="s">
        <v>148</v>
      </c>
      <c r="AI286">
        <v>5</v>
      </c>
    </row>
    <row r="287" spans="1:35" x14ac:dyDescent="0.25">
      <c r="A287" t="s">
        <v>1304</v>
      </c>
      <c r="B287" t="s">
        <v>528</v>
      </c>
      <c r="C287" t="s">
        <v>1171</v>
      </c>
      <c r="D287" t="s">
        <v>1204</v>
      </c>
      <c r="E287" s="2">
        <v>36.989130434782609</v>
      </c>
      <c r="F287" s="2">
        <v>0</v>
      </c>
      <c r="G287" s="2">
        <v>0</v>
      </c>
      <c r="H287" s="2">
        <v>0.20923913043478262</v>
      </c>
      <c r="I287" s="2">
        <v>0.30978260869565216</v>
      </c>
      <c r="J287" s="2">
        <v>0</v>
      </c>
      <c r="K287" s="2">
        <v>0</v>
      </c>
      <c r="L287" s="2">
        <v>0.27858695652173909</v>
      </c>
      <c r="M287" s="2">
        <v>0</v>
      </c>
      <c r="N287" s="2">
        <v>0</v>
      </c>
      <c r="O287" s="2">
        <v>0</v>
      </c>
      <c r="P287" s="2">
        <v>10.665760869565217</v>
      </c>
      <c r="Q287" s="2">
        <v>0</v>
      </c>
      <c r="R287" s="2">
        <v>0.28834851601528061</v>
      </c>
      <c r="S287" s="2">
        <v>0.54673913043478262</v>
      </c>
      <c r="T287" s="2">
        <v>4.4734782608695669</v>
      </c>
      <c r="U287" s="2">
        <v>0</v>
      </c>
      <c r="V287" s="2">
        <v>0.13572142227446377</v>
      </c>
      <c r="W287" s="2">
        <v>0.70554347826086949</v>
      </c>
      <c r="X287" s="2">
        <v>4.0516304347826084</v>
      </c>
      <c r="Y287" s="2">
        <v>0</v>
      </c>
      <c r="Z287" s="2">
        <v>0.12861004995592124</v>
      </c>
      <c r="AA287" s="2">
        <v>0</v>
      </c>
      <c r="AB287" s="2">
        <v>0</v>
      </c>
      <c r="AC287" s="2">
        <v>0</v>
      </c>
      <c r="AD287" s="2">
        <v>0</v>
      </c>
      <c r="AE287" s="2">
        <v>0</v>
      </c>
      <c r="AF287" s="2">
        <v>0</v>
      </c>
      <c r="AG287" s="2">
        <v>0</v>
      </c>
      <c r="AH287" t="s">
        <v>317</v>
      </c>
      <c r="AI287">
        <v>5</v>
      </c>
    </row>
    <row r="288" spans="1:35" x14ac:dyDescent="0.25">
      <c r="A288" t="s">
        <v>1304</v>
      </c>
      <c r="B288" t="s">
        <v>528</v>
      </c>
      <c r="C288" t="s">
        <v>1082</v>
      </c>
      <c r="D288" t="s">
        <v>1263</v>
      </c>
      <c r="E288" s="2">
        <v>40.217391304347828</v>
      </c>
      <c r="F288" s="2">
        <v>0</v>
      </c>
      <c r="G288" s="2">
        <v>0</v>
      </c>
      <c r="H288" s="2">
        <v>0.19565217391304349</v>
      </c>
      <c r="I288" s="2">
        <v>0.44021739130434784</v>
      </c>
      <c r="J288" s="2">
        <v>0</v>
      </c>
      <c r="K288" s="2">
        <v>0</v>
      </c>
      <c r="L288" s="2">
        <v>0.87739130434782597</v>
      </c>
      <c r="M288" s="2">
        <v>5.8288043478260869</v>
      </c>
      <c r="N288" s="2">
        <v>0</v>
      </c>
      <c r="O288" s="2">
        <v>0.14493243243243242</v>
      </c>
      <c r="P288" s="2">
        <v>8.8260869565217384</v>
      </c>
      <c r="Q288" s="2">
        <v>0</v>
      </c>
      <c r="R288" s="2">
        <v>0.21945945945945944</v>
      </c>
      <c r="S288" s="2">
        <v>0.89391304347826084</v>
      </c>
      <c r="T288" s="2">
        <v>1.7475000000000001</v>
      </c>
      <c r="U288" s="2">
        <v>0</v>
      </c>
      <c r="V288" s="2">
        <v>6.567837837837838E-2</v>
      </c>
      <c r="W288" s="2">
        <v>0.33097826086956511</v>
      </c>
      <c r="X288" s="2">
        <v>2.2798913043478266</v>
      </c>
      <c r="Y288" s="2">
        <v>0</v>
      </c>
      <c r="Z288" s="2">
        <v>6.4918918918918919E-2</v>
      </c>
      <c r="AA288" s="2">
        <v>0</v>
      </c>
      <c r="AB288" s="2">
        <v>0</v>
      </c>
      <c r="AC288" s="2">
        <v>0</v>
      </c>
      <c r="AD288" s="2">
        <v>0</v>
      </c>
      <c r="AE288" s="2">
        <v>0</v>
      </c>
      <c r="AF288" s="2">
        <v>0</v>
      </c>
      <c r="AG288" s="2">
        <v>0</v>
      </c>
      <c r="AH288" t="s">
        <v>52</v>
      </c>
      <c r="AI288">
        <v>5</v>
      </c>
    </row>
    <row r="289" spans="1:35" x14ac:dyDescent="0.25">
      <c r="A289" t="s">
        <v>1304</v>
      </c>
      <c r="B289" t="s">
        <v>528</v>
      </c>
      <c r="C289" t="s">
        <v>1168</v>
      </c>
      <c r="D289" t="s">
        <v>1200</v>
      </c>
      <c r="E289" s="2">
        <v>37.673913043478258</v>
      </c>
      <c r="F289" s="2">
        <v>0</v>
      </c>
      <c r="G289" s="2">
        <v>0</v>
      </c>
      <c r="H289" s="2">
        <v>0.20652173913043478</v>
      </c>
      <c r="I289" s="2">
        <v>0.43478260869565216</v>
      </c>
      <c r="J289" s="2">
        <v>0</v>
      </c>
      <c r="K289" s="2">
        <v>0</v>
      </c>
      <c r="L289" s="2">
        <v>0.19260869565217389</v>
      </c>
      <c r="M289" s="2">
        <v>7.8179347826086953</v>
      </c>
      <c r="N289" s="2">
        <v>0</v>
      </c>
      <c r="O289" s="2">
        <v>0.20751586843623773</v>
      </c>
      <c r="P289" s="2">
        <v>9.5679347826086953</v>
      </c>
      <c r="Q289" s="2">
        <v>0</v>
      </c>
      <c r="R289" s="2">
        <v>0.25396710905943454</v>
      </c>
      <c r="S289" s="2">
        <v>0.79804347826086963</v>
      </c>
      <c r="T289" s="2">
        <v>2.549673913043478</v>
      </c>
      <c r="U289" s="2">
        <v>0</v>
      </c>
      <c r="V289" s="2">
        <v>8.88603577611079E-2</v>
      </c>
      <c r="W289" s="2">
        <v>0.58673913043478265</v>
      </c>
      <c r="X289" s="2">
        <v>2.6811956521739133</v>
      </c>
      <c r="Y289" s="2">
        <v>0</v>
      </c>
      <c r="Z289" s="2">
        <v>8.6742642815926155E-2</v>
      </c>
      <c r="AA289" s="2">
        <v>0</v>
      </c>
      <c r="AB289" s="2">
        <v>0</v>
      </c>
      <c r="AC289" s="2">
        <v>0</v>
      </c>
      <c r="AD289" s="2">
        <v>0</v>
      </c>
      <c r="AE289" s="2">
        <v>0</v>
      </c>
      <c r="AF289" s="2">
        <v>0</v>
      </c>
      <c r="AG289" s="2">
        <v>0</v>
      </c>
      <c r="AH289" t="s">
        <v>306</v>
      </c>
      <c r="AI289">
        <v>5</v>
      </c>
    </row>
    <row r="290" spans="1:35" x14ac:dyDescent="0.25">
      <c r="A290" t="s">
        <v>1304</v>
      </c>
      <c r="B290" t="s">
        <v>528</v>
      </c>
      <c r="C290" t="s">
        <v>1160</v>
      </c>
      <c r="D290" t="s">
        <v>1284</v>
      </c>
      <c r="E290" s="2">
        <v>40.934782608695649</v>
      </c>
      <c r="F290" s="2">
        <v>0</v>
      </c>
      <c r="G290" s="2">
        <v>0</v>
      </c>
      <c r="H290" s="2">
        <v>0.19293478260869565</v>
      </c>
      <c r="I290" s="2">
        <v>0.28804347826086957</v>
      </c>
      <c r="J290" s="2">
        <v>0</v>
      </c>
      <c r="K290" s="2">
        <v>0</v>
      </c>
      <c r="L290" s="2">
        <v>0.30858695652173912</v>
      </c>
      <c r="M290" s="2">
        <v>4.2581521739130439</v>
      </c>
      <c r="N290" s="2">
        <v>0</v>
      </c>
      <c r="O290" s="2">
        <v>0.10402283590015934</v>
      </c>
      <c r="P290" s="2">
        <v>6.7744565217391308</v>
      </c>
      <c r="Q290" s="2">
        <v>0</v>
      </c>
      <c r="R290" s="2">
        <v>0.16549389272437601</v>
      </c>
      <c r="S290" s="2">
        <v>0.40923913043478261</v>
      </c>
      <c r="T290" s="2">
        <v>1.4351086956521737</v>
      </c>
      <c r="U290" s="2">
        <v>0</v>
      </c>
      <c r="V290" s="2">
        <v>4.5055762081784384E-2</v>
      </c>
      <c r="W290" s="2">
        <v>3.2429347826086961</v>
      </c>
      <c r="X290" s="2">
        <v>1.2608695652173912E-2</v>
      </c>
      <c r="Y290" s="2">
        <v>0</v>
      </c>
      <c r="Z290" s="2">
        <v>7.9530005310674473E-2</v>
      </c>
      <c r="AA290" s="2">
        <v>0</v>
      </c>
      <c r="AB290" s="2">
        <v>0</v>
      </c>
      <c r="AC290" s="2">
        <v>0</v>
      </c>
      <c r="AD290" s="2">
        <v>0</v>
      </c>
      <c r="AE290" s="2">
        <v>0</v>
      </c>
      <c r="AF290" s="2">
        <v>0</v>
      </c>
      <c r="AG290" s="2">
        <v>0</v>
      </c>
      <c r="AH290" t="s">
        <v>293</v>
      </c>
      <c r="AI290">
        <v>5</v>
      </c>
    </row>
    <row r="291" spans="1:35" x14ac:dyDescent="0.25">
      <c r="A291" t="s">
        <v>1304</v>
      </c>
      <c r="B291" t="s">
        <v>528</v>
      </c>
      <c r="C291" t="s">
        <v>1074</v>
      </c>
      <c r="D291" t="s">
        <v>1258</v>
      </c>
      <c r="E291" s="2">
        <v>44.032608695652172</v>
      </c>
      <c r="F291" s="2">
        <v>0</v>
      </c>
      <c r="G291" s="2">
        <v>0</v>
      </c>
      <c r="H291" s="2">
        <v>0.19565217391304349</v>
      </c>
      <c r="I291" s="2">
        <v>0.625</v>
      </c>
      <c r="J291" s="2">
        <v>0</v>
      </c>
      <c r="K291" s="2">
        <v>0</v>
      </c>
      <c r="L291" s="2">
        <v>1.9326086956521737</v>
      </c>
      <c r="M291" s="2">
        <v>5.7581521739130439</v>
      </c>
      <c r="N291" s="2">
        <v>0</v>
      </c>
      <c r="O291" s="2">
        <v>0.13077018020241918</v>
      </c>
      <c r="P291" s="2">
        <v>11.040760869565217</v>
      </c>
      <c r="Q291" s="2">
        <v>0</v>
      </c>
      <c r="R291" s="2">
        <v>0.2507405578869415</v>
      </c>
      <c r="S291" s="2">
        <v>1.940543478260869</v>
      </c>
      <c r="T291" s="2">
        <v>3.7599999999999976</v>
      </c>
      <c r="U291" s="2">
        <v>0</v>
      </c>
      <c r="V291" s="2">
        <v>0.12946186126882245</v>
      </c>
      <c r="W291" s="2">
        <v>0.95760869565217399</v>
      </c>
      <c r="X291" s="2">
        <v>4.1081521739130453</v>
      </c>
      <c r="Y291" s="2">
        <v>0</v>
      </c>
      <c r="Z291" s="2">
        <v>0.11504566773636143</v>
      </c>
      <c r="AA291" s="2">
        <v>0</v>
      </c>
      <c r="AB291" s="2">
        <v>0</v>
      </c>
      <c r="AC291" s="2">
        <v>0</v>
      </c>
      <c r="AD291" s="2">
        <v>0</v>
      </c>
      <c r="AE291" s="2">
        <v>0</v>
      </c>
      <c r="AF291" s="2">
        <v>0</v>
      </c>
      <c r="AG291" s="2">
        <v>0</v>
      </c>
      <c r="AH291" t="s">
        <v>155</v>
      </c>
      <c r="AI291">
        <v>5</v>
      </c>
    </row>
    <row r="292" spans="1:35" x14ac:dyDescent="0.25">
      <c r="A292" t="s">
        <v>1304</v>
      </c>
      <c r="B292" t="s">
        <v>528</v>
      </c>
      <c r="C292" t="s">
        <v>1167</v>
      </c>
      <c r="D292" t="s">
        <v>1212</v>
      </c>
      <c r="E292" s="2">
        <v>53.923913043478258</v>
      </c>
      <c r="F292" s="2">
        <v>0</v>
      </c>
      <c r="G292" s="2">
        <v>0</v>
      </c>
      <c r="H292" s="2">
        <v>0.2608695652173913</v>
      </c>
      <c r="I292" s="2">
        <v>3.2010869565217392</v>
      </c>
      <c r="J292" s="2">
        <v>0</v>
      </c>
      <c r="K292" s="2">
        <v>0</v>
      </c>
      <c r="L292" s="2">
        <v>0.96456521739130441</v>
      </c>
      <c r="M292" s="2">
        <v>3.9701086956521738</v>
      </c>
      <c r="N292" s="2">
        <v>0</v>
      </c>
      <c r="O292" s="2">
        <v>7.3624269300544248E-2</v>
      </c>
      <c r="P292" s="2">
        <v>8.6114130434782616</v>
      </c>
      <c r="Q292" s="2">
        <v>0</v>
      </c>
      <c r="R292" s="2">
        <v>0.15969562588187869</v>
      </c>
      <c r="S292" s="2">
        <v>1.0796739130434785</v>
      </c>
      <c r="T292" s="2">
        <v>4.4569565217391309</v>
      </c>
      <c r="U292" s="2">
        <v>0</v>
      </c>
      <c r="V292" s="2">
        <v>0.10267486393872205</v>
      </c>
      <c r="W292" s="2">
        <v>1.5094565217391305</v>
      </c>
      <c r="X292" s="2">
        <v>4.3259782608695634</v>
      </c>
      <c r="Y292" s="2">
        <v>0</v>
      </c>
      <c r="Z292" s="2">
        <v>0.10821608546663976</v>
      </c>
      <c r="AA292" s="2">
        <v>0</v>
      </c>
      <c r="AB292" s="2">
        <v>0</v>
      </c>
      <c r="AC292" s="2">
        <v>0</v>
      </c>
      <c r="AD292" s="2">
        <v>0</v>
      </c>
      <c r="AE292" s="2">
        <v>0</v>
      </c>
      <c r="AF292" s="2">
        <v>0</v>
      </c>
      <c r="AG292" s="2">
        <v>0</v>
      </c>
      <c r="AH292" t="s">
        <v>303</v>
      </c>
      <c r="AI292">
        <v>5</v>
      </c>
    </row>
    <row r="293" spans="1:35" x14ac:dyDescent="0.25">
      <c r="A293" t="s">
        <v>1304</v>
      </c>
      <c r="B293" t="s">
        <v>528</v>
      </c>
      <c r="C293" t="s">
        <v>1163</v>
      </c>
      <c r="D293" t="s">
        <v>1286</v>
      </c>
      <c r="E293" s="2">
        <v>45.619565217391305</v>
      </c>
      <c r="F293" s="2">
        <v>0</v>
      </c>
      <c r="G293" s="2">
        <v>0</v>
      </c>
      <c r="H293" s="2">
        <v>0.36141304347826086</v>
      </c>
      <c r="I293" s="2">
        <v>0.36684782608695654</v>
      </c>
      <c r="J293" s="2">
        <v>0</v>
      </c>
      <c r="K293" s="2">
        <v>0</v>
      </c>
      <c r="L293" s="2">
        <v>0.79391304347826097</v>
      </c>
      <c r="M293" s="2">
        <v>5.375</v>
      </c>
      <c r="N293" s="2">
        <v>0</v>
      </c>
      <c r="O293" s="2">
        <v>0.11782225399094591</v>
      </c>
      <c r="P293" s="2">
        <v>5.5434782608695654</v>
      </c>
      <c r="Q293" s="2">
        <v>0</v>
      </c>
      <c r="R293" s="2">
        <v>0.12151536812008577</v>
      </c>
      <c r="S293" s="2">
        <v>0.83413043478260862</v>
      </c>
      <c r="T293" s="2">
        <v>2.9781521739130437</v>
      </c>
      <c r="U293" s="2">
        <v>0</v>
      </c>
      <c r="V293" s="2">
        <v>8.3566833452466044E-2</v>
      </c>
      <c r="W293" s="2">
        <v>0.65336956521739131</v>
      </c>
      <c r="X293" s="2">
        <v>3.7382608695652171</v>
      </c>
      <c r="Y293" s="2">
        <v>0</v>
      </c>
      <c r="Z293" s="2">
        <v>9.6266380748153427E-2</v>
      </c>
      <c r="AA293" s="2">
        <v>0</v>
      </c>
      <c r="AB293" s="2">
        <v>0</v>
      </c>
      <c r="AC293" s="2">
        <v>0</v>
      </c>
      <c r="AD293" s="2">
        <v>0</v>
      </c>
      <c r="AE293" s="2">
        <v>0</v>
      </c>
      <c r="AF293" s="2">
        <v>0</v>
      </c>
      <c r="AG293" s="2">
        <v>0</v>
      </c>
      <c r="AH293" t="s">
        <v>297</v>
      </c>
      <c r="AI293">
        <v>5</v>
      </c>
    </row>
    <row r="294" spans="1:35" x14ac:dyDescent="0.25">
      <c r="A294" t="s">
        <v>1304</v>
      </c>
      <c r="B294" t="s">
        <v>528</v>
      </c>
      <c r="C294" t="s">
        <v>1104</v>
      </c>
      <c r="D294" t="s">
        <v>1234</v>
      </c>
      <c r="E294" s="2">
        <v>38.358695652173914</v>
      </c>
      <c r="F294" s="2">
        <v>0</v>
      </c>
      <c r="G294" s="2">
        <v>0</v>
      </c>
      <c r="H294" s="2">
        <v>0.24456521739130435</v>
      </c>
      <c r="I294" s="2">
        <v>0.36956521739130432</v>
      </c>
      <c r="J294" s="2">
        <v>0</v>
      </c>
      <c r="K294" s="2">
        <v>0</v>
      </c>
      <c r="L294" s="2">
        <v>0.36467391304347824</v>
      </c>
      <c r="M294" s="2">
        <v>5.5896739130434785</v>
      </c>
      <c r="N294" s="2">
        <v>0</v>
      </c>
      <c r="O294" s="2">
        <v>0.14572116746953812</v>
      </c>
      <c r="P294" s="2">
        <v>9.1086956521739122</v>
      </c>
      <c r="Q294" s="2">
        <v>0</v>
      </c>
      <c r="R294" s="2">
        <v>0.23746103712099742</v>
      </c>
      <c r="S294" s="2">
        <v>0.59782608695652184</v>
      </c>
      <c r="T294" s="2">
        <v>4.2534782608695645</v>
      </c>
      <c r="U294" s="2">
        <v>0</v>
      </c>
      <c r="V294" s="2">
        <v>0.12647208841031451</v>
      </c>
      <c r="W294" s="2">
        <v>0.72413043478260886</v>
      </c>
      <c r="X294" s="2">
        <v>5.1743478260869571</v>
      </c>
      <c r="Y294" s="2">
        <v>0</v>
      </c>
      <c r="Z294" s="2">
        <v>0.15377160668744688</v>
      </c>
      <c r="AA294" s="2">
        <v>0</v>
      </c>
      <c r="AB294" s="2">
        <v>0</v>
      </c>
      <c r="AC294" s="2">
        <v>0</v>
      </c>
      <c r="AD294" s="2">
        <v>0</v>
      </c>
      <c r="AE294" s="2">
        <v>0</v>
      </c>
      <c r="AF294" s="2">
        <v>0</v>
      </c>
      <c r="AG294" s="2">
        <v>0</v>
      </c>
      <c r="AH294" t="s">
        <v>119</v>
      </c>
      <c r="AI294">
        <v>5</v>
      </c>
    </row>
    <row r="295" spans="1:35" x14ac:dyDescent="0.25">
      <c r="A295" t="s">
        <v>1304</v>
      </c>
      <c r="B295" t="s">
        <v>528</v>
      </c>
      <c r="C295" t="s">
        <v>1023</v>
      </c>
      <c r="D295" t="s">
        <v>1265</v>
      </c>
      <c r="E295" s="2">
        <v>46.445652173913047</v>
      </c>
      <c r="F295" s="2">
        <v>0</v>
      </c>
      <c r="G295" s="2">
        <v>0</v>
      </c>
      <c r="H295" s="2">
        <v>0.43478260869565216</v>
      </c>
      <c r="I295" s="2">
        <v>0.31521739130434784</v>
      </c>
      <c r="J295" s="2">
        <v>0</v>
      </c>
      <c r="K295" s="2">
        <v>0</v>
      </c>
      <c r="L295" s="2">
        <v>1.7654347826086958</v>
      </c>
      <c r="M295" s="2">
        <v>8.9755434782608692</v>
      </c>
      <c r="N295" s="2">
        <v>0</v>
      </c>
      <c r="O295" s="2">
        <v>0.19324830329978934</v>
      </c>
      <c r="P295" s="2">
        <v>11.304347826086957</v>
      </c>
      <c r="Q295" s="2">
        <v>0</v>
      </c>
      <c r="R295" s="2">
        <v>0.24338871986894453</v>
      </c>
      <c r="S295" s="2">
        <v>3.54086956521739</v>
      </c>
      <c r="T295" s="2">
        <v>0.4425</v>
      </c>
      <c r="U295" s="2">
        <v>0</v>
      </c>
      <c r="V295" s="2">
        <v>8.5764100163819301E-2</v>
      </c>
      <c r="W295" s="2">
        <v>0.76043478260869546</v>
      </c>
      <c r="X295" s="2">
        <v>3.8922826086956519</v>
      </c>
      <c r="Y295" s="2">
        <v>0</v>
      </c>
      <c r="Z295" s="2">
        <v>0.10017552071144394</v>
      </c>
      <c r="AA295" s="2">
        <v>0</v>
      </c>
      <c r="AB295" s="2">
        <v>0</v>
      </c>
      <c r="AC295" s="2">
        <v>0</v>
      </c>
      <c r="AD295" s="2">
        <v>0</v>
      </c>
      <c r="AE295" s="2">
        <v>0</v>
      </c>
      <c r="AF295" s="2">
        <v>0</v>
      </c>
      <c r="AG295" s="2">
        <v>0</v>
      </c>
      <c r="AH295" t="s">
        <v>299</v>
      </c>
      <c r="AI295">
        <v>5</v>
      </c>
    </row>
    <row r="296" spans="1:35" x14ac:dyDescent="0.25">
      <c r="A296" t="s">
        <v>1304</v>
      </c>
      <c r="B296" t="s">
        <v>528</v>
      </c>
      <c r="C296" t="s">
        <v>1067</v>
      </c>
      <c r="D296" t="s">
        <v>1253</v>
      </c>
      <c r="E296" s="2">
        <v>56.543478260869563</v>
      </c>
      <c r="F296" s="2">
        <v>0</v>
      </c>
      <c r="G296" s="2">
        <v>0</v>
      </c>
      <c r="H296" s="2">
        <v>0.19293478260869565</v>
      </c>
      <c r="I296" s="2">
        <v>0.40217391304347827</v>
      </c>
      <c r="J296" s="2">
        <v>0</v>
      </c>
      <c r="K296" s="2">
        <v>0</v>
      </c>
      <c r="L296" s="2">
        <v>1.6881521739130432</v>
      </c>
      <c r="M296" s="2">
        <v>4.4293478260869561</v>
      </c>
      <c r="N296" s="2">
        <v>0</v>
      </c>
      <c r="O296" s="2">
        <v>7.8335255670895804E-2</v>
      </c>
      <c r="P296" s="2">
        <v>14.385869565217391</v>
      </c>
      <c r="Q296" s="2">
        <v>0</v>
      </c>
      <c r="R296" s="2">
        <v>0.25442137639369472</v>
      </c>
      <c r="S296" s="2">
        <v>0.98021739130434793</v>
      </c>
      <c r="T296" s="2">
        <v>3.6898913043478259</v>
      </c>
      <c r="U296" s="2">
        <v>0</v>
      </c>
      <c r="V296" s="2">
        <v>8.2593233371780095E-2</v>
      </c>
      <c r="W296" s="2">
        <v>0.96217391304347832</v>
      </c>
      <c r="X296" s="2">
        <v>3.7109782608695672</v>
      </c>
      <c r="Y296" s="2">
        <v>0</v>
      </c>
      <c r="Z296" s="2">
        <v>8.2647058823529448E-2</v>
      </c>
      <c r="AA296" s="2">
        <v>0</v>
      </c>
      <c r="AB296" s="2">
        <v>0</v>
      </c>
      <c r="AC296" s="2">
        <v>0</v>
      </c>
      <c r="AD296" s="2">
        <v>0</v>
      </c>
      <c r="AE296" s="2">
        <v>0</v>
      </c>
      <c r="AF296" s="2">
        <v>0</v>
      </c>
      <c r="AG296" s="2">
        <v>0</v>
      </c>
      <c r="AH296" t="s">
        <v>13</v>
      </c>
      <c r="AI296">
        <v>5</v>
      </c>
    </row>
    <row r="297" spans="1:35" x14ac:dyDescent="0.25">
      <c r="A297" t="s">
        <v>1304</v>
      </c>
      <c r="B297" t="s">
        <v>528</v>
      </c>
      <c r="C297" t="s">
        <v>1061</v>
      </c>
      <c r="D297" t="s">
        <v>1210</v>
      </c>
      <c r="E297" s="2">
        <v>75.586956521739125</v>
      </c>
      <c r="F297" s="2">
        <v>0</v>
      </c>
      <c r="G297" s="2">
        <v>0</v>
      </c>
      <c r="H297" s="2">
        <v>0.5625</v>
      </c>
      <c r="I297" s="2">
        <v>0.53804347826086951</v>
      </c>
      <c r="J297" s="2">
        <v>0</v>
      </c>
      <c r="K297" s="2">
        <v>0</v>
      </c>
      <c r="L297" s="2">
        <v>5.3793478260869572</v>
      </c>
      <c r="M297" s="2">
        <v>11.627717391304348</v>
      </c>
      <c r="N297" s="2">
        <v>0</v>
      </c>
      <c r="O297" s="2">
        <v>0.15383232671843544</v>
      </c>
      <c r="P297" s="2">
        <v>11.521739130434783</v>
      </c>
      <c r="Q297" s="2">
        <v>0</v>
      </c>
      <c r="R297" s="2">
        <v>0.15243025596778834</v>
      </c>
      <c r="S297" s="2">
        <v>5.2663043478260887</v>
      </c>
      <c r="T297" s="2">
        <v>4.8215217391304339</v>
      </c>
      <c r="U297" s="2">
        <v>0</v>
      </c>
      <c r="V297" s="2">
        <v>0.13345987920621227</v>
      </c>
      <c r="W297" s="2">
        <v>1.2154347826086958</v>
      </c>
      <c r="X297" s="2">
        <v>9.7292391304347809</v>
      </c>
      <c r="Y297" s="2">
        <v>0</v>
      </c>
      <c r="Z297" s="2">
        <v>0.14479580097785447</v>
      </c>
      <c r="AA297" s="2">
        <v>0</v>
      </c>
      <c r="AB297" s="2">
        <v>0</v>
      </c>
      <c r="AC297" s="2">
        <v>0</v>
      </c>
      <c r="AD297" s="2">
        <v>0</v>
      </c>
      <c r="AE297" s="2">
        <v>0</v>
      </c>
      <c r="AF297" s="2">
        <v>0</v>
      </c>
      <c r="AG297" s="2">
        <v>0</v>
      </c>
      <c r="AH297" t="s">
        <v>285</v>
      </c>
      <c r="AI297">
        <v>5</v>
      </c>
    </row>
    <row r="298" spans="1:35" x14ac:dyDescent="0.25">
      <c r="A298" t="s">
        <v>1304</v>
      </c>
      <c r="B298" t="s">
        <v>528</v>
      </c>
      <c r="C298" t="s">
        <v>1044</v>
      </c>
      <c r="D298" t="s">
        <v>1261</v>
      </c>
      <c r="E298" s="2">
        <v>58.25</v>
      </c>
      <c r="F298" s="2">
        <v>0</v>
      </c>
      <c r="G298" s="2">
        <v>0</v>
      </c>
      <c r="H298" s="2">
        <v>0.27173913043478259</v>
      </c>
      <c r="I298" s="2">
        <v>0.32608695652173914</v>
      </c>
      <c r="J298" s="2">
        <v>0</v>
      </c>
      <c r="K298" s="2">
        <v>0</v>
      </c>
      <c r="L298" s="2">
        <v>0.19282608695652176</v>
      </c>
      <c r="M298" s="2">
        <v>4.1983695652173916</v>
      </c>
      <c r="N298" s="2">
        <v>0</v>
      </c>
      <c r="O298" s="2">
        <v>7.207501399514836E-2</v>
      </c>
      <c r="P298" s="2">
        <v>9.1304347826086953</v>
      </c>
      <c r="Q298" s="2">
        <v>0</v>
      </c>
      <c r="R298" s="2">
        <v>0.15674566150401192</v>
      </c>
      <c r="S298" s="2">
        <v>0.30641304347826087</v>
      </c>
      <c r="T298" s="2">
        <v>3.0547826086956524</v>
      </c>
      <c r="U298" s="2">
        <v>0</v>
      </c>
      <c r="V298" s="2">
        <v>5.7702929651054308E-2</v>
      </c>
      <c r="W298" s="2">
        <v>0.31173913043478257</v>
      </c>
      <c r="X298" s="2">
        <v>2.8139130434782622</v>
      </c>
      <c r="Y298" s="2">
        <v>0</v>
      </c>
      <c r="Z298" s="2">
        <v>5.3659264788206783E-2</v>
      </c>
      <c r="AA298" s="2">
        <v>0</v>
      </c>
      <c r="AB298" s="2">
        <v>0</v>
      </c>
      <c r="AC298" s="2">
        <v>0</v>
      </c>
      <c r="AD298" s="2">
        <v>0</v>
      </c>
      <c r="AE298" s="2">
        <v>0</v>
      </c>
      <c r="AF298" s="2">
        <v>0</v>
      </c>
      <c r="AG298" s="2">
        <v>0</v>
      </c>
      <c r="AH298" t="s">
        <v>34</v>
      </c>
      <c r="AI298">
        <v>5</v>
      </c>
    </row>
    <row r="299" spans="1:35" x14ac:dyDescent="0.25">
      <c r="A299" t="s">
        <v>1304</v>
      </c>
      <c r="B299" t="s">
        <v>528</v>
      </c>
      <c r="C299" t="s">
        <v>1101</v>
      </c>
      <c r="D299" t="s">
        <v>1248</v>
      </c>
      <c r="E299" s="2">
        <v>85.054347826086953</v>
      </c>
      <c r="F299" s="2">
        <v>0</v>
      </c>
      <c r="G299" s="2">
        <v>0</v>
      </c>
      <c r="H299" s="2">
        <v>0.77173913043478259</v>
      </c>
      <c r="I299" s="2">
        <v>0.62771739130434778</v>
      </c>
      <c r="J299" s="2">
        <v>0</v>
      </c>
      <c r="K299" s="2">
        <v>0</v>
      </c>
      <c r="L299" s="2">
        <v>6.1582608695652157</v>
      </c>
      <c r="M299" s="2">
        <v>2.5244565217391304</v>
      </c>
      <c r="N299" s="2">
        <v>0</v>
      </c>
      <c r="O299" s="2">
        <v>2.9680511182108626E-2</v>
      </c>
      <c r="P299" s="2">
        <v>14.763586956521738</v>
      </c>
      <c r="Q299" s="2">
        <v>0</v>
      </c>
      <c r="R299" s="2">
        <v>0.17357827476038337</v>
      </c>
      <c r="S299" s="2">
        <v>3.7199999999999989</v>
      </c>
      <c r="T299" s="2">
        <v>9.0188043478260926</v>
      </c>
      <c r="U299" s="2">
        <v>0</v>
      </c>
      <c r="V299" s="2">
        <v>0.14977252396166141</v>
      </c>
      <c r="W299" s="2">
        <v>8.7272826086956474</v>
      </c>
      <c r="X299" s="2">
        <v>16.793369565217393</v>
      </c>
      <c r="Y299" s="2">
        <v>0</v>
      </c>
      <c r="Z299" s="2">
        <v>0.30005111821086261</v>
      </c>
      <c r="AA299" s="2">
        <v>0</v>
      </c>
      <c r="AB299" s="2">
        <v>0</v>
      </c>
      <c r="AC299" s="2">
        <v>0</v>
      </c>
      <c r="AD299" s="2">
        <v>0</v>
      </c>
      <c r="AE299" s="2">
        <v>0</v>
      </c>
      <c r="AF299" s="2">
        <v>0</v>
      </c>
      <c r="AG299" s="2">
        <v>0</v>
      </c>
      <c r="AH299" t="s">
        <v>108</v>
      </c>
      <c r="AI299">
        <v>5</v>
      </c>
    </row>
    <row r="300" spans="1:35" x14ac:dyDescent="0.25">
      <c r="A300" t="s">
        <v>1304</v>
      </c>
      <c r="B300" t="s">
        <v>528</v>
      </c>
      <c r="C300" t="s">
        <v>1008</v>
      </c>
      <c r="D300" t="s">
        <v>1229</v>
      </c>
      <c r="E300" s="2">
        <v>60.532608695652172</v>
      </c>
      <c r="F300" s="2">
        <v>0</v>
      </c>
      <c r="G300" s="2">
        <v>0</v>
      </c>
      <c r="H300" s="2">
        <v>0.40217391304347827</v>
      </c>
      <c r="I300" s="2">
        <v>0.73097826086956519</v>
      </c>
      <c r="J300" s="2">
        <v>0</v>
      </c>
      <c r="K300" s="2">
        <v>0</v>
      </c>
      <c r="L300" s="2">
        <v>0.27336956521739125</v>
      </c>
      <c r="M300" s="2">
        <v>7.3179347826086953</v>
      </c>
      <c r="N300" s="2">
        <v>0</v>
      </c>
      <c r="O300" s="2">
        <v>0.12089244029448734</v>
      </c>
      <c r="P300" s="2">
        <v>15.192934782608695</v>
      </c>
      <c r="Q300" s="2">
        <v>0</v>
      </c>
      <c r="R300" s="2">
        <v>0.25098760998383912</v>
      </c>
      <c r="S300" s="2">
        <v>1.0923913043478257</v>
      </c>
      <c r="T300" s="2">
        <v>4.926086956521738</v>
      </c>
      <c r="U300" s="2">
        <v>0</v>
      </c>
      <c r="V300" s="2">
        <v>9.9425390554857232E-2</v>
      </c>
      <c r="W300" s="2">
        <v>2.5569565217391301</v>
      </c>
      <c r="X300" s="2">
        <v>5.1680434782608691</v>
      </c>
      <c r="Y300" s="2">
        <v>0</v>
      </c>
      <c r="Z300" s="2">
        <v>0.12761716645717364</v>
      </c>
      <c r="AA300" s="2">
        <v>0</v>
      </c>
      <c r="AB300" s="2">
        <v>0</v>
      </c>
      <c r="AC300" s="2">
        <v>0</v>
      </c>
      <c r="AD300" s="2">
        <v>0</v>
      </c>
      <c r="AE300" s="2">
        <v>0</v>
      </c>
      <c r="AF300" s="2">
        <v>0</v>
      </c>
      <c r="AG300" s="2">
        <v>0</v>
      </c>
      <c r="AH300" t="s">
        <v>67</v>
      </c>
      <c r="AI300">
        <v>5</v>
      </c>
    </row>
    <row r="301" spans="1:35" x14ac:dyDescent="0.25">
      <c r="A301" t="s">
        <v>1304</v>
      </c>
      <c r="B301" t="s">
        <v>528</v>
      </c>
      <c r="C301" t="s">
        <v>1033</v>
      </c>
      <c r="D301" t="s">
        <v>1216</v>
      </c>
      <c r="E301" s="2">
        <v>21.456521739130434</v>
      </c>
      <c r="F301" s="2">
        <v>0</v>
      </c>
      <c r="G301" s="2">
        <v>0</v>
      </c>
      <c r="H301" s="2">
        <v>0.16304347826086957</v>
      </c>
      <c r="I301" s="2">
        <v>0.25</v>
      </c>
      <c r="J301" s="2">
        <v>0</v>
      </c>
      <c r="K301" s="2">
        <v>0</v>
      </c>
      <c r="L301" s="2">
        <v>0.48771739130434788</v>
      </c>
      <c r="M301" s="2">
        <v>0.90217391304347827</v>
      </c>
      <c r="N301" s="2">
        <v>0</v>
      </c>
      <c r="O301" s="2">
        <v>4.2046605876393112E-2</v>
      </c>
      <c r="P301" s="2">
        <v>2.9293478260869565</v>
      </c>
      <c r="Q301" s="2">
        <v>0</v>
      </c>
      <c r="R301" s="2">
        <v>0.13652482269503546</v>
      </c>
      <c r="S301" s="2">
        <v>0.34608695652173915</v>
      </c>
      <c r="T301" s="2">
        <v>2.8018478260869575</v>
      </c>
      <c r="U301" s="2">
        <v>0</v>
      </c>
      <c r="V301" s="2">
        <v>0.14671225937183391</v>
      </c>
      <c r="W301" s="2">
        <v>0.53521739130434776</v>
      </c>
      <c r="X301" s="2">
        <v>2.7223913043478265</v>
      </c>
      <c r="Y301" s="2">
        <v>0</v>
      </c>
      <c r="Z301" s="2">
        <v>0.15182370820668695</v>
      </c>
      <c r="AA301" s="2">
        <v>0</v>
      </c>
      <c r="AB301" s="2">
        <v>0</v>
      </c>
      <c r="AC301" s="2">
        <v>0</v>
      </c>
      <c r="AD301" s="2">
        <v>0</v>
      </c>
      <c r="AE301" s="2">
        <v>0</v>
      </c>
      <c r="AF301" s="2">
        <v>0</v>
      </c>
      <c r="AG301" s="2">
        <v>0</v>
      </c>
      <c r="AH301" t="s">
        <v>295</v>
      </c>
      <c r="AI301">
        <v>5</v>
      </c>
    </row>
    <row r="302" spans="1:35" x14ac:dyDescent="0.25">
      <c r="A302" t="s">
        <v>1304</v>
      </c>
      <c r="B302" t="s">
        <v>528</v>
      </c>
      <c r="C302" t="s">
        <v>1157</v>
      </c>
      <c r="D302" t="s">
        <v>1202</v>
      </c>
      <c r="E302" s="2">
        <v>63.586956521739133</v>
      </c>
      <c r="F302" s="2">
        <v>0</v>
      </c>
      <c r="G302" s="2">
        <v>0</v>
      </c>
      <c r="H302" s="2">
        <v>0.48369565217391303</v>
      </c>
      <c r="I302" s="2">
        <v>0.54891304347826086</v>
      </c>
      <c r="J302" s="2">
        <v>0</v>
      </c>
      <c r="K302" s="2">
        <v>0</v>
      </c>
      <c r="L302" s="2">
        <v>4.0658695652173904</v>
      </c>
      <c r="M302" s="2">
        <v>5.2364130434782608</v>
      </c>
      <c r="N302" s="2">
        <v>0</v>
      </c>
      <c r="O302" s="2">
        <v>8.2350427350427344E-2</v>
      </c>
      <c r="P302" s="2">
        <v>12.192934782608695</v>
      </c>
      <c r="Q302" s="2">
        <v>0</v>
      </c>
      <c r="R302" s="2">
        <v>0.19175213675213673</v>
      </c>
      <c r="S302" s="2">
        <v>5.1606521739130411</v>
      </c>
      <c r="T302" s="2">
        <v>4.447934782608697</v>
      </c>
      <c r="U302" s="2">
        <v>0</v>
      </c>
      <c r="V302" s="2">
        <v>0.15110940170940168</v>
      </c>
      <c r="W302" s="2">
        <v>1.7483695652173921</v>
      </c>
      <c r="X302" s="2">
        <v>9.4336956521739168</v>
      </c>
      <c r="Y302" s="2">
        <v>0</v>
      </c>
      <c r="Z302" s="2">
        <v>0.1758547008547009</v>
      </c>
      <c r="AA302" s="2">
        <v>0</v>
      </c>
      <c r="AB302" s="2">
        <v>0</v>
      </c>
      <c r="AC302" s="2">
        <v>0</v>
      </c>
      <c r="AD302" s="2">
        <v>0</v>
      </c>
      <c r="AE302" s="2">
        <v>0</v>
      </c>
      <c r="AF302" s="2">
        <v>0</v>
      </c>
      <c r="AG302" s="2">
        <v>0</v>
      </c>
      <c r="AH302" t="s">
        <v>287</v>
      </c>
      <c r="AI302">
        <v>5</v>
      </c>
    </row>
    <row r="303" spans="1:35" x14ac:dyDescent="0.25">
      <c r="A303" t="s">
        <v>1304</v>
      </c>
      <c r="B303" t="s">
        <v>528</v>
      </c>
      <c r="C303" t="s">
        <v>1164</v>
      </c>
      <c r="D303" t="s">
        <v>1259</v>
      </c>
      <c r="E303" s="2">
        <v>47.076086956521742</v>
      </c>
      <c r="F303" s="2">
        <v>0</v>
      </c>
      <c r="G303" s="2">
        <v>0</v>
      </c>
      <c r="H303" s="2">
        <v>0.25815217391304346</v>
      </c>
      <c r="I303" s="2">
        <v>0.54891304347826086</v>
      </c>
      <c r="J303" s="2">
        <v>0</v>
      </c>
      <c r="K303" s="2">
        <v>0</v>
      </c>
      <c r="L303" s="2">
        <v>0.57413043478260872</v>
      </c>
      <c r="M303" s="2">
        <v>6.4592391304347823</v>
      </c>
      <c r="N303" s="2">
        <v>0</v>
      </c>
      <c r="O303" s="2">
        <v>0.13720849688293696</v>
      </c>
      <c r="P303" s="2">
        <v>10.448369565217391</v>
      </c>
      <c r="Q303" s="2">
        <v>0</v>
      </c>
      <c r="R303" s="2">
        <v>0.2219464326945278</v>
      </c>
      <c r="S303" s="2">
        <v>0.83304347826086944</v>
      </c>
      <c r="T303" s="2">
        <v>5.7645652173913033</v>
      </c>
      <c r="U303" s="2">
        <v>0</v>
      </c>
      <c r="V303" s="2">
        <v>0.1401477718771646</v>
      </c>
      <c r="W303" s="2">
        <v>0.58076086956521733</v>
      </c>
      <c r="X303" s="2">
        <v>4.5904347826086953</v>
      </c>
      <c r="Y303" s="2">
        <v>0</v>
      </c>
      <c r="Z303" s="2">
        <v>0.10984761025167396</v>
      </c>
      <c r="AA303" s="2">
        <v>0</v>
      </c>
      <c r="AB303" s="2">
        <v>0</v>
      </c>
      <c r="AC303" s="2">
        <v>0</v>
      </c>
      <c r="AD303" s="2">
        <v>0</v>
      </c>
      <c r="AE303" s="2">
        <v>0</v>
      </c>
      <c r="AF303" s="2">
        <v>0</v>
      </c>
      <c r="AG303" s="2">
        <v>0</v>
      </c>
      <c r="AH303" t="s">
        <v>298</v>
      </c>
      <c r="AI303">
        <v>5</v>
      </c>
    </row>
    <row r="304" spans="1:35" x14ac:dyDescent="0.25">
      <c r="A304" t="s">
        <v>1304</v>
      </c>
      <c r="B304" t="s">
        <v>528</v>
      </c>
      <c r="C304" t="s">
        <v>1051</v>
      </c>
      <c r="D304" t="s">
        <v>1251</v>
      </c>
      <c r="E304" s="2">
        <v>42.739130434782609</v>
      </c>
      <c r="F304" s="2">
        <v>0</v>
      </c>
      <c r="G304" s="2">
        <v>0</v>
      </c>
      <c r="H304" s="2">
        <v>0.48097826086956524</v>
      </c>
      <c r="I304" s="2">
        <v>0.35054347826086957</v>
      </c>
      <c r="J304" s="2">
        <v>0</v>
      </c>
      <c r="K304" s="2">
        <v>0</v>
      </c>
      <c r="L304" s="2">
        <v>0.30271739130434766</v>
      </c>
      <c r="M304" s="2">
        <v>10.932065217391305</v>
      </c>
      <c r="N304" s="2">
        <v>0</v>
      </c>
      <c r="O304" s="2">
        <v>0.25578585961342826</v>
      </c>
      <c r="P304" s="2">
        <v>9.6467391304347831</v>
      </c>
      <c r="Q304" s="2">
        <v>0</v>
      </c>
      <c r="R304" s="2">
        <v>0.22571210579857579</v>
      </c>
      <c r="S304" s="2">
        <v>0.76108695652173941</v>
      </c>
      <c r="T304" s="2">
        <v>4.9830434782608686</v>
      </c>
      <c r="U304" s="2">
        <v>0</v>
      </c>
      <c r="V304" s="2">
        <v>0.13439979654120041</v>
      </c>
      <c r="W304" s="2">
        <v>0.63695652173913042</v>
      </c>
      <c r="X304" s="2">
        <v>3.9681521739130448</v>
      </c>
      <c r="Y304" s="2">
        <v>0</v>
      </c>
      <c r="Z304" s="2">
        <v>0.10774923702950157</v>
      </c>
      <c r="AA304" s="2">
        <v>0</v>
      </c>
      <c r="AB304" s="2">
        <v>0</v>
      </c>
      <c r="AC304" s="2">
        <v>0</v>
      </c>
      <c r="AD304" s="2">
        <v>0</v>
      </c>
      <c r="AE304" s="2">
        <v>0</v>
      </c>
      <c r="AF304" s="2">
        <v>0</v>
      </c>
      <c r="AG304" s="2">
        <v>0</v>
      </c>
      <c r="AH304" t="s">
        <v>8</v>
      </c>
      <c r="AI304">
        <v>5</v>
      </c>
    </row>
    <row r="305" spans="1:35" x14ac:dyDescent="0.25">
      <c r="A305" t="s">
        <v>1304</v>
      </c>
      <c r="B305" t="s">
        <v>528</v>
      </c>
      <c r="C305" t="s">
        <v>1037</v>
      </c>
      <c r="D305" t="s">
        <v>1200</v>
      </c>
      <c r="E305" s="2">
        <v>42.869565217391305</v>
      </c>
      <c r="F305" s="2">
        <v>0</v>
      </c>
      <c r="G305" s="2">
        <v>0</v>
      </c>
      <c r="H305" s="2">
        <v>0.25271739130434784</v>
      </c>
      <c r="I305" s="2">
        <v>0.4891304347826087</v>
      </c>
      <c r="J305" s="2">
        <v>0</v>
      </c>
      <c r="K305" s="2">
        <v>0</v>
      </c>
      <c r="L305" s="2">
        <v>0.27021739130434785</v>
      </c>
      <c r="M305" s="2">
        <v>5.6630434782608692</v>
      </c>
      <c r="N305" s="2">
        <v>0</v>
      </c>
      <c r="O305" s="2">
        <v>0.13209939148073022</v>
      </c>
      <c r="P305" s="2">
        <v>7.0054347826086953</v>
      </c>
      <c r="Q305" s="2">
        <v>0</v>
      </c>
      <c r="R305" s="2">
        <v>0.1634127789046653</v>
      </c>
      <c r="S305" s="2">
        <v>1.2011956521739133</v>
      </c>
      <c r="T305" s="2">
        <v>3.2881521739130428</v>
      </c>
      <c r="U305" s="2">
        <v>0</v>
      </c>
      <c r="V305" s="2">
        <v>0.10472109533468558</v>
      </c>
      <c r="W305" s="2">
        <v>0.93293478260869589</v>
      </c>
      <c r="X305" s="2">
        <v>3.3849999999999989</v>
      </c>
      <c r="Y305" s="2">
        <v>0</v>
      </c>
      <c r="Z305" s="2">
        <v>0.10072261663286002</v>
      </c>
      <c r="AA305" s="2">
        <v>0</v>
      </c>
      <c r="AB305" s="2">
        <v>0</v>
      </c>
      <c r="AC305" s="2">
        <v>0</v>
      </c>
      <c r="AD305" s="2">
        <v>0</v>
      </c>
      <c r="AE305" s="2">
        <v>0</v>
      </c>
      <c r="AF305" s="2">
        <v>0</v>
      </c>
      <c r="AG305" s="2">
        <v>0</v>
      </c>
      <c r="AH305" t="s">
        <v>28</v>
      </c>
      <c r="AI305">
        <v>5</v>
      </c>
    </row>
    <row r="306" spans="1:35" x14ac:dyDescent="0.25">
      <c r="A306" t="s">
        <v>1304</v>
      </c>
      <c r="B306" t="s">
        <v>528</v>
      </c>
      <c r="C306" t="s">
        <v>1090</v>
      </c>
      <c r="D306" t="s">
        <v>1266</v>
      </c>
      <c r="E306" s="2">
        <v>35.565217391304351</v>
      </c>
      <c r="F306" s="2">
        <v>0</v>
      </c>
      <c r="G306" s="2">
        <v>0</v>
      </c>
      <c r="H306" s="2">
        <v>0.21195652173913043</v>
      </c>
      <c r="I306" s="2">
        <v>0.36956521739130432</v>
      </c>
      <c r="J306" s="2">
        <v>0</v>
      </c>
      <c r="K306" s="2">
        <v>0</v>
      </c>
      <c r="L306" s="2">
        <v>0.97999999999999976</v>
      </c>
      <c r="M306" s="2">
        <v>9.008152173913043</v>
      </c>
      <c r="N306" s="2">
        <v>0</v>
      </c>
      <c r="O306" s="2">
        <v>0.25328545232273836</v>
      </c>
      <c r="P306" s="2">
        <v>7.3994565217391308</v>
      </c>
      <c r="Q306" s="2">
        <v>0</v>
      </c>
      <c r="R306" s="2">
        <v>0.20805317848410756</v>
      </c>
      <c r="S306" s="2">
        <v>1.7554347826086956</v>
      </c>
      <c r="T306" s="2">
        <v>7.7228260869565188</v>
      </c>
      <c r="U306" s="2">
        <v>0</v>
      </c>
      <c r="V306" s="2">
        <v>0.26650366748166249</v>
      </c>
      <c r="W306" s="2">
        <v>4.2581521739130439</v>
      </c>
      <c r="X306" s="2">
        <v>6.0117391304347816</v>
      </c>
      <c r="Y306" s="2">
        <v>0</v>
      </c>
      <c r="Z306" s="2">
        <v>0.28876222493887527</v>
      </c>
      <c r="AA306" s="2">
        <v>0</v>
      </c>
      <c r="AB306" s="2">
        <v>0</v>
      </c>
      <c r="AC306" s="2">
        <v>0</v>
      </c>
      <c r="AD306" s="2">
        <v>0</v>
      </c>
      <c r="AE306" s="2">
        <v>0</v>
      </c>
      <c r="AF306" s="2">
        <v>0</v>
      </c>
      <c r="AG306" s="2">
        <v>0</v>
      </c>
      <c r="AH306" t="s">
        <v>149</v>
      </c>
      <c r="AI306">
        <v>5</v>
      </c>
    </row>
    <row r="307" spans="1:35" x14ac:dyDescent="0.25">
      <c r="A307" t="s">
        <v>1304</v>
      </c>
      <c r="B307" t="s">
        <v>528</v>
      </c>
      <c r="C307" t="s">
        <v>1109</v>
      </c>
      <c r="D307" t="s">
        <v>1274</v>
      </c>
      <c r="E307" s="2">
        <v>32.163043478260867</v>
      </c>
      <c r="F307" s="2">
        <v>0</v>
      </c>
      <c r="G307" s="2">
        <v>0</v>
      </c>
      <c r="H307" s="2">
        <v>0.2608695652173913</v>
      </c>
      <c r="I307" s="2">
        <v>0.38043478260869568</v>
      </c>
      <c r="J307" s="2">
        <v>0</v>
      </c>
      <c r="K307" s="2">
        <v>0</v>
      </c>
      <c r="L307" s="2">
        <v>0.23739130434782604</v>
      </c>
      <c r="M307" s="2">
        <v>7.5570652173913047</v>
      </c>
      <c r="N307" s="2">
        <v>0</v>
      </c>
      <c r="O307" s="2">
        <v>0.23496113551875636</v>
      </c>
      <c r="P307" s="2">
        <v>5.4510869565217392</v>
      </c>
      <c r="Q307" s="2">
        <v>0</v>
      </c>
      <c r="R307" s="2">
        <v>0.16948293342345389</v>
      </c>
      <c r="S307" s="2">
        <v>0.44141304347826094</v>
      </c>
      <c r="T307" s="2">
        <v>3.8719565217391305</v>
      </c>
      <c r="U307" s="2">
        <v>0</v>
      </c>
      <c r="V307" s="2">
        <v>0.13410949645150391</v>
      </c>
      <c r="W307" s="2">
        <v>0.67076086956521752</v>
      </c>
      <c r="X307" s="2">
        <v>4.9626086956521744</v>
      </c>
      <c r="Y307" s="2">
        <v>0</v>
      </c>
      <c r="Z307" s="2">
        <v>0.17515038864481247</v>
      </c>
      <c r="AA307" s="2">
        <v>0</v>
      </c>
      <c r="AB307" s="2">
        <v>0</v>
      </c>
      <c r="AC307" s="2">
        <v>0</v>
      </c>
      <c r="AD307" s="2">
        <v>0</v>
      </c>
      <c r="AE307" s="2">
        <v>0</v>
      </c>
      <c r="AF307" s="2">
        <v>0</v>
      </c>
      <c r="AG307" s="2">
        <v>0</v>
      </c>
      <c r="AH307" t="s">
        <v>135</v>
      </c>
      <c r="AI307">
        <v>5</v>
      </c>
    </row>
    <row r="308" spans="1:35" x14ac:dyDescent="0.25">
      <c r="A308" t="s">
        <v>1304</v>
      </c>
      <c r="B308" t="s">
        <v>528</v>
      </c>
      <c r="C308" t="s">
        <v>1055</v>
      </c>
      <c r="D308" t="s">
        <v>1252</v>
      </c>
      <c r="E308" s="2">
        <v>56.282608695652172</v>
      </c>
      <c r="F308" s="2">
        <v>0</v>
      </c>
      <c r="G308" s="2">
        <v>0</v>
      </c>
      <c r="H308" s="2">
        <v>0.42934782608695654</v>
      </c>
      <c r="I308" s="2">
        <v>0.35054347826086957</v>
      </c>
      <c r="J308" s="2">
        <v>0</v>
      </c>
      <c r="K308" s="2">
        <v>0</v>
      </c>
      <c r="L308" s="2">
        <v>0.6176086956521738</v>
      </c>
      <c r="M308" s="2">
        <v>9.1657608695652169</v>
      </c>
      <c r="N308" s="2">
        <v>0</v>
      </c>
      <c r="O308" s="2">
        <v>0.16285245268443413</v>
      </c>
      <c r="P308" s="2">
        <v>10.146739130434783</v>
      </c>
      <c r="Q308" s="2">
        <v>0</v>
      </c>
      <c r="R308" s="2">
        <v>0.18028196214754733</v>
      </c>
      <c r="S308" s="2">
        <v>3.8861956521739134</v>
      </c>
      <c r="T308" s="2">
        <v>4.3681521739130442</v>
      </c>
      <c r="U308" s="2">
        <v>0</v>
      </c>
      <c r="V308" s="2">
        <v>0.14665894167632293</v>
      </c>
      <c r="W308" s="2">
        <v>2.8821739130434794</v>
      </c>
      <c r="X308" s="2">
        <v>2.8333695652173914</v>
      </c>
      <c r="Y308" s="2">
        <v>0</v>
      </c>
      <c r="Z308" s="2">
        <v>0.10155079181151026</v>
      </c>
      <c r="AA308" s="2">
        <v>0</v>
      </c>
      <c r="AB308" s="2">
        <v>0</v>
      </c>
      <c r="AC308" s="2">
        <v>0</v>
      </c>
      <c r="AD308" s="2">
        <v>0</v>
      </c>
      <c r="AE308" s="2">
        <v>0</v>
      </c>
      <c r="AF308" s="2">
        <v>0</v>
      </c>
      <c r="AG308" s="2">
        <v>0</v>
      </c>
      <c r="AH308" t="s">
        <v>12</v>
      </c>
      <c r="AI308">
        <v>5</v>
      </c>
    </row>
    <row r="309" spans="1:35" x14ac:dyDescent="0.25">
      <c r="A309" t="s">
        <v>1304</v>
      </c>
      <c r="B309" t="s">
        <v>528</v>
      </c>
      <c r="C309" t="s">
        <v>1052</v>
      </c>
      <c r="D309" t="s">
        <v>1273</v>
      </c>
      <c r="E309" s="2">
        <v>49.956521739130437</v>
      </c>
      <c r="F309" s="2">
        <v>0</v>
      </c>
      <c r="G309" s="2">
        <v>0</v>
      </c>
      <c r="H309" s="2">
        <v>0.41304347826086957</v>
      </c>
      <c r="I309" s="2">
        <v>0.36141304347826086</v>
      </c>
      <c r="J309" s="2">
        <v>0</v>
      </c>
      <c r="K309" s="2">
        <v>0</v>
      </c>
      <c r="L309" s="2">
        <v>4.0979347826086929</v>
      </c>
      <c r="M309" s="2">
        <v>5.1086956521739131</v>
      </c>
      <c r="N309" s="2">
        <v>0</v>
      </c>
      <c r="O309" s="2">
        <v>0.10226283724978241</v>
      </c>
      <c r="P309" s="2">
        <v>7.9076086956521738</v>
      </c>
      <c r="Q309" s="2">
        <v>0</v>
      </c>
      <c r="R309" s="2">
        <v>0.15828981723237598</v>
      </c>
      <c r="S309" s="2">
        <v>2.4128260869565219</v>
      </c>
      <c r="T309" s="2">
        <v>4.8010869565217398</v>
      </c>
      <c r="U309" s="2">
        <v>0</v>
      </c>
      <c r="V309" s="2">
        <v>0.14440382941688426</v>
      </c>
      <c r="W309" s="2">
        <v>2.9973913043478264</v>
      </c>
      <c r="X309" s="2">
        <v>6.0326086956521738</v>
      </c>
      <c r="Y309" s="2">
        <v>0</v>
      </c>
      <c r="Z309" s="2">
        <v>0.18075718015665798</v>
      </c>
      <c r="AA309" s="2">
        <v>0</v>
      </c>
      <c r="AB309" s="2">
        <v>0</v>
      </c>
      <c r="AC309" s="2">
        <v>0</v>
      </c>
      <c r="AD309" s="2">
        <v>0</v>
      </c>
      <c r="AE309" s="2">
        <v>0</v>
      </c>
      <c r="AF309" s="2">
        <v>0</v>
      </c>
      <c r="AG309" s="2">
        <v>0</v>
      </c>
      <c r="AH309" t="s">
        <v>124</v>
      </c>
      <c r="AI309">
        <v>5</v>
      </c>
    </row>
    <row r="310" spans="1:35" x14ac:dyDescent="0.25">
      <c r="A310" t="s">
        <v>1304</v>
      </c>
      <c r="B310" t="s">
        <v>528</v>
      </c>
      <c r="C310" t="s">
        <v>1165</v>
      </c>
      <c r="D310" t="s">
        <v>1249</v>
      </c>
      <c r="E310" s="2">
        <v>42.934782608695649</v>
      </c>
      <c r="F310" s="2">
        <v>0</v>
      </c>
      <c r="G310" s="2">
        <v>0</v>
      </c>
      <c r="H310" s="2">
        <v>0.28804347826086957</v>
      </c>
      <c r="I310" s="2">
        <v>0.39130434782608697</v>
      </c>
      <c r="J310" s="2">
        <v>0</v>
      </c>
      <c r="K310" s="2">
        <v>0</v>
      </c>
      <c r="L310" s="2">
        <v>1.7117391304347833</v>
      </c>
      <c r="M310" s="2">
        <v>9.0679347826086953</v>
      </c>
      <c r="N310" s="2">
        <v>0</v>
      </c>
      <c r="O310" s="2">
        <v>0.21120253164556962</v>
      </c>
      <c r="P310" s="2">
        <v>10.611413043478262</v>
      </c>
      <c r="Q310" s="2">
        <v>0</v>
      </c>
      <c r="R310" s="2">
        <v>0.24715189873417726</v>
      </c>
      <c r="S310" s="2">
        <v>0.66336956521739121</v>
      </c>
      <c r="T310" s="2">
        <v>5.5160869565217379</v>
      </c>
      <c r="U310" s="2">
        <v>0</v>
      </c>
      <c r="V310" s="2">
        <v>0.14392658227848099</v>
      </c>
      <c r="W310" s="2">
        <v>0.61413043478260876</v>
      </c>
      <c r="X310" s="2">
        <v>5.282717391304347</v>
      </c>
      <c r="Y310" s="2">
        <v>0</v>
      </c>
      <c r="Z310" s="2">
        <v>0.13734430379746834</v>
      </c>
      <c r="AA310" s="2">
        <v>0</v>
      </c>
      <c r="AB310" s="2">
        <v>0</v>
      </c>
      <c r="AC310" s="2">
        <v>0</v>
      </c>
      <c r="AD310" s="2">
        <v>0</v>
      </c>
      <c r="AE310" s="2">
        <v>0</v>
      </c>
      <c r="AF310" s="2">
        <v>0</v>
      </c>
      <c r="AG310" s="2">
        <v>0</v>
      </c>
      <c r="AH310" t="s">
        <v>301</v>
      </c>
      <c r="AI310">
        <v>5</v>
      </c>
    </row>
    <row r="311" spans="1:35" x14ac:dyDescent="0.25">
      <c r="A311" t="s">
        <v>1304</v>
      </c>
      <c r="B311" t="s">
        <v>528</v>
      </c>
      <c r="C311" t="s">
        <v>1155</v>
      </c>
      <c r="D311" t="s">
        <v>1285</v>
      </c>
      <c r="E311" s="2">
        <v>104.40217391304348</v>
      </c>
      <c r="F311" s="2">
        <v>0</v>
      </c>
      <c r="G311" s="2">
        <v>0</v>
      </c>
      <c r="H311" s="2">
        <v>0.90217391304347827</v>
      </c>
      <c r="I311" s="2">
        <v>0.58152173913043481</v>
      </c>
      <c r="J311" s="2">
        <v>0</v>
      </c>
      <c r="K311" s="2">
        <v>0</v>
      </c>
      <c r="L311" s="2">
        <v>3.9730434782608692</v>
      </c>
      <c r="M311" s="2">
        <v>16.453804347826086</v>
      </c>
      <c r="N311" s="2">
        <v>0</v>
      </c>
      <c r="O311" s="2">
        <v>0.15760020822488285</v>
      </c>
      <c r="P311" s="2">
        <v>13.595108695652174</v>
      </c>
      <c r="Q311" s="2">
        <v>0</v>
      </c>
      <c r="R311" s="2">
        <v>0.13021863612701717</v>
      </c>
      <c r="S311" s="2">
        <v>3.7642391304347833</v>
      </c>
      <c r="T311" s="2">
        <v>8.116739130434782</v>
      </c>
      <c r="U311" s="2">
        <v>0</v>
      </c>
      <c r="V311" s="2">
        <v>0.11380010411244143</v>
      </c>
      <c r="W311" s="2">
        <v>3.8939130434782623</v>
      </c>
      <c r="X311" s="2">
        <v>8.5539130434782606</v>
      </c>
      <c r="Y311" s="2">
        <v>0</v>
      </c>
      <c r="Z311" s="2">
        <v>0.11922956793336804</v>
      </c>
      <c r="AA311" s="2">
        <v>0</v>
      </c>
      <c r="AB311" s="2">
        <v>0</v>
      </c>
      <c r="AC311" s="2">
        <v>0</v>
      </c>
      <c r="AD311" s="2">
        <v>0</v>
      </c>
      <c r="AE311" s="2">
        <v>0</v>
      </c>
      <c r="AF311" s="2">
        <v>0</v>
      </c>
      <c r="AG311" s="2">
        <v>0</v>
      </c>
      <c r="AH311" t="s">
        <v>284</v>
      </c>
      <c r="AI311">
        <v>5</v>
      </c>
    </row>
    <row r="312" spans="1:35" x14ac:dyDescent="0.25">
      <c r="A312" t="s">
        <v>1304</v>
      </c>
      <c r="B312" t="s">
        <v>528</v>
      </c>
      <c r="C312" t="s">
        <v>1064</v>
      </c>
      <c r="D312" t="s">
        <v>1245</v>
      </c>
      <c r="E312" s="2">
        <v>51.402173913043477</v>
      </c>
      <c r="F312" s="2">
        <v>0</v>
      </c>
      <c r="G312" s="2">
        <v>0</v>
      </c>
      <c r="H312" s="2">
        <v>0.29076086956521741</v>
      </c>
      <c r="I312" s="2">
        <v>0.6875</v>
      </c>
      <c r="J312" s="2">
        <v>0</v>
      </c>
      <c r="K312" s="2">
        <v>0</v>
      </c>
      <c r="L312" s="2">
        <v>1.7504347826086959</v>
      </c>
      <c r="M312" s="2">
        <v>5.434782608695652E-2</v>
      </c>
      <c r="N312" s="2">
        <v>0</v>
      </c>
      <c r="O312" s="2">
        <v>1.0573059843518714E-3</v>
      </c>
      <c r="P312" s="2">
        <v>11.035326086956522</v>
      </c>
      <c r="Q312" s="2">
        <v>0</v>
      </c>
      <c r="R312" s="2">
        <v>0.2146859801226475</v>
      </c>
      <c r="S312" s="2">
        <v>1.6977173913043482</v>
      </c>
      <c r="T312" s="2">
        <v>3.1372826086956533</v>
      </c>
      <c r="U312" s="2">
        <v>0</v>
      </c>
      <c r="V312" s="2">
        <v>9.4062169591879921E-2</v>
      </c>
      <c r="W312" s="2">
        <v>1.8874999999999995</v>
      </c>
      <c r="X312" s="2">
        <v>3.2893478260869564</v>
      </c>
      <c r="Y312" s="2">
        <v>0</v>
      </c>
      <c r="Z312" s="2">
        <v>0.10071262423345315</v>
      </c>
      <c r="AA312" s="2">
        <v>0</v>
      </c>
      <c r="AB312" s="2">
        <v>0</v>
      </c>
      <c r="AC312" s="2">
        <v>0</v>
      </c>
      <c r="AD312" s="2">
        <v>0</v>
      </c>
      <c r="AE312" s="2">
        <v>0</v>
      </c>
      <c r="AF312" s="2">
        <v>0</v>
      </c>
      <c r="AG312" s="2">
        <v>0</v>
      </c>
      <c r="AH312" t="s">
        <v>3</v>
      </c>
      <c r="AI312">
        <v>5</v>
      </c>
    </row>
    <row r="313" spans="1:35" x14ac:dyDescent="0.25">
      <c r="A313" t="s">
        <v>1304</v>
      </c>
      <c r="B313" t="s">
        <v>528</v>
      </c>
      <c r="C313" t="s">
        <v>1064</v>
      </c>
      <c r="D313" t="s">
        <v>1245</v>
      </c>
      <c r="E313" s="2">
        <v>23.652173913043477</v>
      </c>
      <c r="F313" s="2">
        <v>0</v>
      </c>
      <c r="G313" s="2">
        <v>0</v>
      </c>
      <c r="H313" s="2">
        <v>0.1766304347826087</v>
      </c>
      <c r="I313" s="2">
        <v>0.63043478260869568</v>
      </c>
      <c r="J313" s="2">
        <v>0</v>
      </c>
      <c r="K313" s="2">
        <v>0</v>
      </c>
      <c r="L313" s="2">
        <v>9.9891304347826088E-2</v>
      </c>
      <c r="M313" s="2">
        <v>4.2010869565217392</v>
      </c>
      <c r="N313" s="2">
        <v>0</v>
      </c>
      <c r="O313" s="2">
        <v>0.17761948529411767</v>
      </c>
      <c r="P313" s="2">
        <v>7.9945652173913047</v>
      </c>
      <c r="Q313" s="2">
        <v>0</v>
      </c>
      <c r="R313" s="2">
        <v>0.33800551470588241</v>
      </c>
      <c r="S313" s="2">
        <v>0.28521739130434776</v>
      </c>
      <c r="T313" s="2">
        <v>0.61489130434782613</v>
      </c>
      <c r="U313" s="2">
        <v>0</v>
      </c>
      <c r="V313" s="2">
        <v>3.8056066176470588E-2</v>
      </c>
      <c r="W313" s="2">
        <v>0.26673913043478259</v>
      </c>
      <c r="X313" s="2">
        <v>0.68141304347826082</v>
      </c>
      <c r="Y313" s="2">
        <v>0</v>
      </c>
      <c r="Z313" s="2">
        <v>4.0087316176470586E-2</v>
      </c>
      <c r="AA313" s="2">
        <v>0</v>
      </c>
      <c r="AB313" s="2">
        <v>0</v>
      </c>
      <c r="AC313" s="2">
        <v>0</v>
      </c>
      <c r="AD313" s="2">
        <v>0</v>
      </c>
      <c r="AE313" s="2">
        <v>0</v>
      </c>
      <c r="AF313" s="2">
        <v>0</v>
      </c>
      <c r="AG313" s="2">
        <v>0</v>
      </c>
      <c r="AH313" t="s">
        <v>321</v>
      </c>
      <c r="AI313">
        <v>5</v>
      </c>
    </row>
    <row r="314" spans="1:35" x14ac:dyDescent="0.25">
      <c r="A314" t="s">
        <v>1304</v>
      </c>
      <c r="B314" t="s">
        <v>528</v>
      </c>
      <c r="C314" t="s">
        <v>1166</v>
      </c>
      <c r="D314" t="s">
        <v>1256</v>
      </c>
      <c r="E314" s="2">
        <v>93.282608695652172</v>
      </c>
      <c r="F314" s="2">
        <v>0</v>
      </c>
      <c r="G314" s="2">
        <v>0</v>
      </c>
      <c r="H314" s="2">
        <v>0.52717391304347827</v>
      </c>
      <c r="I314" s="2">
        <v>0.84510869565217395</v>
      </c>
      <c r="J314" s="2">
        <v>0</v>
      </c>
      <c r="K314" s="2">
        <v>0</v>
      </c>
      <c r="L314" s="2">
        <v>0.52282608695652177</v>
      </c>
      <c r="M314" s="2">
        <v>10.622282608695652</v>
      </c>
      <c r="N314" s="2">
        <v>0</v>
      </c>
      <c r="O314" s="2">
        <v>0.1138720577953857</v>
      </c>
      <c r="P314" s="2">
        <v>26.005434782608695</v>
      </c>
      <c r="Q314" s="2">
        <v>0</v>
      </c>
      <c r="R314" s="2">
        <v>0.27878116989046842</v>
      </c>
      <c r="S314" s="2">
        <v>1.5307608695652177</v>
      </c>
      <c r="T314" s="2">
        <v>9.0915217391304335</v>
      </c>
      <c r="U314" s="2">
        <v>0</v>
      </c>
      <c r="V314" s="2">
        <v>0.11387205779538567</v>
      </c>
      <c r="W314" s="2">
        <v>1.5118478260869563</v>
      </c>
      <c r="X314" s="2">
        <v>7.3665217391304338</v>
      </c>
      <c r="Y314" s="2">
        <v>0</v>
      </c>
      <c r="Z314" s="2">
        <v>9.5177114891633649E-2</v>
      </c>
      <c r="AA314" s="2">
        <v>0</v>
      </c>
      <c r="AB314" s="2">
        <v>0</v>
      </c>
      <c r="AC314" s="2">
        <v>0</v>
      </c>
      <c r="AD314" s="2">
        <v>0</v>
      </c>
      <c r="AE314" s="2">
        <v>0</v>
      </c>
      <c r="AF314" s="2">
        <v>0</v>
      </c>
      <c r="AG314" s="2">
        <v>0</v>
      </c>
      <c r="AH314" t="s">
        <v>302</v>
      </c>
      <c r="AI314">
        <v>5</v>
      </c>
    </row>
    <row r="315" spans="1:35" x14ac:dyDescent="0.25">
      <c r="A315" t="s">
        <v>1304</v>
      </c>
      <c r="B315" t="s">
        <v>528</v>
      </c>
      <c r="C315" t="s">
        <v>1162</v>
      </c>
      <c r="D315" t="s">
        <v>1259</v>
      </c>
      <c r="E315" s="2">
        <v>36.826086956521742</v>
      </c>
      <c r="F315" s="2">
        <v>0</v>
      </c>
      <c r="G315" s="2">
        <v>0</v>
      </c>
      <c r="H315" s="2">
        <v>0.18206521739130435</v>
      </c>
      <c r="I315" s="2">
        <v>0.86956521739130432</v>
      </c>
      <c r="J315" s="2">
        <v>0</v>
      </c>
      <c r="K315" s="2">
        <v>0</v>
      </c>
      <c r="L315" s="2">
        <v>0.32978260869565212</v>
      </c>
      <c r="M315" s="2">
        <v>8.4266304347826093</v>
      </c>
      <c r="N315" s="2">
        <v>0</v>
      </c>
      <c r="O315" s="2">
        <v>0.22882231404958678</v>
      </c>
      <c r="P315" s="2">
        <v>8.3804347826086953</v>
      </c>
      <c r="Q315" s="2">
        <v>0</v>
      </c>
      <c r="R315" s="2">
        <v>0.22756788665879574</v>
      </c>
      <c r="S315" s="2">
        <v>0.56826086956521737</v>
      </c>
      <c r="T315" s="2">
        <v>3.5196739130434795</v>
      </c>
      <c r="U315" s="2">
        <v>0</v>
      </c>
      <c r="V315" s="2">
        <v>0.11100649350649353</v>
      </c>
      <c r="W315" s="2">
        <v>0.6530434782608695</v>
      </c>
      <c r="X315" s="2">
        <v>4.2054347826086929</v>
      </c>
      <c r="Y315" s="2">
        <v>0</v>
      </c>
      <c r="Z315" s="2">
        <v>0.13193034238488774</v>
      </c>
      <c r="AA315" s="2">
        <v>0</v>
      </c>
      <c r="AB315" s="2">
        <v>0</v>
      </c>
      <c r="AC315" s="2">
        <v>0</v>
      </c>
      <c r="AD315" s="2">
        <v>0</v>
      </c>
      <c r="AE315" s="2">
        <v>0</v>
      </c>
      <c r="AF315" s="2">
        <v>0</v>
      </c>
      <c r="AG315" s="2">
        <v>0</v>
      </c>
      <c r="AH315" t="s">
        <v>296</v>
      </c>
      <c r="AI315">
        <v>5</v>
      </c>
    </row>
    <row r="316" spans="1:35" x14ac:dyDescent="0.25">
      <c r="A316" t="s">
        <v>1304</v>
      </c>
      <c r="B316" t="s">
        <v>528</v>
      </c>
      <c r="C316" t="s">
        <v>1062</v>
      </c>
      <c r="D316" t="s">
        <v>1249</v>
      </c>
      <c r="E316" s="2">
        <v>89.695652173913047</v>
      </c>
      <c r="F316" s="2">
        <v>0</v>
      </c>
      <c r="G316" s="2">
        <v>0</v>
      </c>
      <c r="H316" s="2">
        <v>0.38043478260869568</v>
      </c>
      <c r="I316" s="2">
        <v>0.63586956521739135</v>
      </c>
      <c r="J316" s="2">
        <v>0</v>
      </c>
      <c r="K316" s="2">
        <v>0</v>
      </c>
      <c r="L316" s="2">
        <v>1.8359782608695654</v>
      </c>
      <c r="M316" s="2">
        <v>10.940217391304348</v>
      </c>
      <c r="N316" s="2">
        <v>0</v>
      </c>
      <c r="O316" s="2">
        <v>0.12197043141056713</v>
      </c>
      <c r="P316" s="2">
        <v>18.796195652173914</v>
      </c>
      <c r="Q316" s="2">
        <v>0</v>
      </c>
      <c r="R316" s="2">
        <v>0.20955525933107125</v>
      </c>
      <c r="S316" s="2">
        <v>2.7098913043478263</v>
      </c>
      <c r="T316" s="2">
        <v>7.1255434782608713</v>
      </c>
      <c r="U316" s="2">
        <v>0</v>
      </c>
      <c r="V316" s="2">
        <v>0.10965341735336889</v>
      </c>
      <c r="W316" s="2">
        <v>3.0315217391304343</v>
      </c>
      <c r="X316" s="2">
        <v>7.8191304347826085</v>
      </c>
      <c r="Y316" s="2">
        <v>0</v>
      </c>
      <c r="Z316" s="2">
        <v>0.12097188560349005</v>
      </c>
      <c r="AA316" s="2">
        <v>0</v>
      </c>
      <c r="AB316" s="2">
        <v>0</v>
      </c>
      <c r="AC316" s="2">
        <v>0</v>
      </c>
      <c r="AD316" s="2">
        <v>0</v>
      </c>
      <c r="AE316" s="2">
        <v>0</v>
      </c>
      <c r="AF316" s="2">
        <v>0</v>
      </c>
      <c r="AG316" s="2">
        <v>0</v>
      </c>
      <c r="AH316" t="s">
        <v>11</v>
      </c>
      <c r="AI316">
        <v>5</v>
      </c>
    </row>
    <row r="317" spans="1:35" x14ac:dyDescent="0.25">
      <c r="A317" t="s">
        <v>1304</v>
      </c>
      <c r="B317" t="s">
        <v>644</v>
      </c>
      <c r="C317" t="s">
        <v>1061</v>
      </c>
      <c r="D317" t="s">
        <v>1210</v>
      </c>
      <c r="E317" s="2">
        <v>64.097826086956516</v>
      </c>
      <c r="F317" s="2">
        <v>0</v>
      </c>
      <c r="G317" s="2">
        <v>0</v>
      </c>
      <c r="H317" s="2">
        <v>0.42391304347826086</v>
      </c>
      <c r="I317" s="2">
        <v>0.9375</v>
      </c>
      <c r="J317" s="2">
        <v>0</v>
      </c>
      <c r="K317" s="2">
        <v>0</v>
      </c>
      <c r="L317" s="2">
        <v>2.1563043478260862</v>
      </c>
      <c r="M317" s="2">
        <v>5.6059782608695654</v>
      </c>
      <c r="N317" s="2">
        <v>0</v>
      </c>
      <c r="O317" s="2">
        <v>8.745972528404275E-2</v>
      </c>
      <c r="P317" s="2">
        <v>13.597826086956522</v>
      </c>
      <c r="Q317" s="2">
        <v>0</v>
      </c>
      <c r="R317" s="2">
        <v>0.2121417670001696</v>
      </c>
      <c r="S317" s="2">
        <v>3.7691304347826087</v>
      </c>
      <c r="T317" s="2">
        <v>8.2302173913043504</v>
      </c>
      <c r="U317" s="2">
        <v>0</v>
      </c>
      <c r="V317" s="2">
        <v>0.18720366287943027</v>
      </c>
      <c r="W317" s="2">
        <v>3.7124999999999995</v>
      </c>
      <c r="X317" s="2">
        <v>6.5059782608695649</v>
      </c>
      <c r="Y317" s="2">
        <v>0</v>
      </c>
      <c r="Z317" s="2">
        <v>0.15942004409021535</v>
      </c>
      <c r="AA317" s="2">
        <v>0</v>
      </c>
      <c r="AB317" s="2">
        <v>0</v>
      </c>
      <c r="AC317" s="2">
        <v>0</v>
      </c>
      <c r="AD317" s="2">
        <v>0</v>
      </c>
      <c r="AE317" s="2">
        <v>0</v>
      </c>
      <c r="AF317" s="2">
        <v>0</v>
      </c>
      <c r="AG317" s="2">
        <v>0</v>
      </c>
      <c r="AH317" t="s">
        <v>132</v>
      </c>
      <c r="AI317">
        <v>5</v>
      </c>
    </row>
    <row r="318" spans="1:35" x14ac:dyDescent="0.25">
      <c r="A318" t="s">
        <v>1304</v>
      </c>
      <c r="B318" t="s">
        <v>842</v>
      </c>
      <c r="C318" t="s">
        <v>1042</v>
      </c>
      <c r="D318" t="s">
        <v>1246</v>
      </c>
      <c r="E318" s="2">
        <v>61.043478260869563</v>
      </c>
      <c r="F318" s="2">
        <v>0</v>
      </c>
      <c r="G318" s="2">
        <v>0</v>
      </c>
      <c r="H318" s="2">
        <v>0.54130434782608694</v>
      </c>
      <c r="I318" s="2">
        <v>0</v>
      </c>
      <c r="J318" s="2">
        <v>0</v>
      </c>
      <c r="K318" s="2">
        <v>0</v>
      </c>
      <c r="L318" s="2">
        <v>0.11423913043478259</v>
      </c>
      <c r="M318" s="2">
        <v>0</v>
      </c>
      <c r="N318" s="2">
        <v>0</v>
      </c>
      <c r="O318" s="2">
        <v>0</v>
      </c>
      <c r="P318" s="2">
        <v>0</v>
      </c>
      <c r="Q318" s="2">
        <v>0</v>
      </c>
      <c r="R318" s="2">
        <v>0</v>
      </c>
      <c r="S318" s="2">
        <v>0.20510869565217393</v>
      </c>
      <c r="T318" s="2">
        <v>1.2840217391304347</v>
      </c>
      <c r="U318" s="2">
        <v>0</v>
      </c>
      <c r="V318" s="2">
        <v>2.4394586894586893E-2</v>
      </c>
      <c r="W318" s="2">
        <v>0.23804347826086955</v>
      </c>
      <c r="X318" s="2">
        <v>2.6445652173913041</v>
      </c>
      <c r="Y318" s="2">
        <v>0</v>
      </c>
      <c r="Z318" s="2">
        <v>4.7222222222222214E-2</v>
      </c>
      <c r="AA318" s="2">
        <v>0</v>
      </c>
      <c r="AB318" s="2">
        <v>0</v>
      </c>
      <c r="AC318" s="2">
        <v>0</v>
      </c>
      <c r="AD318" s="2">
        <v>0</v>
      </c>
      <c r="AE318" s="2">
        <v>0</v>
      </c>
      <c r="AF318" s="2">
        <v>0</v>
      </c>
      <c r="AG318" s="2">
        <v>0</v>
      </c>
      <c r="AH318" t="s">
        <v>352</v>
      </c>
      <c r="AI318">
        <v>5</v>
      </c>
    </row>
    <row r="319" spans="1:35" x14ac:dyDescent="0.25">
      <c r="A319" t="s">
        <v>1304</v>
      </c>
      <c r="B319" t="s">
        <v>894</v>
      </c>
      <c r="C319" t="s">
        <v>1076</v>
      </c>
      <c r="D319" t="s">
        <v>1259</v>
      </c>
      <c r="E319" s="2">
        <v>22.760869565217391</v>
      </c>
      <c r="F319" s="2">
        <v>2.3043478260869565</v>
      </c>
      <c r="G319" s="2">
        <v>0</v>
      </c>
      <c r="H319" s="2">
        <v>0.28260869565217389</v>
      </c>
      <c r="I319" s="2">
        <v>0.47717391304347823</v>
      </c>
      <c r="J319" s="2">
        <v>0</v>
      </c>
      <c r="K319" s="2">
        <v>0</v>
      </c>
      <c r="L319" s="2">
        <v>1.5761956521739129</v>
      </c>
      <c r="M319" s="2">
        <v>1.1811956521739131</v>
      </c>
      <c r="N319" s="2">
        <v>0.85717391304347823</v>
      </c>
      <c r="O319" s="2">
        <v>8.9555873925501447E-2</v>
      </c>
      <c r="P319" s="2">
        <v>3.943695652173913</v>
      </c>
      <c r="Q319" s="2">
        <v>1.1290217391304349</v>
      </c>
      <c r="R319" s="2">
        <v>0.22287010506208216</v>
      </c>
      <c r="S319" s="2">
        <v>0.62347826086956526</v>
      </c>
      <c r="T319" s="2">
        <v>2.9323913043478256</v>
      </c>
      <c r="U319" s="2">
        <v>0</v>
      </c>
      <c r="V319" s="2">
        <v>0.15622731614135624</v>
      </c>
      <c r="W319" s="2">
        <v>0.44076086956521743</v>
      </c>
      <c r="X319" s="2">
        <v>4.5564130434782601</v>
      </c>
      <c r="Y319" s="2">
        <v>0</v>
      </c>
      <c r="Z319" s="2">
        <v>0.21955109837631323</v>
      </c>
      <c r="AA319" s="2">
        <v>0</v>
      </c>
      <c r="AB319" s="2">
        <v>0</v>
      </c>
      <c r="AC319" s="2">
        <v>0</v>
      </c>
      <c r="AD319" s="2">
        <v>1.4529347826086958</v>
      </c>
      <c r="AE319" s="2">
        <v>0</v>
      </c>
      <c r="AF319" s="2">
        <v>0</v>
      </c>
      <c r="AG319" s="2">
        <v>0.70652173913043481</v>
      </c>
      <c r="AH319" t="s">
        <v>404</v>
      </c>
      <c r="AI319">
        <v>5</v>
      </c>
    </row>
    <row r="320" spans="1:35" x14ac:dyDescent="0.25">
      <c r="A320" t="s">
        <v>1304</v>
      </c>
      <c r="B320" t="s">
        <v>665</v>
      </c>
      <c r="C320" t="s">
        <v>1117</v>
      </c>
      <c r="D320" t="s">
        <v>1208</v>
      </c>
      <c r="E320" s="2">
        <v>54.663043478260867</v>
      </c>
      <c r="F320" s="2">
        <v>17.090760869565205</v>
      </c>
      <c r="G320" s="2">
        <v>0.30978260869565216</v>
      </c>
      <c r="H320" s="2">
        <v>0.27902173913043482</v>
      </c>
      <c r="I320" s="2">
        <v>0.13043478260869565</v>
      </c>
      <c r="J320" s="2">
        <v>0</v>
      </c>
      <c r="K320" s="2">
        <v>0</v>
      </c>
      <c r="L320" s="2">
        <v>4.8352173913043481</v>
      </c>
      <c r="M320" s="2">
        <v>4.2608695652173916</v>
      </c>
      <c r="N320" s="2">
        <v>0</v>
      </c>
      <c r="O320" s="2">
        <v>7.7947902167428917E-2</v>
      </c>
      <c r="P320" s="2">
        <v>5.3159782608695654</v>
      </c>
      <c r="Q320" s="2">
        <v>5.9974999999999996</v>
      </c>
      <c r="R320" s="2">
        <v>0.20696758798966</v>
      </c>
      <c r="S320" s="2">
        <v>11.362934782608693</v>
      </c>
      <c r="T320" s="2">
        <v>5.1163043478260875</v>
      </c>
      <c r="U320" s="2">
        <v>0</v>
      </c>
      <c r="V320" s="2">
        <v>0.30146947703320737</v>
      </c>
      <c r="W320" s="2">
        <v>4.4835869565217408</v>
      </c>
      <c r="X320" s="2">
        <v>13.884347826086957</v>
      </c>
      <c r="Y320" s="2">
        <v>0</v>
      </c>
      <c r="Z320" s="2">
        <v>0.33602107774905554</v>
      </c>
      <c r="AA320" s="2">
        <v>0</v>
      </c>
      <c r="AB320" s="2">
        <v>0</v>
      </c>
      <c r="AC320" s="2">
        <v>0</v>
      </c>
      <c r="AD320" s="2">
        <v>0</v>
      </c>
      <c r="AE320" s="2">
        <v>0</v>
      </c>
      <c r="AF320" s="2">
        <v>0</v>
      </c>
      <c r="AG320" s="2">
        <v>0</v>
      </c>
      <c r="AH320" t="s">
        <v>157</v>
      </c>
      <c r="AI320">
        <v>5</v>
      </c>
    </row>
    <row r="321" spans="1:35" x14ac:dyDescent="0.25">
      <c r="A321" t="s">
        <v>1304</v>
      </c>
      <c r="B321" t="s">
        <v>570</v>
      </c>
      <c r="C321" t="s">
        <v>1017</v>
      </c>
      <c r="D321" t="s">
        <v>1219</v>
      </c>
      <c r="E321" s="2">
        <v>63.413043478260867</v>
      </c>
      <c r="F321" s="2">
        <v>4.7391304347826084</v>
      </c>
      <c r="G321" s="2">
        <v>0.52173913043478259</v>
      </c>
      <c r="H321" s="2">
        <v>0.2478260869565217</v>
      </c>
      <c r="I321" s="2">
        <v>2.9239130434782608</v>
      </c>
      <c r="J321" s="2">
        <v>0</v>
      </c>
      <c r="K321" s="2">
        <v>0</v>
      </c>
      <c r="L321" s="2">
        <v>3.0834782608695659</v>
      </c>
      <c r="M321" s="2">
        <v>4.6956521739130439</v>
      </c>
      <c r="N321" s="2">
        <v>5.0434782608695654</v>
      </c>
      <c r="O321" s="2">
        <v>0.15358244772026056</v>
      </c>
      <c r="P321" s="2">
        <v>6.3505434782608692</v>
      </c>
      <c r="Q321" s="2">
        <v>5.6086956521739131</v>
      </c>
      <c r="R321" s="2">
        <v>0.18859273225917036</v>
      </c>
      <c r="S321" s="2">
        <v>8.2500000000000018</v>
      </c>
      <c r="T321" s="2">
        <v>3.0328260869565233</v>
      </c>
      <c r="U321" s="2">
        <v>0</v>
      </c>
      <c r="V321" s="2">
        <v>0.17792595131984923</v>
      </c>
      <c r="W321" s="2">
        <v>2.915326086956521</v>
      </c>
      <c r="X321" s="2">
        <v>3.760760869565217</v>
      </c>
      <c r="Y321" s="2">
        <v>0</v>
      </c>
      <c r="Z321" s="2">
        <v>0.10527939664038394</v>
      </c>
      <c r="AA321" s="2">
        <v>0</v>
      </c>
      <c r="AB321" s="2">
        <v>0</v>
      </c>
      <c r="AC321" s="2">
        <v>0</v>
      </c>
      <c r="AD321" s="2">
        <v>0</v>
      </c>
      <c r="AE321" s="2">
        <v>0</v>
      </c>
      <c r="AF321" s="2">
        <v>0</v>
      </c>
      <c r="AG321" s="2">
        <v>0</v>
      </c>
      <c r="AH321" t="s">
        <v>53</v>
      </c>
      <c r="AI321">
        <v>5</v>
      </c>
    </row>
    <row r="322" spans="1:35" x14ac:dyDescent="0.25">
      <c r="A322" t="s">
        <v>1304</v>
      </c>
      <c r="B322" t="s">
        <v>1006</v>
      </c>
      <c r="C322" t="s">
        <v>1197</v>
      </c>
      <c r="D322" t="s">
        <v>1202</v>
      </c>
      <c r="E322" s="2">
        <v>27.163043478260871</v>
      </c>
      <c r="F322" s="2">
        <v>0</v>
      </c>
      <c r="G322" s="2">
        <v>0</v>
      </c>
      <c r="H322" s="2">
        <v>0</v>
      </c>
      <c r="I322" s="2">
        <v>0.39130434782608697</v>
      </c>
      <c r="J322" s="2">
        <v>0</v>
      </c>
      <c r="K322" s="2">
        <v>0.72826086956521741</v>
      </c>
      <c r="L322" s="2">
        <v>0</v>
      </c>
      <c r="M322" s="2">
        <v>0.16304347826086957</v>
      </c>
      <c r="N322" s="2">
        <v>3.8994565217391304</v>
      </c>
      <c r="O322" s="2">
        <v>0.14955982392957182</v>
      </c>
      <c r="P322" s="2">
        <v>0</v>
      </c>
      <c r="Q322" s="2">
        <v>1.25</v>
      </c>
      <c r="R322" s="2">
        <v>4.6018407362945178E-2</v>
      </c>
      <c r="S322" s="2">
        <v>0</v>
      </c>
      <c r="T322" s="2">
        <v>0</v>
      </c>
      <c r="U322" s="2">
        <v>0</v>
      </c>
      <c r="V322" s="2">
        <v>0</v>
      </c>
      <c r="W322" s="2">
        <v>0</v>
      </c>
      <c r="X322" s="2">
        <v>0</v>
      </c>
      <c r="Y322" s="2">
        <v>0</v>
      </c>
      <c r="Z322" s="2">
        <v>0</v>
      </c>
      <c r="AA322" s="2">
        <v>0</v>
      </c>
      <c r="AB322" s="2">
        <v>0</v>
      </c>
      <c r="AC322" s="2">
        <v>0</v>
      </c>
      <c r="AD322" s="2">
        <v>0</v>
      </c>
      <c r="AE322" s="2">
        <v>0</v>
      </c>
      <c r="AF322" s="2">
        <v>0</v>
      </c>
      <c r="AG322" s="2">
        <v>0.14130434782608695</v>
      </c>
      <c r="AH322" t="s">
        <v>518</v>
      </c>
      <c r="AI322">
        <v>5</v>
      </c>
    </row>
    <row r="323" spans="1:35" x14ac:dyDescent="0.25">
      <c r="A323" t="s">
        <v>1304</v>
      </c>
      <c r="B323" t="s">
        <v>841</v>
      </c>
      <c r="C323" t="s">
        <v>1096</v>
      </c>
      <c r="D323" t="s">
        <v>1240</v>
      </c>
      <c r="E323" s="2">
        <v>52.826086956521742</v>
      </c>
      <c r="F323" s="2">
        <v>5.7391304347826084</v>
      </c>
      <c r="G323" s="2">
        <v>0.21739130434782608</v>
      </c>
      <c r="H323" s="2">
        <v>0.14402173913043478</v>
      </c>
      <c r="I323" s="2">
        <v>0.61684782608695654</v>
      </c>
      <c r="J323" s="2">
        <v>0</v>
      </c>
      <c r="K323" s="2">
        <v>0</v>
      </c>
      <c r="L323" s="2">
        <v>4.4361956521739119</v>
      </c>
      <c r="M323" s="2">
        <v>5.2119565217391308</v>
      </c>
      <c r="N323" s="2">
        <v>0</v>
      </c>
      <c r="O323" s="2">
        <v>9.8662551440329219E-2</v>
      </c>
      <c r="P323" s="2">
        <v>5.4592391304347823</v>
      </c>
      <c r="Q323" s="2">
        <v>7.9103260869565215</v>
      </c>
      <c r="R323" s="2">
        <v>0.25308641975308643</v>
      </c>
      <c r="S323" s="2">
        <v>1.1143478260869564</v>
      </c>
      <c r="T323" s="2">
        <v>0.65228260869565213</v>
      </c>
      <c r="U323" s="2">
        <v>0</v>
      </c>
      <c r="V323" s="2">
        <v>3.3442386831275712E-2</v>
      </c>
      <c r="W323" s="2">
        <v>0.70130434782608708</v>
      </c>
      <c r="X323" s="2">
        <v>1.3197826086956519</v>
      </c>
      <c r="Y323" s="2">
        <v>4.5155434782608692</v>
      </c>
      <c r="Z323" s="2">
        <v>0.12373868312757201</v>
      </c>
      <c r="AA323" s="2">
        <v>0</v>
      </c>
      <c r="AB323" s="2">
        <v>0</v>
      </c>
      <c r="AC323" s="2">
        <v>0</v>
      </c>
      <c r="AD323" s="2">
        <v>0</v>
      </c>
      <c r="AE323" s="2">
        <v>0</v>
      </c>
      <c r="AF323" s="2">
        <v>0</v>
      </c>
      <c r="AG323" s="2">
        <v>0</v>
      </c>
      <c r="AH323" t="s">
        <v>351</v>
      </c>
      <c r="AI323">
        <v>5</v>
      </c>
    </row>
    <row r="324" spans="1:35" x14ac:dyDescent="0.25">
      <c r="A324" t="s">
        <v>1304</v>
      </c>
      <c r="B324" t="s">
        <v>918</v>
      </c>
      <c r="C324" t="s">
        <v>1065</v>
      </c>
      <c r="D324" t="s">
        <v>1250</v>
      </c>
      <c r="E324" s="2">
        <v>49.5</v>
      </c>
      <c r="F324" s="2">
        <v>40.33978260869565</v>
      </c>
      <c r="G324" s="2">
        <v>2.1195652173913042</v>
      </c>
      <c r="H324" s="2">
        <v>0</v>
      </c>
      <c r="I324" s="2">
        <v>5.1086956521739134E-2</v>
      </c>
      <c r="J324" s="2">
        <v>0</v>
      </c>
      <c r="K324" s="2">
        <v>0</v>
      </c>
      <c r="L324" s="2">
        <v>4.7786956521739112</v>
      </c>
      <c r="M324" s="2">
        <v>4.8767391304347836</v>
      </c>
      <c r="N324" s="2">
        <v>2.6503260869565217</v>
      </c>
      <c r="O324" s="2">
        <v>0.15206192358366274</v>
      </c>
      <c r="P324" s="2">
        <v>5.193478260869564</v>
      </c>
      <c r="Q324" s="2">
        <v>23.962499999999991</v>
      </c>
      <c r="R324" s="2">
        <v>0.58900966183574865</v>
      </c>
      <c r="S324" s="2">
        <v>3.4014130434782608</v>
      </c>
      <c r="T324" s="2">
        <v>7.8591304347826112</v>
      </c>
      <c r="U324" s="2">
        <v>0</v>
      </c>
      <c r="V324" s="2">
        <v>0.22748572683355295</v>
      </c>
      <c r="W324" s="2">
        <v>3.9115217391304355</v>
      </c>
      <c r="X324" s="2">
        <v>10.91358695652174</v>
      </c>
      <c r="Y324" s="2">
        <v>0</v>
      </c>
      <c r="Z324" s="2">
        <v>0.29949714536671063</v>
      </c>
      <c r="AA324" s="2">
        <v>0</v>
      </c>
      <c r="AB324" s="2">
        <v>0</v>
      </c>
      <c r="AC324" s="2">
        <v>0</v>
      </c>
      <c r="AD324" s="2">
        <v>72.177282608695691</v>
      </c>
      <c r="AE324" s="2">
        <v>0</v>
      </c>
      <c r="AF324" s="2">
        <v>0</v>
      </c>
      <c r="AG324" s="2">
        <v>0</v>
      </c>
      <c r="AH324" t="s">
        <v>429</v>
      </c>
      <c r="AI324">
        <v>5</v>
      </c>
    </row>
    <row r="325" spans="1:35" x14ac:dyDescent="0.25">
      <c r="A325" t="s">
        <v>1304</v>
      </c>
      <c r="B325" t="s">
        <v>856</v>
      </c>
      <c r="C325" t="s">
        <v>1181</v>
      </c>
      <c r="D325" t="s">
        <v>1209</v>
      </c>
      <c r="E325" s="2">
        <v>105</v>
      </c>
      <c r="F325" s="2">
        <v>4.8695652173913047</v>
      </c>
      <c r="G325" s="2">
        <v>0</v>
      </c>
      <c r="H325" s="2">
        <v>0</v>
      </c>
      <c r="I325" s="2">
        <v>0</v>
      </c>
      <c r="J325" s="2">
        <v>0</v>
      </c>
      <c r="K325" s="2">
        <v>0</v>
      </c>
      <c r="L325" s="2">
        <v>0</v>
      </c>
      <c r="M325" s="2">
        <v>0</v>
      </c>
      <c r="N325" s="2">
        <v>11.506521739130434</v>
      </c>
      <c r="O325" s="2">
        <v>0.10958592132505175</v>
      </c>
      <c r="P325" s="2">
        <v>5.0059782608695658</v>
      </c>
      <c r="Q325" s="2">
        <v>10.682499999999999</v>
      </c>
      <c r="R325" s="2">
        <v>0.14941407867494824</v>
      </c>
      <c r="S325" s="2">
        <v>0</v>
      </c>
      <c r="T325" s="2">
        <v>0</v>
      </c>
      <c r="U325" s="2">
        <v>0</v>
      </c>
      <c r="V325" s="2">
        <v>0</v>
      </c>
      <c r="W325" s="2">
        <v>0</v>
      </c>
      <c r="X325" s="2">
        <v>0</v>
      </c>
      <c r="Y325" s="2">
        <v>0</v>
      </c>
      <c r="Z325" s="2">
        <v>0</v>
      </c>
      <c r="AA325" s="2">
        <v>0</v>
      </c>
      <c r="AB325" s="2">
        <v>0</v>
      </c>
      <c r="AC325" s="2">
        <v>0</v>
      </c>
      <c r="AD325" s="2">
        <v>11.040760869565217</v>
      </c>
      <c r="AE325" s="2">
        <v>0</v>
      </c>
      <c r="AF325" s="2">
        <v>0</v>
      </c>
      <c r="AG325" s="2">
        <v>0</v>
      </c>
      <c r="AH325" t="s">
        <v>366</v>
      </c>
      <c r="AI325">
        <v>5</v>
      </c>
    </row>
    <row r="326" spans="1:35" x14ac:dyDescent="0.25">
      <c r="A326" t="s">
        <v>1304</v>
      </c>
      <c r="B326" t="s">
        <v>679</v>
      </c>
      <c r="C326" t="s">
        <v>1056</v>
      </c>
      <c r="D326" t="s">
        <v>1280</v>
      </c>
      <c r="E326" s="2">
        <v>47.423913043478258</v>
      </c>
      <c r="F326" s="2">
        <v>5.5652173913043477</v>
      </c>
      <c r="G326" s="2">
        <v>0.4891304347826087</v>
      </c>
      <c r="H326" s="2">
        <v>0.30978260869565216</v>
      </c>
      <c r="I326" s="2">
        <v>0.50543478260869568</v>
      </c>
      <c r="J326" s="2">
        <v>0</v>
      </c>
      <c r="K326" s="2">
        <v>0</v>
      </c>
      <c r="L326" s="2">
        <v>1.4069565217391307</v>
      </c>
      <c r="M326" s="2">
        <v>6.4782608695652177</v>
      </c>
      <c r="N326" s="2">
        <v>5.1467391304347823</v>
      </c>
      <c r="O326" s="2">
        <v>0.24512949805179923</v>
      </c>
      <c r="P326" s="2">
        <v>9.9945652173913047</v>
      </c>
      <c r="Q326" s="2">
        <v>5.434782608695652E-3</v>
      </c>
      <c r="R326" s="2">
        <v>0.21086408434563375</v>
      </c>
      <c r="S326" s="2">
        <v>5.591304347826088</v>
      </c>
      <c r="T326" s="2">
        <v>1.728695652173913</v>
      </c>
      <c r="U326" s="2">
        <v>0</v>
      </c>
      <c r="V326" s="2">
        <v>0.15435250974100392</v>
      </c>
      <c r="W326" s="2">
        <v>3.4664130434782625</v>
      </c>
      <c r="X326" s="2">
        <v>3.8936956521739128</v>
      </c>
      <c r="Y326" s="2">
        <v>0</v>
      </c>
      <c r="Z326" s="2">
        <v>0.15519825807930326</v>
      </c>
      <c r="AA326" s="2">
        <v>0</v>
      </c>
      <c r="AB326" s="2">
        <v>0</v>
      </c>
      <c r="AC326" s="2">
        <v>0</v>
      </c>
      <c r="AD326" s="2">
        <v>0</v>
      </c>
      <c r="AE326" s="2">
        <v>0</v>
      </c>
      <c r="AF326" s="2">
        <v>0</v>
      </c>
      <c r="AG326" s="2">
        <v>0</v>
      </c>
      <c r="AH326" t="s">
        <v>171</v>
      </c>
      <c r="AI326">
        <v>5</v>
      </c>
    </row>
    <row r="327" spans="1:35" x14ac:dyDescent="0.25">
      <c r="A327" t="s">
        <v>1304</v>
      </c>
      <c r="B327" t="s">
        <v>801</v>
      </c>
      <c r="C327" t="s">
        <v>1169</v>
      </c>
      <c r="D327" t="s">
        <v>1246</v>
      </c>
      <c r="E327" s="2">
        <v>126.83695652173913</v>
      </c>
      <c r="F327" s="2">
        <v>5.1304347826086953</v>
      </c>
      <c r="G327" s="2">
        <v>0</v>
      </c>
      <c r="H327" s="2">
        <v>0</v>
      </c>
      <c r="I327" s="2">
        <v>4</v>
      </c>
      <c r="J327" s="2">
        <v>0</v>
      </c>
      <c r="K327" s="2">
        <v>0</v>
      </c>
      <c r="L327" s="2">
        <v>4.4296739130434775</v>
      </c>
      <c r="M327" s="2">
        <v>4.1739130434782608</v>
      </c>
      <c r="N327" s="2">
        <v>0</v>
      </c>
      <c r="O327" s="2">
        <v>3.2907704173451027E-2</v>
      </c>
      <c r="P327" s="2">
        <v>9.2059782608695677</v>
      </c>
      <c r="Q327" s="2">
        <v>16.591739130434785</v>
      </c>
      <c r="R327" s="2">
        <v>0.20339275002142435</v>
      </c>
      <c r="S327" s="2">
        <v>7.23228260869565</v>
      </c>
      <c r="T327" s="2">
        <v>0</v>
      </c>
      <c r="U327" s="2">
        <v>5.0329347826086952</v>
      </c>
      <c r="V327" s="2">
        <v>9.6700659868026381E-2</v>
      </c>
      <c r="W327" s="2">
        <v>8.5069565217391307</v>
      </c>
      <c r="X327" s="2">
        <v>0</v>
      </c>
      <c r="Y327" s="2">
        <v>4.4497826086956511</v>
      </c>
      <c r="Z327" s="2">
        <v>0.10215271231467991</v>
      </c>
      <c r="AA327" s="2">
        <v>0</v>
      </c>
      <c r="AB327" s="2">
        <v>0</v>
      </c>
      <c r="AC327" s="2">
        <v>0</v>
      </c>
      <c r="AD327" s="2">
        <v>81.340978260869591</v>
      </c>
      <c r="AE327" s="2">
        <v>0</v>
      </c>
      <c r="AF327" s="2">
        <v>0</v>
      </c>
      <c r="AG327" s="2">
        <v>0</v>
      </c>
      <c r="AH327" t="s">
        <v>309</v>
      </c>
      <c r="AI327">
        <v>5</v>
      </c>
    </row>
    <row r="328" spans="1:35" x14ac:dyDescent="0.25">
      <c r="A328" t="s">
        <v>1304</v>
      </c>
      <c r="B328" t="s">
        <v>558</v>
      </c>
      <c r="C328" t="s">
        <v>1083</v>
      </c>
      <c r="D328" t="s">
        <v>1234</v>
      </c>
      <c r="E328" s="2">
        <v>177.52173913043478</v>
      </c>
      <c r="F328" s="2">
        <v>84.596739130434784</v>
      </c>
      <c r="G328" s="2">
        <v>0.86956521739130432</v>
      </c>
      <c r="H328" s="2">
        <v>0</v>
      </c>
      <c r="I328" s="2">
        <v>3.8532608695652173</v>
      </c>
      <c r="J328" s="2">
        <v>0</v>
      </c>
      <c r="K328" s="2">
        <v>0</v>
      </c>
      <c r="L328" s="2">
        <v>3.2782608695652184</v>
      </c>
      <c r="M328" s="2">
        <v>6.0434782608695654</v>
      </c>
      <c r="N328" s="2">
        <v>21.840217391304346</v>
      </c>
      <c r="O328" s="2">
        <v>0.15707200587803086</v>
      </c>
      <c r="P328" s="2">
        <v>5.3184782608695667</v>
      </c>
      <c r="Q328" s="2">
        <v>113.69586956521734</v>
      </c>
      <c r="R328" s="2">
        <v>0.67042125887827553</v>
      </c>
      <c r="S328" s="2">
        <v>8.3815217391304344</v>
      </c>
      <c r="T328" s="2">
        <v>15.747826086956522</v>
      </c>
      <c r="U328" s="2">
        <v>0</v>
      </c>
      <c r="V328" s="2">
        <v>0.13592334068087192</v>
      </c>
      <c r="W328" s="2">
        <v>8.1934782608695667</v>
      </c>
      <c r="X328" s="2">
        <v>24.243478260869555</v>
      </c>
      <c r="Y328" s="2">
        <v>0</v>
      </c>
      <c r="Z328" s="2">
        <v>0.18272103845211848</v>
      </c>
      <c r="AA328" s="2">
        <v>0</v>
      </c>
      <c r="AB328" s="2">
        <v>0</v>
      </c>
      <c r="AC328" s="2">
        <v>0</v>
      </c>
      <c r="AD328" s="2">
        <v>0</v>
      </c>
      <c r="AE328" s="2">
        <v>0</v>
      </c>
      <c r="AF328" s="2">
        <v>0</v>
      </c>
      <c r="AG328" s="2">
        <v>0</v>
      </c>
      <c r="AH328" t="s">
        <v>40</v>
      </c>
      <c r="AI328">
        <v>5</v>
      </c>
    </row>
    <row r="329" spans="1:35" x14ac:dyDescent="0.25">
      <c r="A329" t="s">
        <v>1304</v>
      </c>
      <c r="B329" t="s">
        <v>685</v>
      </c>
      <c r="C329" t="s">
        <v>1105</v>
      </c>
      <c r="D329" t="s">
        <v>1272</v>
      </c>
      <c r="E329" s="2">
        <v>67.75</v>
      </c>
      <c r="F329" s="2">
        <v>5.1849999999999996</v>
      </c>
      <c r="G329" s="2">
        <v>0.52173913043478259</v>
      </c>
      <c r="H329" s="2">
        <v>0.32978260869565218</v>
      </c>
      <c r="I329" s="2">
        <v>0.14130434782608695</v>
      </c>
      <c r="J329" s="2">
        <v>0</v>
      </c>
      <c r="K329" s="2">
        <v>0</v>
      </c>
      <c r="L329" s="2">
        <v>0.65</v>
      </c>
      <c r="M329" s="2">
        <v>10.252717391304348</v>
      </c>
      <c r="N329" s="2">
        <v>0</v>
      </c>
      <c r="O329" s="2">
        <v>0.15133162201187228</v>
      </c>
      <c r="P329" s="2">
        <v>13.918478260869565</v>
      </c>
      <c r="Q329" s="2">
        <v>7.4646739130434785</v>
      </c>
      <c r="R329" s="2">
        <v>0.31561848227177924</v>
      </c>
      <c r="S329" s="2">
        <v>5.9782608695652176E-2</v>
      </c>
      <c r="T329" s="2">
        <v>0</v>
      </c>
      <c r="U329" s="2">
        <v>0</v>
      </c>
      <c r="V329" s="2">
        <v>8.8240012834910964E-4</v>
      </c>
      <c r="W329" s="2">
        <v>5.4103260869565215</v>
      </c>
      <c r="X329" s="2">
        <v>5.0570652173913047</v>
      </c>
      <c r="Y329" s="2">
        <v>0</v>
      </c>
      <c r="Z329" s="2">
        <v>0.15450024065458046</v>
      </c>
      <c r="AA329" s="2">
        <v>0</v>
      </c>
      <c r="AB329" s="2">
        <v>0</v>
      </c>
      <c r="AC329" s="2">
        <v>0</v>
      </c>
      <c r="AD329" s="2">
        <v>0</v>
      </c>
      <c r="AE329" s="2">
        <v>0</v>
      </c>
      <c r="AF329" s="2">
        <v>0</v>
      </c>
      <c r="AG329" s="2">
        <v>0</v>
      </c>
      <c r="AH329" t="s">
        <v>178</v>
      </c>
      <c r="AI329">
        <v>5</v>
      </c>
    </row>
    <row r="330" spans="1:35" x14ac:dyDescent="0.25">
      <c r="A330" t="s">
        <v>1304</v>
      </c>
      <c r="B330" t="s">
        <v>616</v>
      </c>
      <c r="C330" t="s">
        <v>1061</v>
      </c>
      <c r="D330" t="s">
        <v>1210</v>
      </c>
      <c r="E330" s="2">
        <v>60.032608695652172</v>
      </c>
      <c r="F330" s="2">
        <v>5.2173913043478262</v>
      </c>
      <c r="G330" s="2">
        <v>0.35869565217391303</v>
      </c>
      <c r="H330" s="2">
        <v>0.26304347826086955</v>
      </c>
      <c r="I330" s="2">
        <v>4.6684782608695654</v>
      </c>
      <c r="J330" s="2">
        <v>0</v>
      </c>
      <c r="K330" s="2">
        <v>0</v>
      </c>
      <c r="L330" s="2">
        <v>1.8278260869565219</v>
      </c>
      <c r="M330" s="2">
        <v>4.0869565217391308</v>
      </c>
      <c r="N330" s="2">
        <v>10.285326086956522</v>
      </c>
      <c r="O330" s="2">
        <v>0.23940793047256925</v>
      </c>
      <c r="P330" s="2">
        <v>7.1711956521739131</v>
      </c>
      <c r="Q330" s="2">
        <v>0</v>
      </c>
      <c r="R330" s="2">
        <v>0.11945500633713561</v>
      </c>
      <c r="S330" s="2">
        <v>6.83413043478261</v>
      </c>
      <c r="T330" s="2">
        <v>4.8220652173913052</v>
      </c>
      <c r="U330" s="2">
        <v>0</v>
      </c>
      <c r="V330" s="2">
        <v>0.19416440340394717</v>
      </c>
      <c r="W330" s="2">
        <v>9.2211956521739076</v>
      </c>
      <c r="X330" s="2">
        <v>8.5544565217391284</v>
      </c>
      <c r="Y330" s="2">
        <v>0</v>
      </c>
      <c r="Z330" s="2">
        <v>0.29609994568169462</v>
      </c>
      <c r="AA330" s="2">
        <v>0</v>
      </c>
      <c r="AB330" s="2">
        <v>0</v>
      </c>
      <c r="AC330" s="2">
        <v>0</v>
      </c>
      <c r="AD330" s="2">
        <v>0</v>
      </c>
      <c r="AE330" s="2">
        <v>43.461956521739133</v>
      </c>
      <c r="AF330" s="2">
        <v>0</v>
      </c>
      <c r="AG330" s="2">
        <v>0</v>
      </c>
      <c r="AH330" t="s">
        <v>100</v>
      </c>
      <c r="AI330">
        <v>5</v>
      </c>
    </row>
    <row r="331" spans="1:35" x14ac:dyDescent="0.25">
      <c r="A331" t="s">
        <v>1304</v>
      </c>
      <c r="B331" t="s">
        <v>568</v>
      </c>
      <c r="C331" t="s">
        <v>1077</v>
      </c>
      <c r="D331" t="s">
        <v>1260</v>
      </c>
      <c r="E331" s="2">
        <v>83.163043478260875</v>
      </c>
      <c r="F331" s="2">
        <v>4.6086956521739131</v>
      </c>
      <c r="G331" s="2">
        <v>0.4891304347826087</v>
      </c>
      <c r="H331" s="2">
        <v>0.40760869565217389</v>
      </c>
      <c r="I331" s="2">
        <v>2.5923913043478262</v>
      </c>
      <c r="J331" s="2">
        <v>0</v>
      </c>
      <c r="K331" s="2">
        <v>0</v>
      </c>
      <c r="L331" s="2">
        <v>4.4895652173913039</v>
      </c>
      <c r="M331" s="2">
        <v>6.2608695652173916</v>
      </c>
      <c r="N331" s="2">
        <v>9.1875</v>
      </c>
      <c r="O331" s="2">
        <v>0.18576003136844854</v>
      </c>
      <c r="P331" s="2">
        <v>20.423913043478262</v>
      </c>
      <c r="Q331" s="2">
        <v>0.51630434782608692</v>
      </c>
      <c r="R331" s="2">
        <v>0.25179715069925496</v>
      </c>
      <c r="S331" s="2">
        <v>4.4871739130434802</v>
      </c>
      <c r="T331" s="2">
        <v>4.7860869565217392</v>
      </c>
      <c r="U331" s="2">
        <v>0</v>
      </c>
      <c r="V331" s="2">
        <v>0.11150699254999349</v>
      </c>
      <c r="W331" s="2">
        <v>4.4606521739130418</v>
      </c>
      <c r="X331" s="2">
        <v>3.9835869565217399</v>
      </c>
      <c r="Y331" s="2">
        <v>0</v>
      </c>
      <c r="Z331" s="2">
        <v>0.10153836099856225</v>
      </c>
      <c r="AA331" s="2">
        <v>0</v>
      </c>
      <c r="AB331" s="2">
        <v>0</v>
      </c>
      <c r="AC331" s="2">
        <v>0</v>
      </c>
      <c r="AD331" s="2">
        <v>0</v>
      </c>
      <c r="AE331" s="2">
        <v>0</v>
      </c>
      <c r="AF331" s="2">
        <v>0</v>
      </c>
      <c r="AG331" s="2">
        <v>0</v>
      </c>
      <c r="AH331" t="s">
        <v>50</v>
      </c>
      <c r="AI331">
        <v>5</v>
      </c>
    </row>
    <row r="332" spans="1:35" x14ac:dyDescent="0.25">
      <c r="A332" t="s">
        <v>1304</v>
      </c>
      <c r="B332" t="s">
        <v>997</v>
      </c>
      <c r="C332" t="s">
        <v>1077</v>
      </c>
      <c r="D332" t="s">
        <v>1260</v>
      </c>
      <c r="E332" s="2">
        <v>39.217391304347828</v>
      </c>
      <c r="F332" s="2">
        <v>39.141956521739147</v>
      </c>
      <c r="G332" s="2">
        <v>0.33695652173913043</v>
      </c>
      <c r="H332" s="2">
        <v>0.14967391304347827</v>
      </c>
      <c r="I332" s="2">
        <v>3.4565217391304352E-2</v>
      </c>
      <c r="J332" s="2">
        <v>0</v>
      </c>
      <c r="K332" s="2">
        <v>0</v>
      </c>
      <c r="L332" s="2">
        <v>4.5465217391304353</v>
      </c>
      <c r="M332" s="2">
        <v>4.7805434782608689</v>
      </c>
      <c r="N332" s="2">
        <v>0</v>
      </c>
      <c r="O332" s="2">
        <v>0.12189855875831483</v>
      </c>
      <c r="P332" s="2">
        <v>5.1082608695652159</v>
      </c>
      <c r="Q332" s="2">
        <v>20.170869565217394</v>
      </c>
      <c r="R332" s="2">
        <v>0.64458980044345893</v>
      </c>
      <c r="S332" s="2">
        <v>3.6953260869565212</v>
      </c>
      <c r="T332" s="2">
        <v>5.3509782608695664</v>
      </c>
      <c r="U332" s="2">
        <v>0</v>
      </c>
      <c r="V332" s="2">
        <v>0.23067073170731706</v>
      </c>
      <c r="W332" s="2">
        <v>2.7620652173913043</v>
      </c>
      <c r="X332" s="2">
        <v>9.2720652173913081</v>
      </c>
      <c r="Y332" s="2">
        <v>0</v>
      </c>
      <c r="Z332" s="2">
        <v>0.30685698447893578</v>
      </c>
      <c r="AA332" s="2">
        <v>0</v>
      </c>
      <c r="AB332" s="2">
        <v>0</v>
      </c>
      <c r="AC332" s="2">
        <v>0</v>
      </c>
      <c r="AD332" s="2">
        <v>54.131956521739127</v>
      </c>
      <c r="AE332" s="2">
        <v>0</v>
      </c>
      <c r="AF332" s="2">
        <v>0</v>
      </c>
      <c r="AG332" s="2">
        <v>0</v>
      </c>
      <c r="AH332" t="s">
        <v>509</v>
      </c>
      <c r="AI332">
        <v>5</v>
      </c>
    </row>
    <row r="333" spans="1:35" x14ac:dyDescent="0.25">
      <c r="A333" t="s">
        <v>1304</v>
      </c>
      <c r="B333" t="s">
        <v>565</v>
      </c>
      <c r="C333" t="s">
        <v>1070</v>
      </c>
      <c r="D333" t="s">
        <v>1222</v>
      </c>
      <c r="E333" s="2">
        <v>111.04347826086956</v>
      </c>
      <c r="F333" s="2">
        <v>4.6086956521739131</v>
      </c>
      <c r="G333" s="2">
        <v>0.42391304347826086</v>
      </c>
      <c r="H333" s="2">
        <v>0.47717391304347823</v>
      </c>
      <c r="I333" s="2">
        <v>3.0869565217391304</v>
      </c>
      <c r="J333" s="2">
        <v>0</v>
      </c>
      <c r="K333" s="2">
        <v>0</v>
      </c>
      <c r="L333" s="2">
        <v>4.8560869565217386</v>
      </c>
      <c r="M333" s="2">
        <v>5.2717391304347823</v>
      </c>
      <c r="N333" s="2">
        <v>10.733695652173912</v>
      </c>
      <c r="O333" s="2">
        <v>0.14413664839467502</v>
      </c>
      <c r="P333" s="2">
        <v>15.228260869565217</v>
      </c>
      <c r="Q333" s="2">
        <v>2.6711956521739131</v>
      </c>
      <c r="R333" s="2">
        <v>0.16119322631166796</v>
      </c>
      <c r="S333" s="2">
        <v>10.438586956521741</v>
      </c>
      <c r="T333" s="2">
        <v>0</v>
      </c>
      <c r="U333" s="2">
        <v>0</v>
      </c>
      <c r="V333" s="2">
        <v>9.4004502740798759E-2</v>
      </c>
      <c r="W333" s="2">
        <v>8.9519565217391293</v>
      </c>
      <c r="X333" s="2">
        <v>6.987391304347824</v>
      </c>
      <c r="Y333" s="2">
        <v>0</v>
      </c>
      <c r="Z333" s="2">
        <v>0.14354150352388409</v>
      </c>
      <c r="AA333" s="2">
        <v>0</v>
      </c>
      <c r="AB333" s="2">
        <v>0</v>
      </c>
      <c r="AC333" s="2">
        <v>0</v>
      </c>
      <c r="AD333" s="2">
        <v>0</v>
      </c>
      <c r="AE333" s="2">
        <v>0</v>
      </c>
      <c r="AF333" s="2">
        <v>0</v>
      </c>
      <c r="AG333" s="2">
        <v>0</v>
      </c>
      <c r="AH333" t="s">
        <v>47</v>
      </c>
      <c r="AI333">
        <v>5</v>
      </c>
    </row>
    <row r="334" spans="1:35" x14ac:dyDescent="0.25">
      <c r="A334" t="s">
        <v>1304</v>
      </c>
      <c r="B334" t="s">
        <v>734</v>
      </c>
      <c r="C334" t="s">
        <v>1132</v>
      </c>
      <c r="D334" t="s">
        <v>1281</v>
      </c>
      <c r="E334" s="2">
        <v>64.989130434782609</v>
      </c>
      <c r="F334" s="2">
        <v>5.1304347826086953</v>
      </c>
      <c r="G334" s="2">
        <v>0.89130434782608692</v>
      </c>
      <c r="H334" s="2">
        <v>0.20652173913043478</v>
      </c>
      <c r="I334" s="2">
        <v>0.97010869565217395</v>
      </c>
      <c r="J334" s="2">
        <v>0</v>
      </c>
      <c r="K334" s="2">
        <v>0</v>
      </c>
      <c r="L334" s="2">
        <v>0.94880434782608691</v>
      </c>
      <c r="M334" s="2">
        <v>0</v>
      </c>
      <c r="N334" s="2">
        <v>4.8967391304347823</v>
      </c>
      <c r="O334" s="2">
        <v>7.5347048001338013E-2</v>
      </c>
      <c r="P334" s="2">
        <v>4.3478260869565215</v>
      </c>
      <c r="Q334" s="2">
        <v>12.948369565217391</v>
      </c>
      <c r="R334" s="2">
        <v>0.26613982271282827</v>
      </c>
      <c r="S334" s="2">
        <v>0.97945652173913056</v>
      </c>
      <c r="T334" s="2">
        <v>5.2995652173913044</v>
      </c>
      <c r="U334" s="2">
        <v>0</v>
      </c>
      <c r="V334" s="2">
        <v>9.6616491052015391E-2</v>
      </c>
      <c r="W334" s="2">
        <v>1.0956521739130436</v>
      </c>
      <c r="X334" s="2">
        <v>4.4614130434782613</v>
      </c>
      <c r="Y334" s="2">
        <v>0</v>
      </c>
      <c r="Z334" s="2">
        <v>8.5507609968222112E-2</v>
      </c>
      <c r="AA334" s="2">
        <v>0.2608695652173913</v>
      </c>
      <c r="AB334" s="2">
        <v>0</v>
      </c>
      <c r="AC334" s="2">
        <v>0</v>
      </c>
      <c r="AD334" s="2">
        <v>0</v>
      </c>
      <c r="AE334" s="2">
        <v>0</v>
      </c>
      <c r="AF334" s="2">
        <v>0</v>
      </c>
      <c r="AG334" s="2">
        <v>0</v>
      </c>
      <c r="AH334" t="s">
        <v>227</v>
      </c>
      <c r="AI334">
        <v>5</v>
      </c>
    </row>
    <row r="335" spans="1:35" x14ac:dyDescent="0.25">
      <c r="A335" t="s">
        <v>1304</v>
      </c>
      <c r="B335" t="s">
        <v>878</v>
      </c>
      <c r="C335" t="s">
        <v>1063</v>
      </c>
      <c r="D335" t="s">
        <v>1204</v>
      </c>
      <c r="E335" s="2">
        <v>68.163043478260875</v>
      </c>
      <c r="F335" s="2">
        <v>5.3531521739130428</v>
      </c>
      <c r="G335" s="2">
        <v>0.15217391304347827</v>
      </c>
      <c r="H335" s="2">
        <v>0.33152173913043476</v>
      </c>
      <c r="I335" s="2">
        <v>0.73369565217391308</v>
      </c>
      <c r="J335" s="2">
        <v>0</v>
      </c>
      <c r="K335" s="2">
        <v>0</v>
      </c>
      <c r="L335" s="2">
        <v>1.7839130434782609</v>
      </c>
      <c r="M335" s="2">
        <v>4.9706521739130451</v>
      </c>
      <c r="N335" s="2">
        <v>7.8096739130434782</v>
      </c>
      <c r="O335" s="2">
        <v>0.18749641205549356</v>
      </c>
      <c r="P335" s="2">
        <v>3.2339130434782608</v>
      </c>
      <c r="Q335" s="2">
        <v>10.523695652173913</v>
      </c>
      <c r="R335" s="2">
        <v>0.2018338383033009</v>
      </c>
      <c r="S335" s="2">
        <v>5.8582608695652167</v>
      </c>
      <c r="T335" s="2">
        <v>6.6404347826086951</v>
      </c>
      <c r="U335" s="2">
        <v>0</v>
      </c>
      <c r="V335" s="2">
        <v>0.1833646946260564</v>
      </c>
      <c r="W335" s="2">
        <v>3.7922826086956514</v>
      </c>
      <c r="X335" s="2">
        <v>8.1688043478260841</v>
      </c>
      <c r="Y335" s="2">
        <v>4.9308695652173915</v>
      </c>
      <c r="Z335" s="2">
        <v>0.24781693509807043</v>
      </c>
      <c r="AA335" s="2">
        <v>0</v>
      </c>
      <c r="AB335" s="2">
        <v>0</v>
      </c>
      <c r="AC335" s="2">
        <v>0</v>
      </c>
      <c r="AD335" s="2">
        <v>0</v>
      </c>
      <c r="AE335" s="2">
        <v>5.2535869565217403</v>
      </c>
      <c r="AF335" s="2">
        <v>0</v>
      </c>
      <c r="AG335" s="2">
        <v>0</v>
      </c>
      <c r="AH335" t="s">
        <v>388</v>
      </c>
      <c r="AI335">
        <v>5</v>
      </c>
    </row>
    <row r="336" spans="1:35" x14ac:dyDescent="0.25">
      <c r="A336" t="s">
        <v>1304</v>
      </c>
      <c r="B336" t="s">
        <v>533</v>
      </c>
      <c r="C336" t="s">
        <v>1061</v>
      </c>
      <c r="D336" t="s">
        <v>1210</v>
      </c>
      <c r="E336" s="2">
        <v>87.021739130434781</v>
      </c>
      <c r="F336" s="2">
        <v>5.7391304347826084</v>
      </c>
      <c r="G336" s="2">
        <v>3.8695652173913042</v>
      </c>
      <c r="H336" s="2">
        <v>0.52173913043478259</v>
      </c>
      <c r="I336" s="2">
        <v>4.8517391304347823</v>
      </c>
      <c r="J336" s="2">
        <v>0</v>
      </c>
      <c r="K336" s="2">
        <v>5.8260869565217392</v>
      </c>
      <c r="L336" s="2">
        <v>6.5448913043478276</v>
      </c>
      <c r="M336" s="2">
        <v>5.3913043478260869</v>
      </c>
      <c r="N336" s="2">
        <v>0</v>
      </c>
      <c r="O336" s="2">
        <v>6.1953534848863352E-2</v>
      </c>
      <c r="P336" s="2">
        <v>5.3913043478260869</v>
      </c>
      <c r="Q336" s="2">
        <v>14.63771739130434</v>
      </c>
      <c r="R336" s="2">
        <v>0.23016112915313508</v>
      </c>
      <c r="S336" s="2">
        <v>5.3735869565217396</v>
      </c>
      <c r="T336" s="2">
        <v>4.9242391304347839</v>
      </c>
      <c r="U336" s="2">
        <v>0</v>
      </c>
      <c r="V336" s="2">
        <v>0.1183362478141394</v>
      </c>
      <c r="W336" s="2">
        <v>4.3829347826086948</v>
      </c>
      <c r="X336" s="2">
        <v>9.1118478260869544</v>
      </c>
      <c r="Y336" s="2">
        <v>0.78663043478260863</v>
      </c>
      <c r="Z336" s="2">
        <v>0.16411316512615534</v>
      </c>
      <c r="AA336" s="2">
        <v>0.71739130434782605</v>
      </c>
      <c r="AB336" s="2">
        <v>0</v>
      </c>
      <c r="AC336" s="2">
        <v>0</v>
      </c>
      <c r="AD336" s="2">
        <v>0</v>
      </c>
      <c r="AE336" s="2">
        <v>6.5217391304347824E-2</v>
      </c>
      <c r="AF336" s="2">
        <v>0</v>
      </c>
      <c r="AG336" s="2">
        <v>0.95652173913043481</v>
      </c>
      <c r="AH336" t="s">
        <v>9</v>
      </c>
      <c r="AI336">
        <v>5</v>
      </c>
    </row>
    <row r="337" spans="1:35" x14ac:dyDescent="0.25">
      <c r="A337" t="s">
        <v>1304</v>
      </c>
      <c r="B337" t="s">
        <v>834</v>
      </c>
      <c r="C337" t="s">
        <v>1161</v>
      </c>
      <c r="D337" t="s">
        <v>1243</v>
      </c>
      <c r="E337" s="2">
        <v>48.402173913043477</v>
      </c>
      <c r="F337" s="2">
        <v>4.8696739130434779</v>
      </c>
      <c r="G337" s="2">
        <v>3.2608695652173912E-2</v>
      </c>
      <c r="H337" s="2">
        <v>0.27989130434782611</v>
      </c>
      <c r="I337" s="2">
        <v>0.28532608695652173</v>
      </c>
      <c r="J337" s="2">
        <v>0</v>
      </c>
      <c r="K337" s="2">
        <v>0</v>
      </c>
      <c r="L337" s="2">
        <v>0.58826086956521761</v>
      </c>
      <c r="M337" s="2">
        <v>1.5923913043478262</v>
      </c>
      <c r="N337" s="2">
        <v>4.9573913043478273</v>
      </c>
      <c r="O337" s="2">
        <v>0.13532000898270832</v>
      </c>
      <c r="P337" s="2">
        <v>10.172173913043478</v>
      </c>
      <c r="Q337" s="2">
        <v>0</v>
      </c>
      <c r="R337" s="2">
        <v>0.21015944307208623</v>
      </c>
      <c r="S337" s="2">
        <v>1.5152173913043478</v>
      </c>
      <c r="T337" s="2">
        <v>3.594782608695652</v>
      </c>
      <c r="U337" s="2">
        <v>0</v>
      </c>
      <c r="V337" s="2">
        <v>0.10557377049180328</v>
      </c>
      <c r="W337" s="2">
        <v>2.7917391304347823</v>
      </c>
      <c r="X337" s="2">
        <v>9.9052173913043493</v>
      </c>
      <c r="Y337" s="2">
        <v>0</v>
      </c>
      <c r="Z337" s="2">
        <v>0.26232203009207278</v>
      </c>
      <c r="AA337" s="2">
        <v>0</v>
      </c>
      <c r="AB337" s="2">
        <v>0</v>
      </c>
      <c r="AC337" s="2">
        <v>0</v>
      </c>
      <c r="AD337" s="2">
        <v>0</v>
      </c>
      <c r="AE337" s="2">
        <v>0</v>
      </c>
      <c r="AF337" s="2">
        <v>0</v>
      </c>
      <c r="AG337" s="2">
        <v>0</v>
      </c>
      <c r="AH337" t="s">
        <v>344</v>
      </c>
      <c r="AI337">
        <v>5</v>
      </c>
    </row>
    <row r="338" spans="1:35" x14ac:dyDescent="0.25">
      <c r="A338" t="s">
        <v>1304</v>
      </c>
      <c r="B338" t="s">
        <v>874</v>
      </c>
      <c r="C338" t="s">
        <v>1184</v>
      </c>
      <c r="D338" t="s">
        <v>1244</v>
      </c>
      <c r="E338" s="2">
        <v>29.141304347826086</v>
      </c>
      <c r="F338" s="2">
        <v>4.8695652173913047</v>
      </c>
      <c r="G338" s="2">
        <v>0.33695652173913043</v>
      </c>
      <c r="H338" s="2">
        <v>0.21739130434782608</v>
      </c>
      <c r="I338" s="2">
        <v>0.2608695652173913</v>
      </c>
      <c r="J338" s="2">
        <v>0</v>
      </c>
      <c r="K338" s="2">
        <v>0</v>
      </c>
      <c r="L338" s="2">
        <v>0.61684782608695654</v>
      </c>
      <c r="M338" s="2">
        <v>4.5326086956521738</v>
      </c>
      <c r="N338" s="2">
        <v>0</v>
      </c>
      <c r="O338" s="2">
        <v>0.15553897799328609</v>
      </c>
      <c r="P338" s="2">
        <v>4.9619565217391308</v>
      </c>
      <c r="Q338" s="2">
        <v>4.3233695652173916</v>
      </c>
      <c r="R338" s="2">
        <v>0.31863110779559872</v>
      </c>
      <c r="S338" s="2">
        <v>5.8288043478260869</v>
      </c>
      <c r="T338" s="2">
        <v>0</v>
      </c>
      <c r="U338" s="2">
        <v>0</v>
      </c>
      <c r="V338" s="2">
        <v>0.20001864975755315</v>
      </c>
      <c r="W338" s="2">
        <v>0.8125</v>
      </c>
      <c r="X338" s="2">
        <v>6.0190217391304346</v>
      </c>
      <c r="Y338" s="2">
        <v>0</v>
      </c>
      <c r="Z338" s="2">
        <v>0.23442745244311824</v>
      </c>
      <c r="AA338" s="2">
        <v>0</v>
      </c>
      <c r="AB338" s="2">
        <v>0</v>
      </c>
      <c r="AC338" s="2">
        <v>0</v>
      </c>
      <c r="AD338" s="2">
        <v>0</v>
      </c>
      <c r="AE338" s="2">
        <v>0</v>
      </c>
      <c r="AF338" s="2">
        <v>0</v>
      </c>
      <c r="AG338" s="2">
        <v>0</v>
      </c>
      <c r="AH338" t="s">
        <v>384</v>
      </c>
      <c r="AI338">
        <v>5</v>
      </c>
    </row>
    <row r="339" spans="1:35" x14ac:dyDescent="0.25">
      <c r="A339" t="s">
        <v>1304</v>
      </c>
      <c r="B339" t="s">
        <v>781</v>
      </c>
      <c r="C339" t="s">
        <v>1067</v>
      </c>
      <c r="D339" t="s">
        <v>1253</v>
      </c>
      <c r="E339" s="2">
        <v>26.967391304347824</v>
      </c>
      <c r="F339" s="2">
        <v>5.6448913043478255</v>
      </c>
      <c r="G339" s="2">
        <v>0.14130434782608695</v>
      </c>
      <c r="H339" s="2">
        <v>7.0652173913043473E-2</v>
      </c>
      <c r="I339" s="2">
        <v>0.33967391304347827</v>
      </c>
      <c r="J339" s="2">
        <v>0</v>
      </c>
      <c r="K339" s="2">
        <v>0.43478260869565216</v>
      </c>
      <c r="L339" s="2">
        <v>0</v>
      </c>
      <c r="M339" s="2">
        <v>6.983586956521739</v>
      </c>
      <c r="N339" s="2">
        <v>0</v>
      </c>
      <c r="O339" s="2">
        <v>0.25896412736799679</v>
      </c>
      <c r="P339" s="2">
        <v>3.2380434782608707</v>
      </c>
      <c r="Q339" s="2">
        <v>3.5352173913043465</v>
      </c>
      <c r="R339" s="2">
        <v>0.25116485288190243</v>
      </c>
      <c r="S339" s="2">
        <v>9.8695652173913045E-2</v>
      </c>
      <c r="T339" s="2">
        <v>0</v>
      </c>
      <c r="U339" s="2">
        <v>0</v>
      </c>
      <c r="V339" s="2">
        <v>3.6598145908907703E-3</v>
      </c>
      <c r="W339" s="2">
        <v>8.2173913043478264E-2</v>
      </c>
      <c r="X339" s="2">
        <v>0</v>
      </c>
      <c r="Y339" s="2">
        <v>0</v>
      </c>
      <c r="Z339" s="2">
        <v>3.0471584038694079E-3</v>
      </c>
      <c r="AA339" s="2">
        <v>0</v>
      </c>
      <c r="AB339" s="2">
        <v>0</v>
      </c>
      <c r="AC339" s="2">
        <v>0</v>
      </c>
      <c r="AD339" s="2">
        <v>0</v>
      </c>
      <c r="AE339" s="2">
        <v>2.6141304347826089</v>
      </c>
      <c r="AF339" s="2">
        <v>0</v>
      </c>
      <c r="AG339" s="2">
        <v>0</v>
      </c>
      <c r="AH339" t="s">
        <v>275</v>
      </c>
      <c r="AI339">
        <v>5</v>
      </c>
    </row>
    <row r="340" spans="1:35" x14ac:dyDescent="0.25">
      <c r="A340" t="s">
        <v>1304</v>
      </c>
      <c r="B340" t="s">
        <v>837</v>
      </c>
      <c r="C340" t="s">
        <v>1126</v>
      </c>
      <c r="D340" t="s">
        <v>1203</v>
      </c>
      <c r="E340" s="2">
        <v>59.217391304347828</v>
      </c>
      <c r="F340" s="2">
        <v>28.317717391304349</v>
      </c>
      <c r="G340" s="2">
        <v>1.4130434782608696</v>
      </c>
      <c r="H340" s="2">
        <v>0</v>
      </c>
      <c r="I340" s="2">
        <v>0</v>
      </c>
      <c r="J340" s="2">
        <v>0</v>
      </c>
      <c r="K340" s="2">
        <v>0</v>
      </c>
      <c r="L340" s="2">
        <v>2.9833695652173922</v>
      </c>
      <c r="M340" s="2">
        <v>5.6395652173913033</v>
      </c>
      <c r="N340" s="2">
        <v>0</v>
      </c>
      <c r="O340" s="2">
        <v>9.5234948604992639E-2</v>
      </c>
      <c r="P340" s="2">
        <v>5.1250000000000018</v>
      </c>
      <c r="Q340" s="2">
        <v>22.783804347826088</v>
      </c>
      <c r="R340" s="2">
        <v>0.47129405286343617</v>
      </c>
      <c r="S340" s="2">
        <v>4.5673913043478267</v>
      </c>
      <c r="T340" s="2">
        <v>5.4007608695652181</v>
      </c>
      <c r="U340" s="2">
        <v>0</v>
      </c>
      <c r="V340" s="2">
        <v>0.16833149779735682</v>
      </c>
      <c r="W340" s="2">
        <v>5.9833695652173917</v>
      </c>
      <c r="X340" s="2">
        <v>10.038478260869564</v>
      </c>
      <c r="Y340" s="2">
        <v>0</v>
      </c>
      <c r="Z340" s="2">
        <v>0.27055983847283405</v>
      </c>
      <c r="AA340" s="2">
        <v>0</v>
      </c>
      <c r="AB340" s="2">
        <v>0</v>
      </c>
      <c r="AC340" s="2">
        <v>0</v>
      </c>
      <c r="AD340" s="2">
        <v>51.779239130434796</v>
      </c>
      <c r="AE340" s="2">
        <v>0</v>
      </c>
      <c r="AF340" s="2">
        <v>0</v>
      </c>
      <c r="AG340" s="2">
        <v>0</v>
      </c>
      <c r="AH340" t="s">
        <v>347</v>
      </c>
      <c r="AI340">
        <v>5</v>
      </c>
    </row>
    <row r="341" spans="1:35" x14ac:dyDescent="0.25">
      <c r="A341" t="s">
        <v>1304</v>
      </c>
      <c r="B341" t="s">
        <v>994</v>
      </c>
      <c r="C341" t="s">
        <v>1127</v>
      </c>
      <c r="D341" t="s">
        <v>1277</v>
      </c>
      <c r="E341" s="2">
        <v>47.945652173913047</v>
      </c>
      <c r="F341" s="2">
        <v>23.800217391304347</v>
      </c>
      <c r="G341" s="2">
        <v>0.56521739130434778</v>
      </c>
      <c r="H341" s="2">
        <v>0.14945652173913043</v>
      </c>
      <c r="I341" s="2">
        <v>5.0543478260869572E-2</v>
      </c>
      <c r="J341" s="2">
        <v>0</v>
      </c>
      <c r="K341" s="2">
        <v>0</v>
      </c>
      <c r="L341" s="2">
        <v>4.0760869565217392E-2</v>
      </c>
      <c r="M341" s="2">
        <v>5.1878260869565196</v>
      </c>
      <c r="N341" s="2">
        <v>0</v>
      </c>
      <c r="O341" s="2">
        <v>0.10820222171843115</v>
      </c>
      <c r="P341" s="2">
        <v>2.2799999999999998</v>
      </c>
      <c r="Q341" s="2">
        <v>21.466521739130435</v>
      </c>
      <c r="R341" s="2">
        <v>0.49527998186352301</v>
      </c>
      <c r="S341" s="2">
        <v>0.72641304347826086</v>
      </c>
      <c r="T341" s="2">
        <v>5.7277173913043482</v>
      </c>
      <c r="U341" s="2">
        <v>0</v>
      </c>
      <c r="V341" s="2">
        <v>0.1346134663341646</v>
      </c>
      <c r="W341" s="2">
        <v>0.72184782608695652</v>
      </c>
      <c r="X341" s="2">
        <v>4.3790217391304349</v>
      </c>
      <c r="Y341" s="2">
        <v>0</v>
      </c>
      <c r="Z341" s="2">
        <v>0.10638857401949671</v>
      </c>
      <c r="AA341" s="2">
        <v>0</v>
      </c>
      <c r="AB341" s="2">
        <v>0</v>
      </c>
      <c r="AC341" s="2">
        <v>0</v>
      </c>
      <c r="AD341" s="2">
        <v>51.491304347826095</v>
      </c>
      <c r="AE341" s="2">
        <v>0</v>
      </c>
      <c r="AF341" s="2">
        <v>0</v>
      </c>
      <c r="AG341" s="2">
        <v>0</v>
      </c>
      <c r="AH341" t="s">
        <v>506</v>
      </c>
      <c r="AI341">
        <v>5</v>
      </c>
    </row>
    <row r="342" spans="1:35" x14ac:dyDescent="0.25">
      <c r="A342" t="s">
        <v>1304</v>
      </c>
      <c r="B342" t="s">
        <v>675</v>
      </c>
      <c r="C342" t="s">
        <v>1120</v>
      </c>
      <c r="D342" t="s">
        <v>1279</v>
      </c>
      <c r="E342" s="2">
        <v>85.967391304347828</v>
      </c>
      <c r="F342" s="2">
        <v>5.0434782608695654</v>
      </c>
      <c r="G342" s="2">
        <v>0</v>
      </c>
      <c r="H342" s="2">
        <v>0</v>
      </c>
      <c r="I342" s="2">
        <v>0.93478260869565222</v>
      </c>
      <c r="J342" s="2">
        <v>0</v>
      </c>
      <c r="K342" s="2">
        <v>0</v>
      </c>
      <c r="L342" s="2">
        <v>3.5161956521739142</v>
      </c>
      <c r="M342" s="2">
        <v>5.6521739130434785</v>
      </c>
      <c r="N342" s="2">
        <v>4.5217391304347823</v>
      </c>
      <c r="O342" s="2">
        <v>0.1183461878872171</v>
      </c>
      <c r="P342" s="2">
        <v>4.75</v>
      </c>
      <c r="Q342" s="2">
        <v>8.2445652173913047</v>
      </c>
      <c r="R342" s="2">
        <v>0.1511569098495385</v>
      </c>
      <c r="S342" s="2">
        <v>2.7240217391304351</v>
      </c>
      <c r="T342" s="2">
        <v>4.8079347826086947</v>
      </c>
      <c r="U342" s="2">
        <v>0</v>
      </c>
      <c r="V342" s="2">
        <v>8.7614110507017312E-2</v>
      </c>
      <c r="W342" s="2">
        <v>2.3390217391304349</v>
      </c>
      <c r="X342" s="2">
        <v>3.3666304347826088</v>
      </c>
      <c r="Y342" s="2">
        <v>0</v>
      </c>
      <c r="Z342" s="2">
        <v>6.6369958275382474E-2</v>
      </c>
      <c r="AA342" s="2">
        <v>0</v>
      </c>
      <c r="AB342" s="2">
        <v>0</v>
      </c>
      <c r="AC342" s="2">
        <v>0</v>
      </c>
      <c r="AD342" s="2">
        <v>0</v>
      </c>
      <c r="AE342" s="2">
        <v>0</v>
      </c>
      <c r="AF342" s="2">
        <v>0</v>
      </c>
      <c r="AG342" s="2">
        <v>0</v>
      </c>
      <c r="AH342" t="s">
        <v>167</v>
      </c>
      <c r="AI342">
        <v>5</v>
      </c>
    </row>
    <row r="343" spans="1:35" x14ac:dyDescent="0.25">
      <c r="A343" t="s">
        <v>1304</v>
      </c>
      <c r="B343" t="s">
        <v>920</v>
      </c>
      <c r="C343" t="s">
        <v>1047</v>
      </c>
      <c r="D343" t="s">
        <v>1220</v>
      </c>
      <c r="E343" s="2">
        <v>134.7391304347826</v>
      </c>
      <c r="F343" s="2">
        <v>11.217391304347826</v>
      </c>
      <c r="G343" s="2">
        <v>2.1739130434782608</v>
      </c>
      <c r="H343" s="2">
        <v>0.3858695652173913</v>
      </c>
      <c r="I343" s="2">
        <v>6.0163043478260869</v>
      </c>
      <c r="J343" s="2">
        <v>0</v>
      </c>
      <c r="K343" s="2">
        <v>0</v>
      </c>
      <c r="L343" s="2">
        <v>6.0973913043478252</v>
      </c>
      <c r="M343" s="2">
        <v>9.1929347826086953</v>
      </c>
      <c r="N343" s="2">
        <v>0</v>
      </c>
      <c r="O343" s="2">
        <v>6.8227654081961922E-2</v>
      </c>
      <c r="P343" s="2">
        <v>5.4782608695652177</v>
      </c>
      <c r="Q343" s="2">
        <v>4.2173913043478262</v>
      </c>
      <c r="R343" s="2">
        <v>7.1958696353662477E-2</v>
      </c>
      <c r="S343" s="2">
        <v>9.9250000000000078</v>
      </c>
      <c r="T343" s="2">
        <v>8.1134782608695684</v>
      </c>
      <c r="U343" s="2">
        <v>0</v>
      </c>
      <c r="V343" s="2">
        <v>0.13387705711519854</v>
      </c>
      <c r="W343" s="2">
        <v>13.40141304347827</v>
      </c>
      <c r="X343" s="2">
        <v>9.8843478260869642</v>
      </c>
      <c r="Y343" s="2">
        <v>0</v>
      </c>
      <c r="Z343" s="2">
        <v>0.17282107131332702</v>
      </c>
      <c r="AA343" s="2">
        <v>3.2608695652173912E-2</v>
      </c>
      <c r="AB343" s="2">
        <v>0</v>
      </c>
      <c r="AC343" s="2">
        <v>0</v>
      </c>
      <c r="AD343" s="2">
        <v>0</v>
      </c>
      <c r="AE343" s="2">
        <v>0</v>
      </c>
      <c r="AF343" s="2">
        <v>0</v>
      </c>
      <c r="AG343" s="2">
        <v>0</v>
      </c>
      <c r="AH343" t="s">
        <v>431</v>
      </c>
      <c r="AI343">
        <v>5</v>
      </c>
    </row>
    <row r="344" spans="1:35" x14ac:dyDescent="0.25">
      <c r="A344" t="s">
        <v>1304</v>
      </c>
      <c r="B344" t="s">
        <v>830</v>
      </c>
      <c r="C344" t="s">
        <v>1174</v>
      </c>
      <c r="D344" t="s">
        <v>1287</v>
      </c>
      <c r="E344" s="2">
        <v>77.510869565217391</v>
      </c>
      <c r="F344" s="2">
        <v>26.853695652173911</v>
      </c>
      <c r="G344" s="2">
        <v>0.97826086956521741</v>
      </c>
      <c r="H344" s="2">
        <v>0.22826086956521738</v>
      </c>
      <c r="I344" s="2">
        <v>6.217391304347826E-2</v>
      </c>
      <c r="J344" s="2">
        <v>0</v>
      </c>
      <c r="K344" s="2">
        <v>0</v>
      </c>
      <c r="L344" s="2">
        <v>1.1679347826086959</v>
      </c>
      <c r="M344" s="2">
        <v>0.20293478260869566</v>
      </c>
      <c r="N344" s="2">
        <v>0</v>
      </c>
      <c r="O344" s="2">
        <v>2.6181461225634555E-3</v>
      </c>
      <c r="P344" s="2">
        <v>4.9496739130434788</v>
      </c>
      <c r="Q344" s="2">
        <v>10.565760869565214</v>
      </c>
      <c r="R344" s="2">
        <v>0.20017108399943903</v>
      </c>
      <c r="S344" s="2">
        <v>4.3505434782608692</v>
      </c>
      <c r="T344" s="2">
        <v>4.678260869565217</v>
      </c>
      <c r="U344" s="2">
        <v>0</v>
      </c>
      <c r="V344" s="2">
        <v>0.11648436404431355</v>
      </c>
      <c r="W344" s="2">
        <v>8.1882608695652195</v>
      </c>
      <c r="X344" s="2">
        <v>1.7095652173913047</v>
      </c>
      <c r="Y344" s="2">
        <v>0</v>
      </c>
      <c r="Z344" s="2">
        <v>0.12769597531902963</v>
      </c>
      <c r="AA344" s="2">
        <v>0</v>
      </c>
      <c r="AB344" s="2">
        <v>0</v>
      </c>
      <c r="AC344" s="2">
        <v>0</v>
      </c>
      <c r="AD344" s="2">
        <v>32.789021739130455</v>
      </c>
      <c r="AE344" s="2">
        <v>0</v>
      </c>
      <c r="AF344" s="2">
        <v>0</v>
      </c>
      <c r="AG344" s="2">
        <v>0</v>
      </c>
      <c r="AH344" t="s">
        <v>340</v>
      </c>
      <c r="AI344">
        <v>5</v>
      </c>
    </row>
    <row r="345" spans="1:35" x14ac:dyDescent="0.25">
      <c r="A345" t="s">
        <v>1304</v>
      </c>
      <c r="B345" t="s">
        <v>762</v>
      </c>
      <c r="C345" t="s">
        <v>1062</v>
      </c>
      <c r="D345" t="s">
        <v>1249</v>
      </c>
      <c r="E345" s="2">
        <v>53.010869565217391</v>
      </c>
      <c r="F345" s="2">
        <v>25.679021739130427</v>
      </c>
      <c r="G345" s="2">
        <v>0.29347826086956524</v>
      </c>
      <c r="H345" s="2">
        <v>0.1875</v>
      </c>
      <c r="I345" s="2">
        <v>0</v>
      </c>
      <c r="J345" s="2">
        <v>0</v>
      </c>
      <c r="K345" s="2">
        <v>0</v>
      </c>
      <c r="L345" s="2">
        <v>0</v>
      </c>
      <c r="M345" s="2">
        <v>3.6484782608695636</v>
      </c>
      <c r="N345" s="2">
        <v>0</v>
      </c>
      <c r="O345" s="2">
        <v>6.8825097395940102E-2</v>
      </c>
      <c r="P345" s="2">
        <v>6.5563043478260852</v>
      </c>
      <c r="Q345" s="2">
        <v>13.480434782608693</v>
      </c>
      <c r="R345" s="2">
        <v>0.3779741644453557</v>
      </c>
      <c r="S345" s="2">
        <v>3.8321739130434782</v>
      </c>
      <c r="T345" s="2">
        <v>0.3053260869565218</v>
      </c>
      <c r="U345" s="2">
        <v>0</v>
      </c>
      <c r="V345" s="2">
        <v>7.8050030756612682E-2</v>
      </c>
      <c r="W345" s="2">
        <v>3.7247826086956515</v>
      </c>
      <c r="X345" s="2">
        <v>3.9011956521739126</v>
      </c>
      <c r="Y345" s="2">
        <v>0</v>
      </c>
      <c r="Z345" s="2">
        <v>0.14385687922903423</v>
      </c>
      <c r="AA345" s="2">
        <v>0</v>
      </c>
      <c r="AB345" s="2">
        <v>0</v>
      </c>
      <c r="AC345" s="2">
        <v>0</v>
      </c>
      <c r="AD345" s="2">
        <v>56.103695652173926</v>
      </c>
      <c r="AE345" s="2">
        <v>0</v>
      </c>
      <c r="AF345" s="2">
        <v>0</v>
      </c>
      <c r="AG345" s="2">
        <v>0</v>
      </c>
      <c r="AH345" t="s">
        <v>255</v>
      </c>
      <c r="AI345">
        <v>5</v>
      </c>
    </row>
    <row r="346" spans="1:35" x14ac:dyDescent="0.25">
      <c r="A346" t="s">
        <v>1304</v>
      </c>
      <c r="B346" t="s">
        <v>673</v>
      </c>
      <c r="C346" t="s">
        <v>1119</v>
      </c>
      <c r="D346" t="s">
        <v>1232</v>
      </c>
      <c r="E346" s="2">
        <v>87.413043478260875</v>
      </c>
      <c r="F346" s="2">
        <v>5.3586956521739131</v>
      </c>
      <c r="G346" s="2">
        <v>0</v>
      </c>
      <c r="H346" s="2">
        <v>0</v>
      </c>
      <c r="I346" s="2">
        <v>0</v>
      </c>
      <c r="J346" s="2">
        <v>0</v>
      </c>
      <c r="K346" s="2">
        <v>0</v>
      </c>
      <c r="L346" s="2">
        <v>0</v>
      </c>
      <c r="M346" s="2">
        <v>0</v>
      </c>
      <c r="N346" s="2">
        <v>6.3097826086956523</v>
      </c>
      <c r="O346" s="2">
        <v>7.2183536433722953E-2</v>
      </c>
      <c r="P346" s="2">
        <v>4.9918478260869561</v>
      </c>
      <c r="Q346" s="2">
        <v>5.400652173913044</v>
      </c>
      <c r="R346" s="2">
        <v>0.11888957970654065</v>
      </c>
      <c r="S346" s="2">
        <v>0</v>
      </c>
      <c r="T346" s="2">
        <v>0</v>
      </c>
      <c r="U346" s="2">
        <v>0</v>
      </c>
      <c r="V346" s="2">
        <v>0</v>
      </c>
      <c r="W346" s="2">
        <v>0</v>
      </c>
      <c r="X346" s="2">
        <v>0</v>
      </c>
      <c r="Y346" s="2">
        <v>0</v>
      </c>
      <c r="Z346" s="2">
        <v>0</v>
      </c>
      <c r="AA346" s="2">
        <v>0</v>
      </c>
      <c r="AB346" s="2">
        <v>0</v>
      </c>
      <c r="AC346" s="2">
        <v>0</v>
      </c>
      <c r="AD346" s="2">
        <v>13.723369565217391</v>
      </c>
      <c r="AE346" s="2">
        <v>0</v>
      </c>
      <c r="AF346" s="2">
        <v>0</v>
      </c>
      <c r="AG346" s="2">
        <v>0</v>
      </c>
      <c r="AH346" t="s">
        <v>165</v>
      </c>
      <c r="AI346">
        <v>5</v>
      </c>
    </row>
    <row r="347" spans="1:35" x14ac:dyDescent="0.25">
      <c r="A347" t="s">
        <v>1304</v>
      </c>
      <c r="B347" t="s">
        <v>996</v>
      </c>
      <c r="C347" t="s">
        <v>1195</v>
      </c>
      <c r="D347" t="s">
        <v>1234</v>
      </c>
      <c r="E347" s="2">
        <v>47.271739130434781</v>
      </c>
      <c r="F347" s="2">
        <v>5.2173913043478262</v>
      </c>
      <c r="G347" s="2">
        <v>2.0869565217391304</v>
      </c>
      <c r="H347" s="2">
        <v>0.22282608695652173</v>
      </c>
      <c r="I347" s="2">
        <v>1.3695652173913044</v>
      </c>
      <c r="J347" s="2">
        <v>0</v>
      </c>
      <c r="K347" s="2">
        <v>0</v>
      </c>
      <c r="L347" s="2">
        <v>4.3777173913043477</v>
      </c>
      <c r="M347" s="2">
        <v>15.42608695652174</v>
      </c>
      <c r="N347" s="2">
        <v>0</v>
      </c>
      <c r="O347" s="2">
        <v>0.3263278914693033</v>
      </c>
      <c r="P347" s="2">
        <v>0</v>
      </c>
      <c r="Q347" s="2">
        <v>1.388586956521739</v>
      </c>
      <c r="R347" s="2">
        <v>2.9374568866406069E-2</v>
      </c>
      <c r="S347" s="2">
        <v>5.6603260869565215</v>
      </c>
      <c r="T347" s="2">
        <v>16.206413043478261</v>
      </c>
      <c r="U347" s="2">
        <v>0</v>
      </c>
      <c r="V347" s="2">
        <v>0.46257530466773966</v>
      </c>
      <c r="W347" s="2">
        <v>6.4103260869565215</v>
      </c>
      <c r="X347" s="2">
        <v>14.997065217391304</v>
      </c>
      <c r="Y347" s="2">
        <v>0</v>
      </c>
      <c r="Z347" s="2">
        <v>0.45285812830535754</v>
      </c>
      <c r="AA347" s="2">
        <v>0</v>
      </c>
      <c r="AB347" s="2">
        <v>5.0815217391304346</v>
      </c>
      <c r="AC347" s="2">
        <v>0</v>
      </c>
      <c r="AD347" s="2">
        <v>0</v>
      </c>
      <c r="AE347" s="2">
        <v>2.2445652173913042</v>
      </c>
      <c r="AF347" s="2">
        <v>0</v>
      </c>
      <c r="AG347" s="2">
        <v>0</v>
      </c>
      <c r="AH347" t="s">
        <v>508</v>
      </c>
      <c r="AI347">
        <v>5</v>
      </c>
    </row>
    <row r="348" spans="1:35" x14ac:dyDescent="0.25">
      <c r="A348" t="s">
        <v>1304</v>
      </c>
      <c r="B348" t="s">
        <v>668</v>
      </c>
      <c r="C348" t="s">
        <v>1077</v>
      </c>
      <c r="D348" t="s">
        <v>1260</v>
      </c>
      <c r="E348" s="2">
        <v>56.195652173913047</v>
      </c>
      <c r="F348" s="2">
        <v>4.3478260869565215</v>
      </c>
      <c r="G348" s="2">
        <v>0.58695652173913049</v>
      </c>
      <c r="H348" s="2">
        <v>0.32065217391304346</v>
      </c>
      <c r="I348" s="2">
        <v>2.7391304347826089</v>
      </c>
      <c r="J348" s="2">
        <v>0</v>
      </c>
      <c r="K348" s="2">
        <v>0</v>
      </c>
      <c r="L348" s="2">
        <v>2.5755434782608702</v>
      </c>
      <c r="M348" s="2">
        <v>5.3695652173913047</v>
      </c>
      <c r="N348" s="2">
        <v>1.9293478260869565</v>
      </c>
      <c r="O348" s="2">
        <v>0.12988394584139265</v>
      </c>
      <c r="P348" s="2">
        <v>4.8967391304347823</v>
      </c>
      <c r="Q348" s="2">
        <v>4.3369565217391308</v>
      </c>
      <c r="R348" s="2">
        <v>0.16431334622823984</v>
      </c>
      <c r="S348" s="2">
        <v>9.6614130434782606</v>
      </c>
      <c r="T348" s="2">
        <v>0.19652173913043477</v>
      </c>
      <c r="U348" s="2">
        <v>0</v>
      </c>
      <c r="V348" s="2">
        <v>0.17542166344294</v>
      </c>
      <c r="W348" s="2">
        <v>4.5783695652173897</v>
      </c>
      <c r="X348" s="2">
        <v>4.6457608695652173</v>
      </c>
      <c r="Y348" s="2">
        <v>0</v>
      </c>
      <c r="Z348" s="2">
        <v>0.16414313346228235</v>
      </c>
      <c r="AA348" s="2">
        <v>0</v>
      </c>
      <c r="AB348" s="2">
        <v>0</v>
      </c>
      <c r="AC348" s="2">
        <v>0</v>
      </c>
      <c r="AD348" s="2">
        <v>0</v>
      </c>
      <c r="AE348" s="2">
        <v>0</v>
      </c>
      <c r="AF348" s="2">
        <v>0</v>
      </c>
      <c r="AG348" s="2">
        <v>1.173913043478261</v>
      </c>
      <c r="AH348" t="s">
        <v>160</v>
      </c>
      <c r="AI348">
        <v>5</v>
      </c>
    </row>
    <row r="349" spans="1:35" x14ac:dyDescent="0.25">
      <c r="A349" t="s">
        <v>1304</v>
      </c>
      <c r="B349" t="s">
        <v>757</v>
      </c>
      <c r="C349" t="s">
        <v>1138</v>
      </c>
      <c r="D349" t="s">
        <v>1207</v>
      </c>
      <c r="E349" s="2">
        <v>63.847826086956523</v>
      </c>
      <c r="F349" s="2">
        <v>5.2173913043478262</v>
      </c>
      <c r="G349" s="2">
        <v>0</v>
      </c>
      <c r="H349" s="2">
        <v>0</v>
      </c>
      <c r="I349" s="2">
        <v>0.78260869565217395</v>
      </c>
      <c r="J349" s="2">
        <v>0</v>
      </c>
      <c r="K349" s="2">
        <v>0</v>
      </c>
      <c r="L349" s="2">
        <v>4.8355434782608686</v>
      </c>
      <c r="M349" s="2">
        <v>0</v>
      </c>
      <c r="N349" s="2">
        <v>0.60869565217391308</v>
      </c>
      <c r="O349" s="2">
        <v>9.5335376234252645E-3</v>
      </c>
      <c r="P349" s="2">
        <v>5.4836956521739131</v>
      </c>
      <c r="Q349" s="2">
        <v>0</v>
      </c>
      <c r="R349" s="2">
        <v>8.5886959482465094E-2</v>
      </c>
      <c r="S349" s="2">
        <v>4.8125000000000009</v>
      </c>
      <c r="T349" s="2">
        <v>2.8859782608695652</v>
      </c>
      <c r="U349" s="2">
        <v>0</v>
      </c>
      <c r="V349" s="2">
        <v>0.12057541709227103</v>
      </c>
      <c r="W349" s="2">
        <v>5.0271739130434803</v>
      </c>
      <c r="X349" s="2">
        <v>8.462173913043479</v>
      </c>
      <c r="Y349" s="2">
        <v>0</v>
      </c>
      <c r="Z349" s="2">
        <v>0.21127340823970042</v>
      </c>
      <c r="AA349" s="2">
        <v>0</v>
      </c>
      <c r="AB349" s="2">
        <v>0</v>
      </c>
      <c r="AC349" s="2">
        <v>0</v>
      </c>
      <c r="AD349" s="2">
        <v>10.402173913043478</v>
      </c>
      <c r="AE349" s="2">
        <v>0.99728260869565222</v>
      </c>
      <c r="AF349" s="2">
        <v>0</v>
      </c>
      <c r="AG349" s="2">
        <v>0</v>
      </c>
      <c r="AH349" t="s">
        <v>250</v>
      </c>
      <c r="AI349">
        <v>5</v>
      </c>
    </row>
    <row r="350" spans="1:35" x14ac:dyDescent="0.25">
      <c r="A350" t="s">
        <v>1304</v>
      </c>
      <c r="B350" t="s">
        <v>522</v>
      </c>
      <c r="C350" t="s">
        <v>1077</v>
      </c>
      <c r="D350" t="s">
        <v>1260</v>
      </c>
      <c r="E350" s="2">
        <v>56</v>
      </c>
      <c r="F350" s="2">
        <v>32.048043478260865</v>
      </c>
      <c r="G350" s="2">
        <v>0.20652173913043478</v>
      </c>
      <c r="H350" s="2">
        <v>0.27717391304347827</v>
      </c>
      <c r="I350" s="2">
        <v>0.70923913043478259</v>
      </c>
      <c r="J350" s="2">
        <v>0</v>
      </c>
      <c r="K350" s="2">
        <v>0</v>
      </c>
      <c r="L350" s="2">
        <v>3.5672826086956517</v>
      </c>
      <c r="M350" s="2">
        <v>2.0869565217391304</v>
      </c>
      <c r="N350" s="2">
        <v>0</v>
      </c>
      <c r="O350" s="2">
        <v>3.7267080745341616E-2</v>
      </c>
      <c r="P350" s="2">
        <v>4.1114130434782608</v>
      </c>
      <c r="Q350" s="2">
        <v>6.340869565217389</v>
      </c>
      <c r="R350" s="2">
        <v>0.18664790372670806</v>
      </c>
      <c r="S350" s="2">
        <v>2.5081521739130435</v>
      </c>
      <c r="T350" s="2">
        <v>6.9727173913043456</v>
      </c>
      <c r="U350" s="2">
        <v>0</v>
      </c>
      <c r="V350" s="2">
        <v>0.1693012422360248</v>
      </c>
      <c r="W350" s="2">
        <v>2.8863043478260866</v>
      </c>
      <c r="X350" s="2">
        <v>3.200978260869566</v>
      </c>
      <c r="Y350" s="2">
        <v>0</v>
      </c>
      <c r="Z350" s="2">
        <v>0.1087014751552795</v>
      </c>
      <c r="AA350" s="2">
        <v>0</v>
      </c>
      <c r="AB350" s="2">
        <v>0</v>
      </c>
      <c r="AC350" s="2">
        <v>0</v>
      </c>
      <c r="AD350" s="2">
        <v>0</v>
      </c>
      <c r="AE350" s="2">
        <v>0</v>
      </c>
      <c r="AF350" s="2">
        <v>0</v>
      </c>
      <c r="AG350" s="2">
        <v>0</v>
      </c>
      <c r="AH350" t="s">
        <v>174</v>
      </c>
      <c r="AI350">
        <v>5</v>
      </c>
    </row>
    <row r="351" spans="1:35" x14ac:dyDescent="0.25">
      <c r="A351" t="s">
        <v>1304</v>
      </c>
      <c r="B351" t="s">
        <v>900</v>
      </c>
      <c r="C351" t="s">
        <v>1189</v>
      </c>
      <c r="D351" t="s">
        <v>1225</v>
      </c>
      <c r="E351" s="2">
        <v>29.423913043478262</v>
      </c>
      <c r="F351" s="2">
        <v>7.4782608695652177</v>
      </c>
      <c r="G351" s="2">
        <v>0.2608695652173913</v>
      </c>
      <c r="H351" s="2">
        <v>0.19021739130434784</v>
      </c>
      <c r="I351" s="2">
        <v>0.30706521739130432</v>
      </c>
      <c r="J351" s="2">
        <v>0</v>
      </c>
      <c r="K351" s="2">
        <v>0</v>
      </c>
      <c r="L351" s="2">
        <v>0.43369565217391304</v>
      </c>
      <c r="M351" s="2">
        <v>5.7964130434782621</v>
      </c>
      <c r="N351" s="2">
        <v>0</v>
      </c>
      <c r="O351" s="2">
        <v>0.19699667528629483</v>
      </c>
      <c r="P351" s="2">
        <v>4.2608695652173916</v>
      </c>
      <c r="Q351" s="2">
        <v>14.388369565217394</v>
      </c>
      <c r="R351" s="2">
        <v>0.63381233838197282</v>
      </c>
      <c r="S351" s="2">
        <v>0.15543478260869567</v>
      </c>
      <c r="T351" s="2">
        <v>3.692065217391304</v>
      </c>
      <c r="U351" s="2">
        <v>0</v>
      </c>
      <c r="V351" s="2">
        <v>0.13076099002585886</v>
      </c>
      <c r="W351" s="2">
        <v>0.27358695652173909</v>
      </c>
      <c r="X351" s="2">
        <v>3.1022826086956532</v>
      </c>
      <c r="Y351" s="2">
        <v>0</v>
      </c>
      <c r="Z351" s="2">
        <v>0.11473217584041377</v>
      </c>
      <c r="AA351" s="2">
        <v>0</v>
      </c>
      <c r="AB351" s="2">
        <v>0</v>
      </c>
      <c r="AC351" s="2">
        <v>0</v>
      </c>
      <c r="AD351" s="2">
        <v>1.4367391304347827</v>
      </c>
      <c r="AE351" s="2">
        <v>0</v>
      </c>
      <c r="AF351" s="2">
        <v>0</v>
      </c>
      <c r="AG351" s="2">
        <v>0</v>
      </c>
      <c r="AH351" t="s">
        <v>411</v>
      </c>
      <c r="AI351">
        <v>5</v>
      </c>
    </row>
    <row r="352" spans="1:35" x14ac:dyDescent="0.25">
      <c r="A352" t="s">
        <v>1304</v>
      </c>
      <c r="B352" t="s">
        <v>824</v>
      </c>
      <c r="C352" t="s">
        <v>1176</v>
      </c>
      <c r="D352" t="s">
        <v>1245</v>
      </c>
      <c r="E352" s="2">
        <v>144.69565217391303</v>
      </c>
      <c r="F352" s="2">
        <v>8.2445652173913047</v>
      </c>
      <c r="G352" s="2">
        <v>0.84782608695652173</v>
      </c>
      <c r="H352" s="2">
        <v>0.40760869565217389</v>
      </c>
      <c r="I352" s="2">
        <v>0.97282608695652173</v>
      </c>
      <c r="J352" s="2">
        <v>0</v>
      </c>
      <c r="K352" s="2">
        <v>3.2717391304347827</v>
      </c>
      <c r="L352" s="2">
        <v>8.597282608695652</v>
      </c>
      <c r="M352" s="2">
        <v>12.538043478260869</v>
      </c>
      <c r="N352" s="2">
        <v>0</v>
      </c>
      <c r="O352" s="2">
        <v>8.6651141826923087E-2</v>
      </c>
      <c r="P352" s="2">
        <v>14.779891304347826</v>
      </c>
      <c r="Q352" s="2">
        <v>50.671195652173914</v>
      </c>
      <c r="R352" s="2">
        <v>0.45233623798076922</v>
      </c>
      <c r="S352" s="2">
        <v>4.8147826086956522</v>
      </c>
      <c r="T352" s="2">
        <v>13.068260869565224</v>
      </c>
      <c r="U352" s="2">
        <v>0</v>
      </c>
      <c r="V352" s="2">
        <v>0.12359074519230775</v>
      </c>
      <c r="W352" s="2">
        <v>7.3383695652173921</v>
      </c>
      <c r="X352" s="2">
        <v>10.501847826086957</v>
      </c>
      <c r="Y352" s="2">
        <v>0</v>
      </c>
      <c r="Z352" s="2">
        <v>0.12329477163461541</v>
      </c>
      <c r="AA352" s="2">
        <v>0</v>
      </c>
      <c r="AB352" s="2">
        <v>0</v>
      </c>
      <c r="AC352" s="2">
        <v>0</v>
      </c>
      <c r="AD352" s="2">
        <v>0</v>
      </c>
      <c r="AE352" s="2">
        <v>0</v>
      </c>
      <c r="AF352" s="2">
        <v>0</v>
      </c>
      <c r="AG352" s="2">
        <v>0</v>
      </c>
      <c r="AH352" t="s">
        <v>334</v>
      </c>
      <c r="AI352">
        <v>5</v>
      </c>
    </row>
    <row r="353" spans="1:35" x14ac:dyDescent="0.25">
      <c r="A353" t="s">
        <v>1304</v>
      </c>
      <c r="B353" t="s">
        <v>778</v>
      </c>
      <c r="C353" t="s">
        <v>1034</v>
      </c>
      <c r="D353" t="s">
        <v>1284</v>
      </c>
      <c r="E353" s="2">
        <v>61.489130434782609</v>
      </c>
      <c r="F353" s="2">
        <v>4.7826086956521738</v>
      </c>
      <c r="G353" s="2">
        <v>0.14945652173913043</v>
      </c>
      <c r="H353" s="2">
        <v>0.37228260869565216</v>
      </c>
      <c r="I353" s="2">
        <v>1.0434782608695652</v>
      </c>
      <c r="J353" s="2">
        <v>0</v>
      </c>
      <c r="K353" s="2">
        <v>0.13315217391304349</v>
      </c>
      <c r="L353" s="2">
        <v>0</v>
      </c>
      <c r="M353" s="2">
        <v>9.2032608695652129</v>
      </c>
      <c r="N353" s="2">
        <v>0</v>
      </c>
      <c r="O353" s="2">
        <v>0.14967297153968528</v>
      </c>
      <c r="P353" s="2">
        <v>5.2891304347826109</v>
      </c>
      <c r="Q353" s="2">
        <v>8.5782608695652129</v>
      </c>
      <c r="R353" s="2">
        <v>0.22552589711861407</v>
      </c>
      <c r="S353" s="2">
        <v>0</v>
      </c>
      <c r="T353" s="2">
        <v>0</v>
      </c>
      <c r="U353" s="2">
        <v>0</v>
      </c>
      <c r="V353" s="2">
        <v>0</v>
      </c>
      <c r="W353" s="2">
        <v>0</v>
      </c>
      <c r="X353" s="2">
        <v>0</v>
      </c>
      <c r="Y353" s="2">
        <v>0</v>
      </c>
      <c r="Z353" s="2">
        <v>0</v>
      </c>
      <c r="AA353" s="2">
        <v>0</v>
      </c>
      <c r="AB353" s="2">
        <v>0</v>
      </c>
      <c r="AC353" s="2">
        <v>0</v>
      </c>
      <c r="AD353" s="2">
        <v>0</v>
      </c>
      <c r="AE353" s="2">
        <v>0</v>
      </c>
      <c r="AF353" s="2">
        <v>0</v>
      </c>
      <c r="AG353" s="2">
        <v>4.3478260869565216E-2</v>
      </c>
      <c r="AH353" t="s">
        <v>272</v>
      </c>
      <c r="AI353">
        <v>5</v>
      </c>
    </row>
    <row r="354" spans="1:35" x14ac:dyDescent="0.25">
      <c r="A354" t="s">
        <v>1304</v>
      </c>
      <c r="B354" t="s">
        <v>523</v>
      </c>
      <c r="C354" t="s">
        <v>1037</v>
      </c>
      <c r="D354" t="s">
        <v>1233</v>
      </c>
      <c r="E354" s="2">
        <v>50.347826086956523</v>
      </c>
      <c r="F354" s="2">
        <v>5.0434782608695654</v>
      </c>
      <c r="G354" s="2">
        <v>0</v>
      </c>
      <c r="H354" s="2">
        <v>0.28260869565217389</v>
      </c>
      <c r="I354" s="2">
        <v>0.57065217391304346</v>
      </c>
      <c r="J354" s="2">
        <v>0</v>
      </c>
      <c r="K354" s="2">
        <v>0</v>
      </c>
      <c r="L354" s="2">
        <v>0.10815217391304346</v>
      </c>
      <c r="M354" s="2">
        <v>5.2173913043478262</v>
      </c>
      <c r="N354" s="2">
        <v>0</v>
      </c>
      <c r="O354" s="2">
        <v>0.10362694300518134</v>
      </c>
      <c r="P354" s="2">
        <v>4.9565217391304346</v>
      </c>
      <c r="Q354" s="2">
        <v>8.7635869565217384</v>
      </c>
      <c r="R354" s="2">
        <v>0.27250647668393779</v>
      </c>
      <c r="S354" s="2">
        <v>0.53913043478260858</v>
      </c>
      <c r="T354" s="2">
        <v>0.70641304347826095</v>
      </c>
      <c r="U354" s="2">
        <v>0</v>
      </c>
      <c r="V354" s="2">
        <v>2.4738773747841107E-2</v>
      </c>
      <c r="W354" s="2">
        <v>0.21380434782608693</v>
      </c>
      <c r="X354" s="2">
        <v>1.700543478260869</v>
      </c>
      <c r="Y354" s="2">
        <v>0</v>
      </c>
      <c r="Z354" s="2">
        <v>3.802245250431778E-2</v>
      </c>
      <c r="AA354" s="2">
        <v>0</v>
      </c>
      <c r="AB354" s="2">
        <v>0</v>
      </c>
      <c r="AC354" s="2">
        <v>0</v>
      </c>
      <c r="AD354" s="2">
        <v>0</v>
      </c>
      <c r="AE354" s="2">
        <v>0</v>
      </c>
      <c r="AF354" s="2">
        <v>0</v>
      </c>
      <c r="AG354" s="2">
        <v>0</v>
      </c>
      <c r="AH354" t="s">
        <v>20</v>
      </c>
      <c r="AI354">
        <v>5</v>
      </c>
    </row>
    <row r="355" spans="1:35" x14ac:dyDescent="0.25">
      <c r="A355" t="s">
        <v>1304</v>
      </c>
      <c r="B355" t="s">
        <v>779</v>
      </c>
      <c r="C355" t="s">
        <v>1059</v>
      </c>
      <c r="D355" t="s">
        <v>1207</v>
      </c>
      <c r="E355" s="2">
        <v>44.260869565217391</v>
      </c>
      <c r="F355" s="2">
        <v>4.7826086956521738</v>
      </c>
      <c r="G355" s="2">
        <v>0.27445652173913043</v>
      </c>
      <c r="H355" s="2">
        <v>0.28260869565217389</v>
      </c>
      <c r="I355" s="2">
        <v>1.0434782608695652</v>
      </c>
      <c r="J355" s="2">
        <v>0</v>
      </c>
      <c r="K355" s="2">
        <v>1.0869565217391304E-2</v>
      </c>
      <c r="L355" s="2">
        <v>0</v>
      </c>
      <c r="M355" s="2">
        <v>5.7956521739130462</v>
      </c>
      <c r="N355" s="2">
        <v>1.9315217391304349</v>
      </c>
      <c r="O355" s="2">
        <v>0.17458251473477415</v>
      </c>
      <c r="P355" s="2">
        <v>3.6978260869565229</v>
      </c>
      <c r="Q355" s="2">
        <v>8.5260869565217359</v>
      </c>
      <c r="R355" s="2">
        <v>0.27617878192534379</v>
      </c>
      <c r="S355" s="2">
        <v>0</v>
      </c>
      <c r="T355" s="2">
        <v>0</v>
      </c>
      <c r="U355" s="2">
        <v>0</v>
      </c>
      <c r="V355" s="2">
        <v>0</v>
      </c>
      <c r="W355" s="2">
        <v>0</v>
      </c>
      <c r="X355" s="2">
        <v>0</v>
      </c>
      <c r="Y355" s="2">
        <v>0</v>
      </c>
      <c r="Z355" s="2">
        <v>0</v>
      </c>
      <c r="AA355" s="2">
        <v>0</v>
      </c>
      <c r="AB355" s="2">
        <v>0</v>
      </c>
      <c r="AC355" s="2">
        <v>0</v>
      </c>
      <c r="AD355" s="2">
        <v>0</v>
      </c>
      <c r="AE355" s="2">
        <v>5.307608695652176</v>
      </c>
      <c r="AF355" s="2">
        <v>0</v>
      </c>
      <c r="AG355" s="2">
        <v>0</v>
      </c>
      <c r="AH355" t="s">
        <v>273</v>
      </c>
      <c r="AI355">
        <v>5</v>
      </c>
    </row>
    <row r="356" spans="1:35" x14ac:dyDescent="0.25">
      <c r="A356" t="s">
        <v>1304</v>
      </c>
      <c r="B356" t="s">
        <v>607</v>
      </c>
      <c r="C356" t="s">
        <v>1032</v>
      </c>
      <c r="D356" t="s">
        <v>1264</v>
      </c>
      <c r="E356" s="2">
        <v>82.956521739130437</v>
      </c>
      <c r="F356" s="2">
        <v>4.9565217391304346</v>
      </c>
      <c r="G356" s="2">
        <v>4.3478260869565216E-2</v>
      </c>
      <c r="H356" s="2">
        <v>0.57608695652173914</v>
      </c>
      <c r="I356" s="2">
        <v>0.25</v>
      </c>
      <c r="J356" s="2">
        <v>0</v>
      </c>
      <c r="K356" s="2">
        <v>0</v>
      </c>
      <c r="L356" s="2">
        <v>4.7265217391304342</v>
      </c>
      <c r="M356" s="2">
        <v>4.6086956521739131</v>
      </c>
      <c r="N356" s="2">
        <v>0</v>
      </c>
      <c r="O356" s="2">
        <v>5.5555555555555552E-2</v>
      </c>
      <c r="P356" s="2">
        <v>10.173913043478262</v>
      </c>
      <c r="Q356" s="2">
        <v>0</v>
      </c>
      <c r="R356" s="2">
        <v>0.12264150943396226</v>
      </c>
      <c r="S356" s="2">
        <v>1.8023913043478259</v>
      </c>
      <c r="T356" s="2">
        <v>9.5218478260869563</v>
      </c>
      <c r="U356" s="2">
        <v>0</v>
      </c>
      <c r="V356" s="2">
        <v>0.13650812368972745</v>
      </c>
      <c r="W356" s="2">
        <v>5.0948913043478266</v>
      </c>
      <c r="X356" s="2">
        <v>5.0585869565217401</v>
      </c>
      <c r="Y356" s="2">
        <v>0</v>
      </c>
      <c r="Z356" s="2">
        <v>0.122395178197065</v>
      </c>
      <c r="AA356" s="2">
        <v>0</v>
      </c>
      <c r="AB356" s="2">
        <v>0</v>
      </c>
      <c r="AC356" s="2">
        <v>0</v>
      </c>
      <c r="AD356" s="2">
        <v>0</v>
      </c>
      <c r="AE356" s="2">
        <v>0</v>
      </c>
      <c r="AF356" s="2">
        <v>0</v>
      </c>
      <c r="AG356" s="2">
        <v>0</v>
      </c>
      <c r="AH356" t="s">
        <v>91</v>
      </c>
      <c r="AI356">
        <v>5</v>
      </c>
    </row>
    <row r="357" spans="1:35" x14ac:dyDescent="0.25">
      <c r="A357" t="s">
        <v>1304</v>
      </c>
      <c r="B357" t="s">
        <v>795</v>
      </c>
      <c r="C357" t="s">
        <v>1159</v>
      </c>
      <c r="D357" t="s">
        <v>1241</v>
      </c>
      <c r="E357" s="2">
        <v>18.217391304347824</v>
      </c>
      <c r="F357" s="2">
        <v>0</v>
      </c>
      <c r="G357" s="2">
        <v>0</v>
      </c>
      <c r="H357" s="2">
        <v>0</v>
      </c>
      <c r="I357" s="2">
        <v>0</v>
      </c>
      <c r="J357" s="2">
        <v>0</v>
      </c>
      <c r="K357" s="2">
        <v>0</v>
      </c>
      <c r="L357" s="2">
        <v>0</v>
      </c>
      <c r="M357" s="2">
        <v>0</v>
      </c>
      <c r="N357" s="2">
        <v>1.7826086956521738</v>
      </c>
      <c r="O357" s="2">
        <v>9.7852028639618144E-2</v>
      </c>
      <c r="P357" s="2">
        <v>0.63369565217391299</v>
      </c>
      <c r="Q357" s="2">
        <v>2.1510869565217385</v>
      </c>
      <c r="R357" s="2">
        <v>0.15286396181384246</v>
      </c>
      <c r="S357" s="2">
        <v>0</v>
      </c>
      <c r="T357" s="2">
        <v>0</v>
      </c>
      <c r="U357" s="2">
        <v>0</v>
      </c>
      <c r="V357" s="2">
        <v>0</v>
      </c>
      <c r="W357" s="2">
        <v>0</v>
      </c>
      <c r="X357" s="2">
        <v>0</v>
      </c>
      <c r="Y357" s="2">
        <v>0</v>
      </c>
      <c r="Z357" s="2">
        <v>0</v>
      </c>
      <c r="AA357" s="2">
        <v>0</v>
      </c>
      <c r="AB357" s="2">
        <v>0</v>
      </c>
      <c r="AC357" s="2">
        <v>0</v>
      </c>
      <c r="AD357" s="2">
        <v>0</v>
      </c>
      <c r="AE357" s="2">
        <v>0</v>
      </c>
      <c r="AF357" s="2">
        <v>0</v>
      </c>
      <c r="AG357" s="2">
        <v>0</v>
      </c>
      <c r="AH357" t="s">
        <v>292</v>
      </c>
      <c r="AI357">
        <v>5</v>
      </c>
    </row>
    <row r="358" spans="1:35" x14ac:dyDescent="0.25">
      <c r="A358" t="s">
        <v>1304</v>
      </c>
      <c r="B358" t="s">
        <v>926</v>
      </c>
      <c r="C358" t="s">
        <v>1078</v>
      </c>
      <c r="D358" t="s">
        <v>1237</v>
      </c>
      <c r="E358" s="2">
        <v>56.815217391304351</v>
      </c>
      <c r="F358" s="2">
        <v>38.056847826086958</v>
      </c>
      <c r="G358" s="2">
        <v>0.84782608695652173</v>
      </c>
      <c r="H358" s="2">
        <v>0.33695652173913043</v>
      </c>
      <c r="I358" s="2">
        <v>0</v>
      </c>
      <c r="J358" s="2">
        <v>0</v>
      </c>
      <c r="K358" s="2">
        <v>0</v>
      </c>
      <c r="L358" s="2">
        <v>7.3615217391304348</v>
      </c>
      <c r="M358" s="2">
        <v>4.5326086956521738E-2</v>
      </c>
      <c r="N358" s="2">
        <v>1.4763043478260869</v>
      </c>
      <c r="O358" s="2">
        <v>2.6782092978764105E-2</v>
      </c>
      <c r="P358" s="2">
        <v>5.2749999999999995</v>
      </c>
      <c r="Q358" s="2">
        <v>26.183369565217394</v>
      </c>
      <c r="R358" s="2">
        <v>0.55369619284484406</v>
      </c>
      <c r="S358" s="2">
        <v>4.8865217391304352</v>
      </c>
      <c r="T358" s="2">
        <v>8.2734782608695632</v>
      </c>
      <c r="U358" s="2">
        <v>0</v>
      </c>
      <c r="V358" s="2">
        <v>0.23162808494356224</v>
      </c>
      <c r="W358" s="2">
        <v>4.7105434782608686</v>
      </c>
      <c r="X358" s="2">
        <v>5.3629347826086962</v>
      </c>
      <c r="Y358" s="2">
        <v>0</v>
      </c>
      <c r="Z358" s="2">
        <v>0.17730246795484977</v>
      </c>
      <c r="AA358" s="2">
        <v>0</v>
      </c>
      <c r="AB358" s="2">
        <v>0</v>
      </c>
      <c r="AC358" s="2">
        <v>0</v>
      </c>
      <c r="AD358" s="2">
        <v>48.964673913043477</v>
      </c>
      <c r="AE358" s="2">
        <v>0</v>
      </c>
      <c r="AF358" s="2">
        <v>0</v>
      </c>
      <c r="AG358" s="2">
        <v>0</v>
      </c>
      <c r="AH358" t="s">
        <v>437</v>
      </c>
      <c r="AI358">
        <v>5</v>
      </c>
    </row>
    <row r="359" spans="1:35" x14ac:dyDescent="0.25">
      <c r="A359" t="s">
        <v>1304</v>
      </c>
      <c r="B359" t="s">
        <v>737</v>
      </c>
      <c r="C359" t="s">
        <v>1041</v>
      </c>
      <c r="D359" t="s">
        <v>1268</v>
      </c>
      <c r="E359" s="2">
        <v>43.5</v>
      </c>
      <c r="F359" s="2">
        <v>5.5652173913043477</v>
      </c>
      <c r="G359" s="2">
        <v>0.45652173913043476</v>
      </c>
      <c r="H359" s="2">
        <v>0.23695652173913045</v>
      </c>
      <c r="I359" s="2">
        <v>1.1304347826086956</v>
      </c>
      <c r="J359" s="2">
        <v>0</v>
      </c>
      <c r="K359" s="2">
        <v>0</v>
      </c>
      <c r="L359" s="2">
        <v>2.7242391304347824</v>
      </c>
      <c r="M359" s="2">
        <v>5.0434782608695654</v>
      </c>
      <c r="N359" s="2">
        <v>0</v>
      </c>
      <c r="O359" s="2">
        <v>0.11594202898550725</v>
      </c>
      <c r="P359" s="2">
        <v>8.866847826086957</v>
      </c>
      <c r="Q359" s="2">
        <v>2.6032608695652173</v>
      </c>
      <c r="R359" s="2">
        <v>0.26368065967016491</v>
      </c>
      <c r="S359" s="2">
        <v>5.6485869565217399</v>
      </c>
      <c r="T359" s="2">
        <v>0.12391304347826085</v>
      </c>
      <c r="U359" s="2">
        <v>0</v>
      </c>
      <c r="V359" s="2">
        <v>0.13270114942528738</v>
      </c>
      <c r="W359" s="2">
        <v>3.8871739130434784</v>
      </c>
      <c r="X359" s="2">
        <v>2.1628260869565219</v>
      </c>
      <c r="Y359" s="2">
        <v>0</v>
      </c>
      <c r="Z359" s="2">
        <v>0.13908045977011496</v>
      </c>
      <c r="AA359" s="2">
        <v>0</v>
      </c>
      <c r="AB359" s="2">
        <v>0</v>
      </c>
      <c r="AC359" s="2">
        <v>0</v>
      </c>
      <c r="AD359" s="2">
        <v>0</v>
      </c>
      <c r="AE359" s="2">
        <v>0</v>
      </c>
      <c r="AF359" s="2">
        <v>0</v>
      </c>
      <c r="AG359" s="2">
        <v>0</v>
      </c>
      <c r="AH359" t="s">
        <v>230</v>
      </c>
      <c r="AI359">
        <v>5</v>
      </c>
    </row>
    <row r="360" spans="1:35" x14ac:dyDescent="0.25">
      <c r="A360" t="s">
        <v>1304</v>
      </c>
      <c r="B360" t="s">
        <v>696</v>
      </c>
      <c r="C360" t="s">
        <v>1124</v>
      </c>
      <c r="D360" t="s">
        <v>1280</v>
      </c>
      <c r="E360" s="2">
        <v>41.793478260869563</v>
      </c>
      <c r="F360" s="2">
        <v>22.771739130434781</v>
      </c>
      <c r="G360" s="2">
        <v>0.28260869565217389</v>
      </c>
      <c r="H360" s="2">
        <v>0.2608695652173913</v>
      </c>
      <c r="I360" s="2">
        <v>0.54619565217391308</v>
      </c>
      <c r="J360" s="2">
        <v>0</v>
      </c>
      <c r="K360" s="2">
        <v>0</v>
      </c>
      <c r="L360" s="2">
        <v>0</v>
      </c>
      <c r="M360" s="2">
        <v>4.7826086956521738</v>
      </c>
      <c r="N360" s="2">
        <v>0</v>
      </c>
      <c r="O360" s="2">
        <v>0.11443433029908973</v>
      </c>
      <c r="P360" s="2">
        <v>4.2691304347826087</v>
      </c>
      <c r="Q360" s="2">
        <v>1.5923913043478262</v>
      </c>
      <c r="R360" s="2">
        <v>0.14024967490247076</v>
      </c>
      <c r="S360" s="2">
        <v>0</v>
      </c>
      <c r="T360" s="2">
        <v>0</v>
      </c>
      <c r="U360" s="2">
        <v>0</v>
      </c>
      <c r="V360" s="2">
        <v>0</v>
      </c>
      <c r="W360" s="2">
        <v>0</v>
      </c>
      <c r="X360" s="2">
        <v>0</v>
      </c>
      <c r="Y360" s="2">
        <v>0</v>
      </c>
      <c r="Z360" s="2">
        <v>0</v>
      </c>
      <c r="AA360" s="2">
        <v>0</v>
      </c>
      <c r="AB360" s="2">
        <v>0</v>
      </c>
      <c r="AC360" s="2">
        <v>0</v>
      </c>
      <c r="AD360" s="2">
        <v>0</v>
      </c>
      <c r="AE360" s="2">
        <v>0</v>
      </c>
      <c r="AF360" s="2">
        <v>0</v>
      </c>
      <c r="AG360" s="2">
        <v>0</v>
      </c>
      <c r="AH360" t="s">
        <v>189</v>
      </c>
      <c r="AI360">
        <v>5</v>
      </c>
    </row>
    <row r="361" spans="1:35" x14ac:dyDescent="0.25">
      <c r="A361" t="s">
        <v>1304</v>
      </c>
      <c r="B361" t="s">
        <v>946</v>
      </c>
      <c r="C361" t="s">
        <v>1007</v>
      </c>
      <c r="D361" t="s">
        <v>1267</v>
      </c>
      <c r="E361" s="2">
        <v>61.826086956521742</v>
      </c>
      <c r="F361" s="2">
        <v>7.4358695652173905</v>
      </c>
      <c r="G361" s="2">
        <v>0</v>
      </c>
      <c r="H361" s="2">
        <v>0</v>
      </c>
      <c r="I361" s="2">
        <v>0</v>
      </c>
      <c r="J361" s="2">
        <v>0</v>
      </c>
      <c r="K361" s="2">
        <v>0</v>
      </c>
      <c r="L361" s="2">
        <v>3.9132608695652182</v>
      </c>
      <c r="M361" s="2">
        <v>5.0434782608695654</v>
      </c>
      <c r="N361" s="2">
        <v>0</v>
      </c>
      <c r="O361" s="2">
        <v>8.1575246132208151E-2</v>
      </c>
      <c r="P361" s="2">
        <v>7.3085869565217392</v>
      </c>
      <c r="Q361" s="2">
        <v>6.8278260869565255</v>
      </c>
      <c r="R361" s="2">
        <v>0.22864803094233477</v>
      </c>
      <c r="S361" s="2">
        <v>7.0617391304347823</v>
      </c>
      <c r="T361" s="2">
        <v>2.8193478260869567</v>
      </c>
      <c r="U361" s="2">
        <v>0</v>
      </c>
      <c r="V361" s="2">
        <v>0.1598206751054852</v>
      </c>
      <c r="W361" s="2">
        <v>6.7316304347826108</v>
      </c>
      <c r="X361" s="2">
        <v>4.9458695652173903</v>
      </c>
      <c r="Y361" s="2">
        <v>0</v>
      </c>
      <c r="Z361" s="2">
        <v>0.18887658227848103</v>
      </c>
      <c r="AA361" s="2">
        <v>0</v>
      </c>
      <c r="AB361" s="2">
        <v>0</v>
      </c>
      <c r="AC361" s="2">
        <v>0</v>
      </c>
      <c r="AD361" s="2">
        <v>0</v>
      </c>
      <c r="AE361" s="2">
        <v>20.183369565217397</v>
      </c>
      <c r="AF361" s="2">
        <v>0</v>
      </c>
      <c r="AG361" s="2">
        <v>0</v>
      </c>
      <c r="AH361" t="s">
        <v>458</v>
      </c>
      <c r="AI361">
        <v>5</v>
      </c>
    </row>
    <row r="362" spans="1:35" x14ac:dyDescent="0.25">
      <c r="A362" t="s">
        <v>1304</v>
      </c>
      <c r="B362" t="s">
        <v>829</v>
      </c>
      <c r="C362" t="s">
        <v>1130</v>
      </c>
      <c r="D362" t="s">
        <v>1225</v>
      </c>
      <c r="E362" s="2">
        <v>38.043478260869563</v>
      </c>
      <c r="F362" s="2">
        <v>4.8695652173913047</v>
      </c>
      <c r="G362" s="2">
        <v>0.2608695652173913</v>
      </c>
      <c r="H362" s="2">
        <v>0.27717391304347827</v>
      </c>
      <c r="I362" s="2">
        <v>0.48097826086956524</v>
      </c>
      <c r="J362" s="2">
        <v>0</v>
      </c>
      <c r="K362" s="2">
        <v>0</v>
      </c>
      <c r="L362" s="2">
        <v>0.20163043478260867</v>
      </c>
      <c r="M362" s="2">
        <v>14.069239130434779</v>
      </c>
      <c r="N362" s="2">
        <v>2.83304347826087</v>
      </c>
      <c r="O362" s="2">
        <v>0.44428857142857142</v>
      </c>
      <c r="P362" s="2">
        <v>5.2173913043478262</v>
      </c>
      <c r="Q362" s="2">
        <v>17.73804347826087</v>
      </c>
      <c r="R362" s="2">
        <v>0.60340000000000016</v>
      </c>
      <c r="S362" s="2">
        <v>0.42141304347826081</v>
      </c>
      <c r="T362" s="2">
        <v>3.7434782608695651</v>
      </c>
      <c r="U362" s="2">
        <v>0</v>
      </c>
      <c r="V362" s="2">
        <v>0.10947714285714286</v>
      </c>
      <c r="W362" s="2">
        <v>0.50847826086956505</v>
      </c>
      <c r="X362" s="2">
        <v>4.9731521739130429</v>
      </c>
      <c r="Y362" s="2">
        <v>0</v>
      </c>
      <c r="Z362" s="2">
        <v>0.14408857142857143</v>
      </c>
      <c r="AA362" s="2">
        <v>0</v>
      </c>
      <c r="AB362" s="2">
        <v>0</v>
      </c>
      <c r="AC362" s="2">
        <v>0</v>
      </c>
      <c r="AD362" s="2">
        <v>0</v>
      </c>
      <c r="AE362" s="2">
        <v>0</v>
      </c>
      <c r="AF362" s="2">
        <v>0</v>
      </c>
      <c r="AG362" s="2">
        <v>0</v>
      </c>
      <c r="AH362" t="s">
        <v>339</v>
      </c>
      <c r="AI362">
        <v>5</v>
      </c>
    </row>
    <row r="363" spans="1:35" x14ac:dyDescent="0.25">
      <c r="A363" t="s">
        <v>1304</v>
      </c>
      <c r="B363" t="s">
        <v>620</v>
      </c>
      <c r="C363" t="s">
        <v>1059</v>
      </c>
      <c r="D363" t="s">
        <v>1207</v>
      </c>
      <c r="E363" s="2">
        <v>47.554347826086953</v>
      </c>
      <c r="F363" s="2">
        <v>4.7826086956521738</v>
      </c>
      <c r="G363" s="2">
        <v>0</v>
      </c>
      <c r="H363" s="2">
        <v>0</v>
      </c>
      <c r="I363" s="2">
        <v>0</v>
      </c>
      <c r="J363" s="2">
        <v>0</v>
      </c>
      <c r="K363" s="2">
        <v>0</v>
      </c>
      <c r="L363" s="2">
        <v>0.77347826086956517</v>
      </c>
      <c r="M363" s="2">
        <v>5.2146739130434785</v>
      </c>
      <c r="N363" s="2">
        <v>0</v>
      </c>
      <c r="O363" s="2">
        <v>0.10965714285714287</v>
      </c>
      <c r="P363" s="2">
        <v>10.269021739130435</v>
      </c>
      <c r="Q363" s="2">
        <v>10.385869565217391</v>
      </c>
      <c r="R363" s="2">
        <v>0.4343428571428572</v>
      </c>
      <c r="S363" s="2">
        <v>1.6705434782608699</v>
      </c>
      <c r="T363" s="2">
        <v>2.4325000000000001</v>
      </c>
      <c r="U363" s="2">
        <v>0</v>
      </c>
      <c r="V363" s="2">
        <v>8.6281142857142876E-2</v>
      </c>
      <c r="W363" s="2">
        <v>0.34684782608695652</v>
      </c>
      <c r="X363" s="2">
        <v>1.5530434782608695</v>
      </c>
      <c r="Y363" s="2">
        <v>0</v>
      </c>
      <c r="Z363" s="2">
        <v>3.9952000000000001E-2</v>
      </c>
      <c r="AA363" s="2">
        <v>0</v>
      </c>
      <c r="AB363" s="2">
        <v>0</v>
      </c>
      <c r="AC363" s="2">
        <v>0</v>
      </c>
      <c r="AD363" s="2">
        <v>0</v>
      </c>
      <c r="AE363" s="2">
        <v>5.1766304347826084</v>
      </c>
      <c r="AF363" s="2">
        <v>0</v>
      </c>
      <c r="AG363" s="2">
        <v>0</v>
      </c>
      <c r="AH363" t="s">
        <v>104</v>
      </c>
      <c r="AI363">
        <v>5</v>
      </c>
    </row>
    <row r="364" spans="1:35" x14ac:dyDescent="0.25">
      <c r="A364" t="s">
        <v>1304</v>
      </c>
      <c r="B364" t="s">
        <v>687</v>
      </c>
      <c r="C364" t="s">
        <v>1121</v>
      </c>
      <c r="D364" t="s">
        <v>1204</v>
      </c>
      <c r="E364" s="2">
        <v>85.423913043478265</v>
      </c>
      <c r="F364" s="2">
        <v>5.4782608695652177</v>
      </c>
      <c r="G364" s="2">
        <v>0</v>
      </c>
      <c r="H364" s="2">
        <v>0</v>
      </c>
      <c r="I364" s="2">
        <v>0</v>
      </c>
      <c r="J364" s="2">
        <v>0</v>
      </c>
      <c r="K364" s="2">
        <v>0</v>
      </c>
      <c r="L364" s="2">
        <v>0</v>
      </c>
      <c r="M364" s="2">
        <v>0</v>
      </c>
      <c r="N364" s="2">
        <v>11.407608695652174</v>
      </c>
      <c r="O364" s="2">
        <v>0.13354116299783686</v>
      </c>
      <c r="P364" s="2">
        <v>1.8777173913043479</v>
      </c>
      <c r="Q364" s="2">
        <v>13.833152173913044</v>
      </c>
      <c r="R364" s="2">
        <v>0.18391652882046061</v>
      </c>
      <c r="S364" s="2">
        <v>0</v>
      </c>
      <c r="T364" s="2">
        <v>0</v>
      </c>
      <c r="U364" s="2">
        <v>0</v>
      </c>
      <c r="V364" s="2">
        <v>0</v>
      </c>
      <c r="W364" s="2">
        <v>0</v>
      </c>
      <c r="X364" s="2">
        <v>0</v>
      </c>
      <c r="Y364" s="2">
        <v>0</v>
      </c>
      <c r="Z364" s="2">
        <v>0</v>
      </c>
      <c r="AA364" s="2">
        <v>0</v>
      </c>
      <c r="AB364" s="2">
        <v>0</v>
      </c>
      <c r="AC364" s="2">
        <v>0</v>
      </c>
      <c r="AD364" s="2">
        <v>37.913695652173914</v>
      </c>
      <c r="AE364" s="2">
        <v>0</v>
      </c>
      <c r="AF364" s="2">
        <v>0</v>
      </c>
      <c r="AG364" s="2">
        <v>0</v>
      </c>
      <c r="AH364" t="s">
        <v>180</v>
      </c>
      <c r="AI364">
        <v>5</v>
      </c>
    </row>
    <row r="365" spans="1:35" x14ac:dyDescent="0.25">
      <c r="A365" t="s">
        <v>1304</v>
      </c>
      <c r="B365" t="s">
        <v>831</v>
      </c>
      <c r="C365" t="s">
        <v>1083</v>
      </c>
      <c r="D365" t="s">
        <v>1234</v>
      </c>
      <c r="E365" s="2">
        <v>93.043478260869563</v>
      </c>
      <c r="F365" s="2">
        <v>10.434782608695652</v>
      </c>
      <c r="G365" s="2">
        <v>0.17391304347826086</v>
      </c>
      <c r="H365" s="2">
        <v>0.875</v>
      </c>
      <c r="I365" s="2">
        <v>6.4429347826086953</v>
      </c>
      <c r="J365" s="2">
        <v>0</v>
      </c>
      <c r="K365" s="2">
        <v>4.9652173913043471</v>
      </c>
      <c r="L365" s="2">
        <v>3.2928260869565218</v>
      </c>
      <c r="M365" s="2">
        <v>16.521739130434781</v>
      </c>
      <c r="N365" s="2">
        <v>0</v>
      </c>
      <c r="O365" s="2">
        <v>0.17757009345794392</v>
      </c>
      <c r="P365" s="2">
        <v>5.5652173913043477</v>
      </c>
      <c r="Q365" s="2">
        <v>10.81608695652174</v>
      </c>
      <c r="R365" s="2">
        <v>0.17606074766355143</v>
      </c>
      <c r="S365" s="2">
        <v>11.719130434782608</v>
      </c>
      <c r="T365" s="2">
        <v>26.078804347826093</v>
      </c>
      <c r="U365" s="2">
        <v>0</v>
      </c>
      <c r="V365" s="2">
        <v>0.40623948598130843</v>
      </c>
      <c r="W365" s="2">
        <v>16.066847826086956</v>
      </c>
      <c r="X365" s="2">
        <v>32.8825</v>
      </c>
      <c r="Y365" s="2">
        <v>4.3426086956521734</v>
      </c>
      <c r="Z365" s="2">
        <v>0.57276401869158877</v>
      </c>
      <c r="AA365" s="2">
        <v>0</v>
      </c>
      <c r="AB365" s="2">
        <v>0</v>
      </c>
      <c r="AC365" s="2">
        <v>0</v>
      </c>
      <c r="AD365" s="2">
        <v>0</v>
      </c>
      <c r="AE365" s="2">
        <v>5.125</v>
      </c>
      <c r="AF365" s="2">
        <v>0</v>
      </c>
      <c r="AG365" s="2">
        <v>0</v>
      </c>
      <c r="AH365" t="s">
        <v>341</v>
      </c>
      <c r="AI365">
        <v>5</v>
      </c>
    </row>
    <row r="366" spans="1:35" x14ac:dyDescent="0.25">
      <c r="A366" t="s">
        <v>1304</v>
      </c>
      <c r="B366" t="s">
        <v>653</v>
      </c>
      <c r="C366" t="s">
        <v>1113</v>
      </c>
      <c r="D366" t="s">
        <v>1243</v>
      </c>
      <c r="E366" s="2">
        <v>68.619565217391298</v>
      </c>
      <c r="F366" s="2">
        <v>16.13</v>
      </c>
      <c r="G366" s="2">
        <v>0.44021739130434784</v>
      </c>
      <c r="H366" s="2">
        <v>0.31793478260869568</v>
      </c>
      <c r="I366" s="2">
        <v>0.97010869565217395</v>
      </c>
      <c r="J366" s="2">
        <v>0</v>
      </c>
      <c r="K366" s="2">
        <v>0</v>
      </c>
      <c r="L366" s="2">
        <v>1.3891304347826086</v>
      </c>
      <c r="M366" s="2">
        <v>4.6086956521739131</v>
      </c>
      <c r="N366" s="2">
        <v>0</v>
      </c>
      <c r="O366" s="2">
        <v>6.7162996990337412E-2</v>
      </c>
      <c r="P366" s="2">
        <v>5.8857608695652166</v>
      </c>
      <c r="Q366" s="2">
        <v>10.980326086956525</v>
      </c>
      <c r="R366" s="2">
        <v>0.24579122445746876</v>
      </c>
      <c r="S366" s="2">
        <v>3.2383695652173912</v>
      </c>
      <c r="T366" s="2">
        <v>6.1841304347826078</v>
      </c>
      <c r="U366" s="2">
        <v>0</v>
      </c>
      <c r="V366" s="2">
        <v>0.13731506415333439</v>
      </c>
      <c r="W366" s="2">
        <v>4.0882608695652172</v>
      </c>
      <c r="X366" s="2">
        <v>3.1715217391304344</v>
      </c>
      <c r="Y366" s="2">
        <v>0</v>
      </c>
      <c r="Z366" s="2">
        <v>0.10579756058926026</v>
      </c>
      <c r="AA366" s="2">
        <v>0</v>
      </c>
      <c r="AB366" s="2">
        <v>0</v>
      </c>
      <c r="AC366" s="2">
        <v>0</v>
      </c>
      <c r="AD366" s="2">
        <v>0</v>
      </c>
      <c r="AE366" s="2">
        <v>0</v>
      </c>
      <c r="AF366" s="2">
        <v>0</v>
      </c>
      <c r="AG366" s="2">
        <v>0</v>
      </c>
      <c r="AH366" t="s">
        <v>142</v>
      </c>
      <c r="AI366">
        <v>5</v>
      </c>
    </row>
    <row r="367" spans="1:35" x14ac:dyDescent="0.25">
      <c r="A367" t="s">
        <v>1304</v>
      </c>
      <c r="B367" t="s">
        <v>1001</v>
      </c>
      <c r="C367" t="s">
        <v>1196</v>
      </c>
      <c r="D367" t="s">
        <v>1224</v>
      </c>
      <c r="E367" s="2">
        <v>64.945652173913047</v>
      </c>
      <c r="F367" s="2">
        <v>4.4347826086956523</v>
      </c>
      <c r="G367" s="2">
        <v>0</v>
      </c>
      <c r="H367" s="2">
        <v>0.10869565217391304</v>
      </c>
      <c r="I367" s="2">
        <v>5.1304347826086953</v>
      </c>
      <c r="J367" s="2">
        <v>0</v>
      </c>
      <c r="K367" s="2">
        <v>1.6956521739130435</v>
      </c>
      <c r="L367" s="2">
        <v>2.6635869565217392</v>
      </c>
      <c r="M367" s="2">
        <v>4.9565217391304346</v>
      </c>
      <c r="N367" s="2">
        <v>0</v>
      </c>
      <c r="O367" s="2">
        <v>7.6317991631799156E-2</v>
      </c>
      <c r="P367" s="2">
        <v>5.5652173913043477</v>
      </c>
      <c r="Q367" s="2">
        <v>0</v>
      </c>
      <c r="R367" s="2">
        <v>8.5690376569037649E-2</v>
      </c>
      <c r="S367" s="2">
        <v>2.6822826086956515</v>
      </c>
      <c r="T367" s="2">
        <v>5.155869565217392</v>
      </c>
      <c r="U367" s="2">
        <v>0</v>
      </c>
      <c r="V367" s="2">
        <v>0.1206878661087866</v>
      </c>
      <c r="W367" s="2">
        <v>3.0819565217391305</v>
      </c>
      <c r="X367" s="2">
        <v>4.6646739130434787</v>
      </c>
      <c r="Y367" s="2">
        <v>0</v>
      </c>
      <c r="Z367" s="2">
        <v>0.11927866108786611</v>
      </c>
      <c r="AA367" s="2">
        <v>0.2608695652173913</v>
      </c>
      <c r="AB367" s="2">
        <v>0</v>
      </c>
      <c r="AC367" s="2">
        <v>0</v>
      </c>
      <c r="AD367" s="2">
        <v>0</v>
      </c>
      <c r="AE367" s="2">
        <v>0</v>
      </c>
      <c r="AF367" s="2">
        <v>0</v>
      </c>
      <c r="AG367" s="2">
        <v>0.76413043478260867</v>
      </c>
      <c r="AH367" t="s">
        <v>513</v>
      </c>
      <c r="AI367">
        <v>5</v>
      </c>
    </row>
    <row r="368" spans="1:35" x14ac:dyDescent="0.25">
      <c r="A368" t="s">
        <v>1304</v>
      </c>
      <c r="B368" t="s">
        <v>775</v>
      </c>
      <c r="C368" t="s">
        <v>1149</v>
      </c>
      <c r="D368" t="s">
        <v>1215</v>
      </c>
      <c r="E368" s="2">
        <v>41.543478260869563</v>
      </c>
      <c r="F368" s="2">
        <v>0</v>
      </c>
      <c r="G368" s="2">
        <v>0</v>
      </c>
      <c r="H368" s="2">
        <v>0</v>
      </c>
      <c r="I368" s="2">
        <v>0</v>
      </c>
      <c r="J368" s="2">
        <v>0</v>
      </c>
      <c r="K368" s="2">
        <v>0</v>
      </c>
      <c r="L368" s="2">
        <v>0</v>
      </c>
      <c r="M368" s="2">
        <v>5.3913043478260869</v>
      </c>
      <c r="N368" s="2">
        <v>0</v>
      </c>
      <c r="O368" s="2">
        <v>0.12977498691784406</v>
      </c>
      <c r="P368" s="2">
        <v>5.2038043478260869</v>
      </c>
      <c r="Q368" s="2">
        <v>9.8532608695652169</v>
      </c>
      <c r="R368" s="2">
        <v>0.36244113029827318</v>
      </c>
      <c r="S368" s="2">
        <v>0</v>
      </c>
      <c r="T368" s="2">
        <v>0</v>
      </c>
      <c r="U368" s="2">
        <v>0</v>
      </c>
      <c r="V368" s="2">
        <v>0</v>
      </c>
      <c r="W368" s="2">
        <v>0</v>
      </c>
      <c r="X368" s="2">
        <v>0</v>
      </c>
      <c r="Y368" s="2">
        <v>0</v>
      </c>
      <c r="Z368" s="2">
        <v>0</v>
      </c>
      <c r="AA368" s="2">
        <v>0</v>
      </c>
      <c r="AB368" s="2">
        <v>0</v>
      </c>
      <c r="AC368" s="2">
        <v>0</v>
      </c>
      <c r="AD368" s="2">
        <v>0</v>
      </c>
      <c r="AE368" s="2">
        <v>0</v>
      </c>
      <c r="AF368" s="2">
        <v>0</v>
      </c>
      <c r="AG368" s="2">
        <v>0</v>
      </c>
      <c r="AH368" t="s">
        <v>269</v>
      </c>
      <c r="AI368">
        <v>5</v>
      </c>
    </row>
    <row r="369" spans="1:35" x14ac:dyDescent="0.25">
      <c r="A369" t="s">
        <v>1304</v>
      </c>
      <c r="B369" t="s">
        <v>935</v>
      </c>
      <c r="C369" t="s">
        <v>1068</v>
      </c>
      <c r="D369" t="s">
        <v>1254</v>
      </c>
      <c r="E369" s="2">
        <v>66.336956521739125</v>
      </c>
      <c r="F369" s="2">
        <v>27.548586956521753</v>
      </c>
      <c r="G369" s="2">
        <v>0.28260869565217389</v>
      </c>
      <c r="H369" s="2">
        <v>0.25336956521739135</v>
      </c>
      <c r="I369" s="2">
        <v>7.5869565217391313E-2</v>
      </c>
      <c r="J369" s="2">
        <v>0</v>
      </c>
      <c r="K369" s="2">
        <v>0</v>
      </c>
      <c r="L369" s="2">
        <v>1.3932608695652178</v>
      </c>
      <c r="M369" s="2">
        <v>5.2785869565217389</v>
      </c>
      <c r="N369" s="2">
        <v>0</v>
      </c>
      <c r="O369" s="2">
        <v>7.9572341471407501E-2</v>
      </c>
      <c r="P369" s="2">
        <v>4.9618478260869558</v>
      </c>
      <c r="Q369" s="2">
        <v>20.339456521739123</v>
      </c>
      <c r="R369" s="2">
        <v>0.38140586596755682</v>
      </c>
      <c r="S369" s="2">
        <v>3.2289130434782605</v>
      </c>
      <c r="T369" s="2">
        <v>8.6347826086956516</v>
      </c>
      <c r="U369" s="2">
        <v>0</v>
      </c>
      <c r="V369" s="2">
        <v>0.17883991479600198</v>
      </c>
      <c r="W369" s="2">
        <v>7.2847826086956555</v>
      </c>
      <c r="X369" s="2">
        <v>2.9131521739130433</v>
      </c>
      <c r="Y369" s="2">
        <v>0.37695652173913052</v>
      </c>
      <c r="Z369" s="2">
        <v>0.15941176470588239</v>
      </c>
      <c r="AA369" s="2">
        <v>0</v>
      </c>
      <c r="AB369" s="2">
        <v>0</v>
      </c>
      <c r="AC369" s="2">
        <v>0</v>
      </c>
      <c r="AD369" s="2">
        <v>62.781304347826101</v>
      </c>
      <c r="AE369" s="2">
        <v>0</v>
      </c>
      <c r="AF369" s="2">
        <v>0</v>
      </c>
      <c r="AG369" s="2">
        <v>0</v>
      </c>
      <c r="AH369" t="s">
        <v>446</v>
      </c>
      <c r="AI369">
        <v>5</v>
      </c>
    </row>
    <row r="370" spans="1:35" x14ac:dyDescent="0.25">
      <c r="A370" t="s">
        <v>1304</v>
      </c>
      <c r="B370" t="s">
        <v>888</v>
      </c>
      <c r="C370" t="s">
        <v>1187</v>
      </c>
      <c r="D370" t="s">
        <v>1271</v>
      </c>
      <c r="E370" s="2">
        <v>79.347826086956516</v>
      </c>
      <c r="F370" s="2">
        <v>4.8695652173913047</v>
      </c>
      <c r="G370" s="2">
        <v>8.6956521739130432E-2</v>
      </c>
      <c r="H370" s="2">
        <v>0.70108695652173914</v>
      </c>
      <c r="I370" s="2">
        <v>0.21195652173913043</v>
      </c>
      <c r="J370" s="2">
        <v>0</v>
      </c>
      <c r="K370" s="2">
        <v>2.2391304347826089</v>
      </c>
      <c r="L370" s="2">
        <v>1.8742391304347827</v>
      </c>
      <c r="M370" s="2">
        <v>8.6086956521739122</v>
      </c>
      <c r="N370" s="2">
        <v>0</v>
      </c>
      <c r="O370" s="2">
        <v>0.1084931506849315</v>
      </c>
      <c r="P370" s="2">
        <v>33.470108695652172</v>
      </c>
      <c r="Q370" s="2">
        <v>0</v>
      </c>
      <c r="R370" s="2">
        <v>0.4218150684931507</v>
      </c>
      <c r="S370" s="2">
        <v>3.898804347826089</v>
      </c>
      <c r="T370" s="2">
        <v>0.31315217391304351</v>
      </c>
      <c r="U370" s="2">
        <v>0</v>
      </c>
      <c r="V370" s="2">
        <v>5.308219178082195E-2</v>
      </c>
      <c r="W370" s="2">
        <v>3.6638043478260856</v>
      </c>
      <c r="X370" s="2">
        <v>3.7263043478260869</v>
      </c>
      <c r="Y370" s="2">
        <v>0</v>
      </c>
      <c r="Z370" s="2">
        <v>9.3135616438356147E-2</v>
      </c>
      <c r="AA370" s="2">
        <v>0</v>
      </c>
      <c r="AB370" s="2">
        <v>0</v>
      </c>
      <c r="AC370" s="2">
        <v>0</v>
      </c>
      <c r="AD370" s="2">
        <v>0</v>
      </c>
      <c r="AE370" s="2">
        <v>0</v>
      </c>
      <c r="AF370" s="2">
        <v>0</v>
      </c>
      <c r="AG370" s="2">
        <v>8.6956521739130432E-2</v>
      </c>
      <c r="AH370" t="s">
        <v>398</v>
      </c>
      <c r="AI370">
        <v>5</v>
      </c>
    </row>
    <row r="371" spans="1:35" x14ac:dyDescent="0.25">
      <c r="A371" t="s">
        <v>1304</v>
      </c>
      <c r="B371" t="s">
        <v>810</v>
      </c>
      <c r="C371" t="s">
        <v>1077</v>
      </c>
      <c r="D371" t="s">
        <v>1260</v>
      </c>
      <c r="E371" s="2">
        <v>72.065217391304344</v>
      </c>
      <c r="F371" s="2">
        <v>4.9130434782608692</v>
      </c>
      <c r="G371" s="2">
        <v>0</v>
      </c>
      <c r="H371" s="2">
        <v>0.26902173913043476</v>
      </c>
      <c r="I371" s="2">
        <v>0.47282608695652173</v>
      </c>
      <c r="J371" s="2">
        <v>0</v>
      </c>
      <c r="K371" s="2">
        <v>0</v>
      </c>
      <c r="L371" s="2">
        <v>5.1576086956521738</v>
      </c>
      <c r="M371" s="2">
        <v>5.2173913043478262</v>
      </c>
      <c r="N371" s="2">
        <v>0</v>
      </c>
      <c r="O371" s="2">
        <v>7.2398190045248875E-2</v>
      </c>
      <c r="P371" s="2">
        <v>5.5461956521739131</v>
      </c>
      <c r="Q371" s="2">
        <v>9.1413043478260878</v>
      </c>
      <c r="R371" s="2">
        <v>0.20380844645550528</v>
      </c>
      <c r="S371" s="2">
        <v>16.858695652173914</v>
      </c>
      <c r="T371" s="2">
        <v>0</v>
      </c>
      <c r="U371" s="2">
        <v>0</v>
      </c>
      <c r="V371" s="2">
        <v>0.23393665158371044</v>
      </c>
      <c r="W371" s="2">
        <v>4.5380434782608692</v>
      </c>
      <c r="X371" s="2">
        <v>8.0244565217391308</v>
      </c>
      <c r="Y371" s="2">
        <v>0</v>
      </c>
      <c r="Z371" s="2">
        <v>0.17432126696832581</v>
      </c>
      <c r="AA371" s="2">
        <v>0</v>
      </c>
      <c r="AB371" s="2">
        <v>0</v>
      </c>
      <c r="AC371" s="2">
        <v>0</v>
      </c>
      <c r="AD371" s="2">
        <v>0</v>
      </c>
      <c r="AE371" s="2">
        <v>0</v>
      </c>
      <c r="AF371" s="2">
        <v>0</v>
      </c>
      <c r="AG371" s="2">
        <v>0</v>
      </c>
      <c r="AH371" t="s">
        <v>319</v>
      </c>
      <c r="AI371">
        <v>5</v>
      </c>
    </row>
    <row r="372" spans="1:35" x14ac:dyDescent="0.25">
      <c r="A372" t="s">
        <v>1304</v>
      </c>
      <c r="B372" t="s">
        <v>881</v>
      </c>
      <c r="C372" t="s">
        <v>1077</v>
      </c>
      <c r="D372" t="s">
        <v>1260</v>
      </c>
      <c r="E372" s="2">
        <v>44.804347826086953</v>
      </c>
      <c r="F372" s="2">
        <v>29.060869565217381</v>
      </c>
      <c r="G372" s="2">
        <v>0.68478260869565222</v>
      </c>
      <c r="H372" s="2">
        <v>0.19097826086956521</v>
      </c>
      <c r="I372" s="2">
        <v>4.0760869565217392E-2</v>
      </c>
      <c r="J372" s="2">
        <v>0</v>
      </c>
      <c r="K372" s="2">
        <v>0</v>
      </c>
      <c r="L372" s="2">
        <v>4.280543478260868</v>
      </c>
      <c r="M372" s="2">
        <v>0.23000000000000004</v>
      </c>
      <c r="N372" s="2">
        <v>0</v>
      </c>
      <c r="O372" s="2">
        <v>5.1334303736050475E-3</v>
      </c>
      <c r="P372" s="2">
        <v>4.7519565217391309</v>
      </c>
      <c r="Q372" s="2">
        <v>14.510108695652169</v>
      </c>
      <c r="R372" s="2">
        <v>0.42991508976225123</v>
      </c>
      <c r="S372" s="2">
        <v>3.7134782608695662</v>
      </c>
      <c r="T372" s="2">
        <v>7.4769565217391332</v>
      </c>
      <c r="U372" s="2">
        <v>0</v>
      </c>
      <c r="V372" s="2">
        <v>0.24976225133430383</v>
      </c>
      <c r="W372" s="2">
        <v>1.7120652173913042</v>
      </c>
      <c r="X372" s="2">
        <v>8.5672826086956508</v>
      </c>
      <c r="Y372" s="2">
        <v>0</v>
      </c>
      <c r="Z372" s="2">
        <v>0.22942746239689468</v>
      </c>
      <c r="AA372" s="2">
        <v>0</v>
      </c>
      <c r="AB372" s="2">
        <v>0</v>
      </c>
      <c r="AC372" s="2">
        <v>0</v>
      </c>
      <c r="AD372" s="2">
        <v>59.991521739130448</v>
      </c>
      <c r="AE372" s="2">
        <v>0</v>
      </c>
      <c r="AF372" s="2">
        <v>0</v>
      </c>
      <c r="AG372" s="2">
        <v>0</v>
      </c>
      <c r="AH372" t="s">
        <v>391</v>
      </c>
      <c r="AI372">
        <v>5</v>
      </c>
    </row>
    <row r="373" spans="1:35" x14ac:dyDescent="0.25">
      <c r="A373" t="s">
        <v>1304</v>
      </c>
      <c r="B373" t="s">
        <v>992</v>
      </c>
      <c r="C373" t="s">
        <v>1013</v>
      </c>
      <c r="D373" t="s">
        <v>1198</v>
      </c>
      <c r="E373" s="2">
        <v>35.652173913043477</v>
      </c>
      <c r="F373" s="2">
        <v>27.505760869565211</v>
      </c>
      <c r="G373" s="2">
        <v>1.0597826086956521</v>
      </c>
      <c r="H373" s="2">
        <v>1.6304347826086956E-2</v>
      </c>
      <c r="I373" s="2">
        <v>0.1293478260869565</v>
      </c>
      <c r="J373" s="2">
        <v>0</v>
      </c>
      <c r="K373" s="2">
        <v>0</v>
      </c>
      <c r="L373" s="2">
        <v>2.7854347826086956</v>
      </c>
      <c r="M373" s="2">
        <v>2.4819565217391308</v>
      </c>
      <c r="N373" s="2">
        <v>0</v>
      </c>
      <c r="O373" s="2">
        <v>6.9615853658536606E-2</v>
      </c>
      <c r="P373" s="2">
        <v>4.2101086956521758</v>
      </c>
      <c r="Q373" s="2">
        <v>12.891630434782613</v>
      </c>
      <c r="R373" s="2">
        <v>0.47968292682926844</v>
      </c>
      <c r="S373" s="2">
        <v>5.1445652173913041</v>
      </c>
      <c r="T373" s="2">
        <v>4.2218478260869556</v>
      </c>
      <c r="U373" s="2">
        <v>0</v>
      </c>
      <c r="V373" s="2">
        <v>0.26271646341463417</v>
      </c>
      <c r="W373" s="2">
        <v>4.5674999999999999</v>
      </c>
      <c r="X373" s="2">
        <v>2.8276086956521738</v>
      </c>
      <c r="Y373" s="2">
        <v>0</v>
      </c>
      <c r="Z373" s="2">
        <v>0.20742378048780488</v>
      </c>
      <c r="AA373" s="2">
        <v>0</v>
      </c>
      <c r="AB373" s="2">
        <v>0</v>
      </c>
      <c r="AC373" s="2">
        <v>0</v>
      </c>
      <c r="AD373" s="2">
        <v>60.167499999999997</v>
      </c>
      <c r="AE373" s="2">
        <v>0</v>
      </c>
      <c r="AF373" s="2">
        <v>0</v>
      </c>
      <c r="AG373" s="2">
        <v>0</v>
      </c>
      <c r="AH373" t="s">
        <v>504</v>
      </c>
      <c r="AI373">
        <v>5</v>
      </c>
    </row>
    <row r="374" spans="1:35" x14ac:dyDescent="0.25">
      <c r="A374" t="s">
        <v>1304</v>
      </c>
      <c r="B374" t="s">
        <v>884</v>
      </c>
      <c r="C374" t="s">
        <v>1183</v>
      </c>
      <c r="D374" t="s">
        <v>1279</v>
      </c>
      <c r="E374" s="2">
        <v>26.141304347826086</v>
      </c>
      <c r="F374" s="2">
        <v>4.7826086956521738</v>
      </c>
      <c r="G374" s="2">
        <v>0.15217391304347827</v>
      </c>
      <c r="H374" s="2">
        <v>0.14130434782608695</v>
      </c>
      <c r="I374" s="2">
        <v>0.52445652173913049</v>
      </c>
      <c r="J374" s="2">
        <v>0</v>
      </c>
      <c r="K374" s="2">
        <v>0</v>
      </c>
      <c r="L374" s="2">
        <v>0.3858695652173913</v>
      </c>
      <c r="M374" s="2">
        <v>5.5434782608695654</v>
      </c>
      <c r="N374" s="2">
        <v>0</v>
      </c>
      <c r="O374" s="2">
        <v>0.21205821205821207</v>
      </c>
      <c r="P374" s="2">
        <v>4.4211956521739131</v>
      </c>
      <c r="Q374" s="2">
        <v>11.709239130434783</v>
      </c>
      <c r="R374" s="2">
        <v>0.61704781704781708</v>
      </c>
      <c r="S374" s="2">
        <v>3.1494565217391304</v>
      </c>
      <c r="T374" s="2">
        <v>0</v>
      </c>
      <c r="U374" s="2">
        <v>0</v>
      </c>
      <c r="V374" s="2">
        <v>0.12047817047817048</v>
      </c>
      <c r="W374" s="2">
        <v>1.2608695652173914</v>
      </c>
      <c r="X374" s="2">
        <v>3.9483695652173911</v>
      </c>
      <c r="Y374" s="2">
        <v>0</v>
      </c>
      <c r="Z374" s="2">
        <v>0.19927234927234927</v>
      </c>
      <c r="AA374" s="2">
        <v>0</v>
      </c>
      <c r="AB374" s="2">
        <v>0</v>
      </c>
      <c r="AC374" s="2">
        <v>0</v>
      </c>
      <c r="AD374" s="2">
        <v>0</v>
      </c>
      <c r="AE374" s="2">
        <v>0</v>
      </c>
      <c r="AF374" s="2">
        <v>0</v>
      </c>
      <c r="AG374" s="2">
        <v>0</v>
      </c>
      <c r="AH374" t="s">
        <v>394</v>
      </c>
      <c r="AI374">
        <v>5</v>
      </c>
    </row>
    <row r="375" spans="1:35" x14ac:dyDescent="0.25">
      <c r="A375" t="s">
        <v>1304</v>
      </c>
      <c r="B375" t="s">
        <v>889</v>
      </c>
      <c r="C375" t="s">
        <v>1053</v>
      </c>
      <c r="D375" t="s">
        <v>1275</v>
      </c>
      <c r="E375" s="2">
        <v>47.847826086956523</v>
      </c>
      <c r="F375" s="2">
        <v>27.741521739130437</v>
      </c>
      <c r="G375" s="2">
        <v>1.1304347826086956</v>
      </c>
      <c r="H375" s="2">
        <v>0.13043478260869565</v>
      </c>
      <c r="I375" s="2">
        <v>4.5434782608695649E-2</v>
      </c>
      <c r="J375" s="2">
        <v>0</v>
      </c>
      <c r="K375" s="2">
        <v>0</v>
      </c>
      <c r="L375" s="2">
        <v>0</v>
      </c>
      <c r="M375" s="2">
        <v>0</v>
      </c>
      <c r="N375" s="2">
        <v>0</v>
      </c>
      <c r="O375" s="2">
        <v>0</v>
      </c>
      <c r="P375" s="2">
        <v>6.3555434782608691</v>
      </c>
      <c r="Q375" s="2">
        <v>10.957173913043476</v>
      </c>
      <c r="R375" s="2">
        <v>0.3618287142208087</v>
      </c>
      <c r="S375" s="2">
        <v>1.8820652173913044</v>
      </c>
      <c r="T375" s="2">
        <v>5.0133695652173911</v>
      </c>
      <c r="U375" s="2">
        <v>0</v>
      </c>
      <c r="V375" s="2">
        <v>0.14411176737846434</v>
      </c>
      <c r="W375" s="2">
        <v>3.2746739130434781</v>
      </c>
      <c r="X375" s="2">
        <v>2.8245652173913043</v>
      </c>
      <c r="Y375" s="2">
        <v>0</v>
      </c>
      <c r="Z375" s="2">
        <v>0.12747160381644704</v>
      </c>
      <c r="AA375" s="2">
        <v>0</v>
      </c>
      <c r="AB375" s="2">
        <v>0</v>
      </c>
      <c r="AC375" s="2">
        <v>0</v>
      </c>
      <c r="AD375" s="2">
        <v>35.355000000000004</v>
      </c>
      <c r="AE375" s="2">
        <v>0</v>
      </c>
      <c r="AF375" s="2">
        <v>0</v>
      </c>
      <c r="AG375" s="2">
        <v>0</v>
      </c>
      <c r="AH375" t="s">
        <v>399</v>
      </c>
      <c r="AI375">
        <v>5</v>
      </c>
    </row>
    <row r="376" spans="1:35" x14ac:dyDescent="0.25">
      <c r="A376" t="s">
        <v>1304</v>
      </c>
      <c r="B376" t="s">
        <v>860</v>
      </c>
      <c r="C376" t="s">
        <v>1073</v>
      </c>
      <c r="D376" t="s">
        <v>1256</v>
      </c>
      <c r="E376" s="2">
        <v>69.315217391304344</v>
      </c>
      <c r="F376" s="2">
        <v>5.0434782608695654</v>
      </c>
      <c r="G376" s="2">
        <v>0.4891304347826087</v>
      </c>
      <c r="H376" s="2">
        <v>0.33586956521739131</v>
      </c>
      <c r="I376" s="2">
        <v>1.1983695652173914</v>
      </c>
      <c r="J376" s="2">
        <v>0</v>
      </c>
      <c r="K376" s="2">
        <v>0</v>
      </c>
      <c r="L376" s="2">
        <v>1.7022826086956524</v>
      </c>
      <c r="M376" s="2">
        <v>5.3913043478260869</v>
      </c>
      <c r="N376" s="2">
        <v>5.6630434782608692</v>
      </c>
      <c r="O376" s="2">
        <v>0.15947937901834719</v>
      </c>
      <c r="P376" s="2">
        <v>9.1983695652173907</v>
      </c>
      <c r="Q376" s="2">
        <v>2.902173913043478</v>
      </c>
      <c r="R376" s="2">
        <v>0.1745726830798181</v>
      </c>
      <c r="S376" s="2">
        <v>8.6989130434782584</v>
      </c>
      <c r="T376" s="2">
        <v>2.1498913043478263</v>
      </c>
      <c r="U376" s="2">
        <v>0</v>
      </c>
      <c r="V376" s="2">
        <v>0.15651403481260781</v>
      </c>
      <c r="W376" s="2">
        <v>3.7405434782608702</v>
      </c>
      <c r="X376" s="2">
        <v>4.8074999999999992</v>
      </c>
      <c r="Y376" s="2">
        <v>0</v>
      </c>
      <c r="Z376" s="2">
        <v>0.12332131096126706</v>
      </c>
      <c r="AA376" s="2">
        <v>0</v>
      </c>
      <c r="AB376" s="2">
        <v>0</v>
      </c>
      <c r="AC376" s="2">
        <v>0</v>
      </c>
      <c r="AD376" s="2">
        <v>0</v>
      </c>
      <c r="AE376" s="2">
        <v>0</v>
      </c>
      <c r="AF376" s="2">
        <v>0</v>
      </c>
      <c r="AG376" s="2">
        <v>0</v>
      </c>
      <c r="AH376" t="s">
        <v>370</v>
      </c>
      <c r="AI376">
        <v>5</v>
      </c>
    </row>
    <row r="377" spans="1:35" x14ac:dyDescent="0.25">
      <c r="A377" t="s">
        <v>1304</v>
      </c>
      <c r="B377" t="s">
        <v>579</v>
      </c>
      <c r="C377" t="s">
        <v>1016</v>
      </c>
      <c r="D377" t="s">
        <v>1226</v>
      </c>
      <c r="E377" s="2">
        <v>76.902173913043484</v>
      </c>
      <c r="F377" s="2">
        <v>5.1739130434782608</v>
      </c>
      <c r="G377" s="2">
        <v>0.53532608695652173</v>
      </c>
      <c r="H377" s="2">
        <v>0.37391304347826088</v>
      </c>
      <c r="I377" s="2">
        <v>1.4456521739130435</v>
      </c>
      <c r="J377" s="2">
        <v>0</v>
      </c>
      <c r="K377" s="2">
        <v>0</v>
      </c>
      <c r="L377" s="2">
        <v>4.6295652173913053</v>
      </c>
      <c r="M377" s="2">
        <v>5.5951086956521738</v>
      </c>
      <c r="N377" s="2">
        <v>5.3152173913043477</v>
      </c>
      <c r="O377" s="2">
        <v>0.1418727915194346</v>
      </c>
      <c r="P377" s="2">
        <v>14.565217391304348</v>
      </c>
      <c r="Q377" s="2">
        <v>0</v>
      </c>
      <c r="R377" s="2">
        <v>0.18939929328621907</v>
      </c>
      <c r="S377" s="2">
        <v>7.0058695652173935</v>
      </c>
      <c r="T377" s="2">
        <v>3.8495652173913042</v>
      </c>
      <c r="U377" s="2">
        <v>0</v>
      </c>
      <c r="V377" s="2">
        <v>0.14115901060070671</v>
      </c>
      <c r="W377" s="2">
        <v>4.6100000000000012</v>
      </c>
      <c r="X377" s="2">
        <v>4.5740217391304343</v>
      </c>
      <c r="Y377" s="2">
        <v>0</v>
      </c>
      <c r="Z377" s="2">
        <v>0.11942473498233216</v>
      </c>
      <c r="AA377" s="2">
        <v>0</v>
      </c>
      <c r="AB377" s="2">
        <v>0</v>
      </c>
      <c r="AC377" s="2">
        <v>0</v>
      </c>
      <c r="AD377" s="2">
        <v>0</v>
      </c>
      <c r="AE377" s="2">
        <v>0</v>
      </c>
      <c r="AF377" s="2">
        <v>0</v>
      </c>
      <c r="AG377" s="2">
        <v>0</v>
      </c>
      <c r="AH377" t="s">
        <v>62</v>
      </c>
      <c r="AI377">
        <v>5</v>
      </c>
    </row>
    <row r="378" spans="1:35" x14ac:dyDescent="0.25">
      <c r="A378" t="s">
        <v>1304</v>
      </c>
      <c r="B378" t="s">
        <v>550</v>
      </c>
      <c r="C378" t="s">
        <v>1078</v>
      </c>
      <c r="D378" t="s">
        <v>1237</v>
      </c>
      <c r="E378" s="2">
        <v>133.89130434782609</v>
      </c>
      <c r="F378" s="2">
        <v>4.8695652173913047</v>
      </c>
      <c r="G378" s="2">
        <v>0.64130434782608692</v>
      </c>
      <c r="H378" s="2">
        <v>0.3923913043478261</v>
      </c>
      <c r="I378" s="2">
        <v>5.4782608695652177</v>
      </c>
      <c r="J378" s="2">
        <v>0</v>
      </c>
      <c r="K378" s="2">
        <v>0</v>
      </c>
      <c r="L378" s="2">
        <v>4.9344565217391319</v>
      </c>
      <c r="M378" s="2">
        <v>4.9483695652173916</v>
      </c>
      <c r="N378" s="2">
        <v>6.3641304347826084</v>
      </c>
      <c r="O378" s="2">
        <v>8.4490176976781947E-2</v>
      </c>
      <c r="P378" s="2">
        <v>21.845108695652176</v>
      </c>
      <c r="Q378" s="2">
        <v>5.6956521739130439</v>
      </c>
      <c r="R378" s="2">
        <v>0.20569491800616982</v>
      </c>
      <c r="S378" s="2">
        <v>5.9771739130434778</v>
      </c>
      <c r="T378" s="2">
        <v>4.8101086956521737</v>
      </c>
      <c r="U378" s="2">
        <v>0</v>
      </c>
      <c r="V378" s="2">
        <v>8.0567462250365304E-2</v>
      </c>
      <c r="W378" s="2">
        <v>8.6944565217391307</v>
      </c>
      <c r="X378" s="2">
        <v>5.2280434782608713</v>
      </c>
      <c r="Y378" s="2">
        <v>0</v>
      </c>
      <c r="Z378" s="2">
        <v>0.10398360123396658</v>
      </c>
      <c r="AA378" s="2">
        <v>0</v>
      </c>
      <c r="AB378" s="2">
        <v>0</v>
      </c>
      <c r="AC378" s="2">
        <v>0</v>
      </c>
      <c r="AD378" s="2">
        <v>0</v>
      </c>
      <c r="AE378" s="2">
        <v>0</v>
      </c>
      <c r="AF378" s="2">
        <v>0</v>
      </c>
      <c r="AG378" s="2">
        <v>0</v>
      </c>
      <c r="AH378" t="s">
        <v>31</v>
      </c>
      <c r="AI378">
        <v>5</v>
      </c>
    </row>
    <row r="379" spans="1:35" x14ac:dyDescent="0.25">
      <c r="A379" t="s">
        <v>1304</v>
      </c>
      <c r="B379" t="s">
        <v>766</v>
      </c>
      <c r="C379" t="s">
        <v>1061</v>
      </c>
      <c r="D379" t="s">
        <v>1210</v>
      </c>
      <c r="E379" s="2">
        <v>41.391304347826086</v>
      </c>
      <c r="F379" s="2">
        <v>3.652173913043478</v>
      </c>
      <c r="G379" s="2">
        <v>0.97826086956521741</v>
      </c>
      <c r="H379" s="2">
        <v>0</v>
      </c>
      <c r="I379" s="2">
        <v>0.73369565217391308</v>
      </c>
      <c r="J379" s="2">
        <v>0</v>
      </c>
      <c r="K379" s="2">
        <v>0</v>
      </c>
      <c r="L379" s="2">
        <v>1.8532608695652173</v>
      </c>
      <c r="M379" s="2">
        <v>3.7309782608695654</v>
      </c>
      <c r="N379" s="2">
        <v>0</v>
      </c>
      <c r="O379" s="2">
        <v>9.013918067226892E-2</v>
      </c>
      <c r="P379" s="2">
        <v>8.1521739130434784E-2</v>
      </c>
      <c r="Q379" s="2">
        <v>0</v>
      </c>
      <c r="R379" s="2">
        <v>1.9695378151260504E-3</v>
      </c>
      <c r="S379" s="2">
        <v>3.597826086956522</v>
      </c>
      <c r="T379" s="2">
        <v>0.42119565217391303</v>
      </c>
      <c r="U379" s="2">
        <v>0</v>
      </c>
      <c r="V379" s="2">
        <v>9.7098214285714288E-2</v>
      </c>
      <c r="W379" s="2">
        <v>5.7065217391304345E-2</v>
      </c>
      <c r="X379" s="2">
        <v>3.3532608695652173</v>
      </c>
      <c r="Y379" s="2">
        <v>0</v>
      </c>
      <c r="Z379" s="2">
        <v>8.2392331932773108E-2</v>
      </c>
      <c r="AA379" s="2">
        <v>0</v>
      </c>
      <c r="AB379" s="2">
        <v>0</v>
      </c>
      <c r="AC379" s="2">
        <v>0</v>
      </c>
      <c r="AD379" s="2">
        <v>0</v>
      </c>
      <c r="AE379" s="2">
        <v>0</v>
      </c>
      <c r="AF379" s="2">
        <v>0</v>
      </c>
      <c r="AG379" s="2">
        <v>0</v>
      </c>
      <c r="AH379" t="s">
        <v>259</v>
      </c>
      <c r="AI379">
        <v>5</v>
      </c>
    </row>
    <row r="380" spans="1:35" x14ac:dyDescent="0.25">
      <c r="A380" t="s">
        <v>1304</v>
      </c>
      <c r="B380" t="s">
        <v>756</v>
      </c>
      <c r="C380" t="s">
        <v>1071</v>
      </c>
      <c r="D380" t="s">
        <v>1238</v>
      </c>
      <c r="E380" s="2">
        <v>105.6304347826087</v>
      </c>
      <c r="F380" s="2">
        <v>5.2663043478260869</v>
      </c>
      <c r="G380" s="2">
        <v>0.34782608695652173</v>
      </c>
      <c r="H380" s="2">
        <v>0.54347826086956519</v>
      </c>
      <c r="I380" s="2">
        <v>2.4673913043478262</v>
      </c>
      <c r="J380" s="2">
        <v>0</v>
      </c>
      <c r="K380" s="2">
        <v>0</v>
      </c>
      <c r="L380" s="2">
        <v>0.26630434782608697</v>
      </c>
      <c r="M380" s="2">
        <v>0</v>
      </c>
      <c r="N380" s="2">
        <v>4.5217391304347823</v>
      </c>
      <c r="O380" s="2">
        <v>4.2807161967483014E-2</v>
      </c>
      <c r="P380" s="2">
        <v>5.1057608695652172</v>
      </c>
      <c r="Q380" s="2">
        <v>3.7269565217391305</v>
      </c>
      <c r="R380" s="2">
        <v>8.3619057419222056E-2</v>
      </c>
      <c r="S380" s="2">
        <v>5.1976086956521739</v>
      </c>
      <c r="T380" s="2">
        <v>4.242826086956522</v>
      </c>
      <c r="U380" s="2">
        <v>0</v>
      </c>
      <c r="V380" s="2">
        <v>8.9372298826919119E-2</v>
      </c>
      <c r="W380" s="2">
        <v>4.1367391304347834</v>
      </c>
      <c r="X380" s="2">
        <v>7.2777173913043463</v>
      </c>
      <c r="Y380" s="2">
        <v>0</v>
      </c>
      <c r="Z380" s="2">
        <v>0.10806030047334841</v>
      </c>
      <c r="AA380" s="2">
        <v>0</v>
      </c>
      <c r="AB380" s="2">
        <v>0</v>
      </c>
      <c r="AC380" s="2">
        <v>0</v>
      </c>
      <c r="AD380" s="2">
        <v>0</v>
      </c>
      <c r="AE380" s="2">
        <v>1.0869565217391304E-2</v>
      </c>
      <c r="AF380" s="2">
        <v>0</v>
      </c>
      <c r="AG380" s="2">
        <v>0</v>
      </c>
      <c r="AH380" t="s">
        <v>249</v>
      </c>
      <c r="AI380">
        <v>5</v>
      </c>
    </row>
    <row r="381" spans="1:35" x14ac:dyDescent="0.25">
      <c r="A381" t="s">
        <v>1304</v>
      </c>
      <c r="B381" t="s">
        <v>789</v>
      </c>
      <c r="C381" t="s">
        <v>1154</v>
      </c>
      <c r="D381" t="s">
        <v>1245</v>
      </c>
      <c r="E381" s="2">
        <v>78.195652173913047</v>
      </c>
      <c r="F381" s="2">
        <v>5.7391304347826084</v>
      </c>
      <c r="G381" s="2">
        <v>0</v>
      </c>
      <c r="H381" s="2">
        <v>0</v>
      </c>
      <c r="I381" s="2">
        <v>0</v>
      </c>
      <c r="J381" s="2">
        <v>0</v>
      </c>
      <c r="K381" s="2">
        <v>0</v>
      </c>
      <c r="L381" s="2">
        <v>4.221195652173912</v>
      </c>
      <c r="M381" s="2">
        <v>11.478260869565217</v>
      </c>
      <c r="N381" s="2">
        <v>0</v>
      </c>
      <c r="O381" s="2">
        <v>0.14678899082568805</v>
      </c>
      <c r="P381" s="2">
        <v>3.5706521739130435</v>
      </c>
      <c r="Q381" s="2">
        <v>6.0896739130434785</v>
      </c>
      <c r="R381" s="2">
        <v>0.12354045037531275</v>
      </c>
      <c r="S381" s="2">
        <v>1.8948913043478266</v>
      </c>
      <c r="T381" s="2">
        <v>7.0422826086956531</v>
      </c>
      <c r="U381" s="2">
        <v>0</v>
      </c>
      <c r="V381" s="2">
        <v>0.11429246594384211</v>
      </c>
      <c r="W381" s="2">
        <v>4.5617391304347814</v>
      </c>
      <c r="X381" s="2">
        <v>2.4108695652173915</v>
      </c>
      <c r="Y381" s="2">
        <v>0</v>
      </c>
      <c r="Z381" s="2">
        <v>8.916875173755906E-2</v>
      </c>
      <c r="AA381" s="2">
        <v>0</v>
      </c>
      <c r="AB381" s="2">
        <v>0</v>
      </c>
      <c r="AC381" s="2">
        <v>0</v>
      </c>
      <c r="AD381" s="2">
        <v>0</v>
      </c>
      <c r="AE381" s="2">
        <v>0.57608695652173914</v>
      </c>
      <c r="AF381" s="2">
        <v>0</v>
      </c>
      <c r="AG381" s="2">
        <v>0</v>
      </c>
      <c r="AH381" t="s">
        <v>283</v>
      </c>
      <c r="AI381">
        <v>5</v>
      </c>
    </row>
    <row r="382" spans="1:35" x14ac:dyDescent="0.25">
      <c r="A382" t="s">
        <v>1304</v>
      </c>
      <c r="B382" t="s">
        <v>619</v>
      </c>
      <c r="C382" t="s">
        <v>1028</v>
      </c>
      <c r="D382" t="s">
        <v>1242</v>
      </c>
      <c r="E382" s="2">
        <v>74.097826086956516</v>
      </c>
      <c r="F382" s="2">
        <v>6.1521739130434785</v>
      </c>
      <c r="G382" s="2">
        <v>0.53260869565217395</v>
      </c>
      <c r="H382" s="2">
        <v>0.29130434782608694</v>
      </c>
      <c r="I382" s="2">
        <v>0.18206521739130435</v>
      </c>
      <c r="J382" s="2">
        <v>0</v>
      </c>
      <c r="K382" s="2">
        <v>0</v>
      </c>
      <c r="L382" s="2">
        <v>5.1209782608695642</v>
      </c>
      <c r="M382" s="2">
        <v>5.2744565217391308</v>
      </c>
      <c r="N382" s="2">
        <v>7.1576086956521738</v>
      </c>
      <c r="O382" s="2">
        <v>0.16777908170749598</v>
      </c>
      <c r="P382" s="2">
        <v>4.8125</v>
      </c>
      <c r="Q382" s="2">
        <v>0</v>
      </c>
      <c r="R382" s="2">
        <v>6.4947924306879859E-2</v>
      </c>
      <c r="S382" s="2">
        <v>9.9345652173913077</v>
      </c>
      <c r="T382" s="2">
        <v>3.8916304347826101</v>
      </c>
      <c r="U382" s="2">
        <v>0</v>
      </c>
      <c r="V382" s="2">
        <v>0.18659380959366298</v>
      </c>
      <c r="W382" s="2">
        <v>5.3948913043478264</v>
      </c>
      <c r="X382" s="2">
        <v>4.9705434782608684</v>
      </c>
      <c r="Y382" s="2">
        <v>0</v>
      </c>
      <c r="Z382" s="2">
        <v>0.13988851400909491</v>
      </c>
      <c r="AA382" s="2">
        <v>0</v>
      </c>
      <c r="AB382" s="2">
        <v>0</v>
      </c>
      <c r="AC382" s="2">
        <v>0</v>
      </c>
      <c r="AD382" s="2">
        <v>0</v>
      </c>
      <c r="AE382" s="2">
        <v>0</v>
      </c>
      <c r="AF382" s="2">
        <v>0</v>
      </c>
      <c r="AG382" s="2">
        <v>0</v>
      </c>
      <c r="AH382" t="s">
        <v>103</v>
      </c>
      <c r="AI382">
        <v>5</v>
      </c>
    </row>
    <row r="383" spans="1:35" x14ac:dyDescent="0.25">
      <c r="A383" t="s">
        <v>1304</v>
      </c>
      <c r="B383" t="s">
        <v>907</v>
      </c>
      <c r="C383" t="s">
        <v>1061</v>
      </c>
      <c r="D383" t="s">
        <v>1210</v>
      </c>
      <c r="E383" s="2">
        <v>137.40217391304347</v>
      </c>
      <c r="F383" s="2">
        <v>5.3913043478260869</v>
      </c>
      <c r="G383" s="2">
        <v>0.65217391304347827</v>
      </c>
      <c r="H383" s="2">
        <v>0.47173913043478261</v>
      </c>
      <c r="I383" s="2">
        <v>4.1956521739130439</v>
      </c>
      <c r="J383" s="2">
        <v>0</v>
      </c>
      <c r="K383" s="2">
        <v>0</v>
      </c>
      <c r="L383" s="2">
        <v>11.526413043478257</v>
      </c>
      <c r="M383" s="2">
        <v>10.260869565217391</v>
      </c>
      <c r="N383" s="2">
        <v>1.1277173913043479</v>
      </c>
      <c r="O383" s="2">
        <v>8.2885056561980849E-2</v>
      </c>
      <c r="P383" s="2">
        <v>5.8369565217391308</v>
      </c>
      <c r="Q383" s="2">
        <v>4.2663043478260869</v>
      </c>
      <c r="R383" s="2">
        <v>7.3530575112728438E-2</v>
      </c>
      <c r="S383" s="2">
        <v>8.7548913043478223</v>
      </c>
      <c r="T383" s="2">
        <v>7.0665217391304358</v>
      </c>
      <c r="U383" s="2">
        <v>0</v>
      </c>
      <c r="V383" s="2">
        <v>0.11514674471956332</v>
      </c>
      <c r="W383" s="2">
        <v>9.7008695652173937</v>
      </c>
      <c r="X383" s="2">
        <v>9.1292391304347831</v>
      </c>
      <c r="Y383" s="2">
        <v>0</v>
      </c>
      <c r="Z383" s="2">
        <v>0.13704374653903967</v>
      </c>
      <c r="AA383" s="2">
        <v>0</v>
      </c>
      <c r="AB383" s="2">
        <v>0</v>
      </c>
      <c r="AC383" s="2">
        <v>0</v>
      </c>
      <c r="AD383" s="2">
        <v>0</v>
      </c>
      <c r="AE383" s="2">
        <v>0.19565217391304349</v>
      </c>
      <c r="AF383" s="2">
        <v>0</v>
      </c>
      <c r="AG383" s="2">
        <v>0</v>
      </c>
      <c r="AH383" t="s">
        <v>418</v>
      </c>
      <c r="AI383">
        <v>5</v>
      </c>
    </row>
    <row r="384" spans="1:35" x14ac:dyDescent="0.25">
      <c r="A384" t="s">
        <v>1304</v>
      </c>
      <c r="B384" t="s">
        <v>669</v>
      </c>
      <c r="C384" t="s">
        <v>1061</v>
      </c>
      <c r="D384" t="s">
        <v>1210</v>
      </c>
      <c r="E384" s="2">
        <v>95.347826086956516</v>
      </c>
      <c r="F384" s="2">
        <v>8.4347826086956523</v>
      </c>
      <c r="G384" s="2">
        <v>0.4891304347826087</v>
      </c>
      <c r="H384" s="2">
        <v>0.30869565217391309</v>
      </c>
      <c r="I384" s="2">
        <v>4.8614130434782608</v>
      </c>
      <c r="J384" s="2">
        <v>0</v>
      </c>
      <c r="K384" s="2">
        <v>0</v>
      </c>
      <c r="L384" s="2">
        <v>5.4454347826086966</v>
      </c>
      <c r="M384" s="2">
        <v>4.9565217391304346</v>
      </c>
      <c r="N384" s="2">
        <v>11.915760869565217</v>
      </c>
      <c r="O384" s="2">
        <v>0.17695508435932514</v>
      </c>
      <c r="P384" s="2">
        <v>8.554347826086957</v>
      </c>
      <c r="Q384" s="2">
        <v>0.81793478260869568</v>
      </c>
      <c r="R384" s="2">
        <v>9.8295713634290932E-2</v>
      </c>
      <c r="S384" s="2">
        <v>8.059239130434781</v>
      </c>
      <c r="T384" s="2">
        <v>7.211086956521739</v>
      </c>
      <c r="U384" s="2">
        <v>0</v>
      </c>
      <c r="V384" s="2">
        <v>0.16015389876880984</v>
      </c>
      <c r="W384" s="2">
        <v>7.3241304347826093</v>
      </c>
      <c r="X384" s="2">
        <v>3.8565217391304336</v>
      </c>
      <c r="Y384" s="2">
        <v>0</v>
      </c>
      <c r="Z384" s="2">
        <v>0.11726174190606475</v>
      </c>
      <c r="AA384" s="2">
        <v>0</v>
      </c>
      <c r="AB384" s="2">
        <v>0</v>
      </c>
      <c r="AC384" s="2">
        <v>0</v>
      </c>
      <c r="AD384" s="2">
        <v>0</v>
      </c>
      <c r="AE384" s="2">
        <v>0</v>
      </c>
      <c r="AF384" s="2">
        <v>0</v>
      </c>
      <c r="AG384" s="2">
        <v>0</v>
      </c>
      <c r="AH384" t="s">
        <v>161</v>
      </c>
      <c r="AI384">
        <v>5</v>
      </c>
    </row>
    <row r="385" spans="1:35" x14ac:dyDescent="0.25">
      <c r="A385" t="s">
        <v>1304</v>
      </c>
      <c r="B385" t="s">
        <v>554</v>
      </c>
      <c r="C385" t="s">
        <v>1012</v>
      </c>
      <c r="D385" t="s">
        <v>1257</v>
      </c>
      <c r="E385" s="2">
        <v>105.92391304347827</v>
      </c>
      <c r="F385" s="2">
        <v>4.9565217391304346</v>
      </c>
      <c r="G385" s="2">
        <v>0.52173913043478259</v>
      </c>
      <c r="H385" s="2">
        <v>0.41739130434782618</v>
      </c>
      <c r="I385" s="2">
        <v>4.8260869565217392</v>
      </c>
      <c r="J385" s="2">
        <v>0</v>
      </c>
      <c r="K385" s="2">
        <v>0</v>
      </c>
      <c r="L385" s="2">
        <v>5.4092391304347816</v>
      </c>
      <c r="M385" s="2">
        <v>5</v>
      </c>
      <c r="N385" s="2">
        <v>10.081521739130435</v>
      </c>
      <c r="O385" s="2">
        <v>0.14238070805541303</v>
      </c>
      <c r="P385" s="2">
        <v>8.491847826086957</v>
      </c>
      <c r="Q385" s="2">
        <v>0</v>
      </c>
      <c r="R385" s="2">
        <v>8.0169317598768594E-2</v>
      </c>
      <c r="S385" s="2">
        <v>13.616413043478264</v>
      </c>
      <c r="T385" s="2">
        <v>6.4338043478260891</v>
      </c>
      <c r="U385" s="2">
        <v>0</v>
      </c>
      <c r="V385" s="2">
        <v>0.18928886608517193</v>
      </c>
      <c r="W385" s="2">
        <v>5.8909782608695656</v>
      </c>
      <c r="X385" s="2">
        <v>2.8043478260869565</v>
      </c>
      <c r="Y385" s="2">
        <v>0</v>
      </c>
      <c r="Z385" s="2">
        <v>8.2090302719343256E-2</v>
      </c>
      <c r="AA385" s="2">
        <v>0</v>
      </c>
      <c r="AB385" s="2">
        <v>0</v>
      </c>
      <c r="AC385" s="2">
        <v>0</v>
      </c>
      <c r="AD385" s="2">
        <v>0</v>
      </c>
      <c r="AE385" s="2">
        <v>0</v>
      </c>
      <c r="AF385" s="2">
        <v>0</v>
      </c>
      <c r="AG385" s="2">
        <v>0</v>
      </c>
      <c r="AH385" t="s">
        <v>36</v>
      </c>
      <c r="AI385">
        <v>5</v>
      </c>
    </row>
    <row r="386" spans="1:35" x14ac:dyDescent="0.25">
      <c r="A386" t="s">
        <v>1304</v>
      </c>
      <c r="B386" t="s">
        <v>951</v>
      </c>
      <c r="C386" t="s">
        <v>1061</v>
      </c>
      <c r="D386" t="s">
        <v>1210</v>
      </c>
      <c r="E386" s="2">
        <v>38.75</v>
      </c>
      <c r="F386" s="2">
        <v>5.6521739130434785</v>
      </c>
      <c r="G386" s="2">
        <v>0.10869565217391304</v>
      </c>
      <c r="H386" s="2">
        <v>0</v>
      </c>
      <c r="I386" s="2">
        <v>0.28260869565217389</v>
      </c>
      <c r="J386" s="2">
        <v>0</v>
      </c>
      <c r="K386" s="2">
        <v>0</v>
      </c>
      <c r="L386" s="2">
        <v>2.0073913043478266</v>
      </c>
      <c r="M386" s="2">
        <v>0</v>
      </c>
      <c r="N386" s="2">
        <v>5.6521739130434785</v>
      </c>
      <c r="O386" s="2">
        <v>0.1458625525946704</v>
      </c>
      <c r="P386" s="2">
        <v>0</v>
      </c>
      <c r="Q386" s="2">
        <v>13.083152173913044</v>
      </c>
      <c r="R386" s="2">
        <v>0.33762973352033659</v>
      </c>
      <c r="S386" s="2">
        <v>1.5366304347826085</v>
      </c>
      <c r="T386" s="2">
        <v>3.4088043478260865</v>
      </c>
      <c r="U386" s="2">
        <v>0</v>
      </c>
      <c r="V386" s="2">
        <v>0.12762412342215987</v>
      </c>
      <c r="W386" s="2">
        <v>4.1746739130434767</v>
      </c>
      <c r="X386" s="2">
        <v>0</v>
      </c>
      <c r="Y386" s="2">
        <v>0</v>
      </c>
      <c r="Z386" s="2">
        <v>0.10773352033660585</v>
      </c>
      <c r="AA386" s="2">
        <v>0</v>
      </c>
      <c r="AB386" s="2">
        <v>0</v>
      </c>
      <c r="AC386" s="2">
        <v>0</v>
      </c>
      <c r="AD386" s="2">
        <v>0</v>
      </c>
      <c r="AE386" s="2">
        <v>0</v>
      </c>
      <c r="AF386" s="2">
        <v>0</v>
      </c>
      <c r="AG386" s="2">
        <v>0</v>
      </c>
      <c r="AH386" t="s">
        <v>463</v>
      </c>
      <c r="AI386">
        <v>5</v>
      </c>
    </row>
    <row r="387" spans="1:35" x14ac:dyDescent="0.25">
      <c r="A387" t="s">
        <v>1304</v>
      </c>
      <c r="B387" t="s">
        <v>771</v>
      </c>
      <c r="C387" t="s">
        <v>1146</v>
      </c>
      <c r="D387" t="s">
        <v>1277</v>
      </c>
      <c r="E387" s="2">
        <v>85.119565217391298</v>
      </c>
      <c r="F387" s="2">
        <v>5.2173913043478262</v>
      </c>
      <c r="G387" s="2">
        <v>0</v>
      </c>
      <c r="H387" s="2">
        <v>0</v>
      </c>
      <c r="I387" s="2">
        <v>0</v>
      </c>
      <c r="J387" s="2">
        <v>0</v>
      </c>
      <c r="K387" s="2">
        <v>0</v>
      </c>
      <c r="L387" s="2">
        <v>4.3942391304347828</v>
      </c>
      <c r="M387" s="2">
        <v>4.8695652173913047</v>
      </c>
      <c r="N387" s="2">
        <v>4.9130434782608692</v>
      </c>
      <c r="O387" s="2">
        <v>0.11492785084918913</v>
      </c>
      <c r="P387" s="2">
        <v>0</v>
      </c>
      <c r="Q387" s="2">
        <v>27.25717391304347</v>
      </c>
      <c r="R387" s="2">
        <v>0.32022219384497502</v>
      </c>
      <c r="S387" s="2">
        <v>4.7086956521739127</v>
      </c>
      <c r="T387" s="2">
        <v>6.0210869565217395</v>
      </c>
      <c r="U387" s="2">
        <v>0</v>
      </c>
      <c r="V387" s="2">
        <v>0.12605542076363174</v>
      </c>
      <c r="W387" s="2">
        <v>4.8846739130434775</v>
      </c>
      <c r="X387" s="2">
        <v>5.019347826086956</v>
      </c>
      <c r="Y387" s="2">
        <v>0</v>
      </c>
      <c r="Z387" s="2">
        <v>0.11635423317583961</v>
      </c>
      <c r="AA387" s="2">
        <v>0</v>
      </c>
      <c r="AB387" s="2">
        <v>0</v>
      </c>
      <c r="AC387" s="2">
        <v>0</v>
      </c>
      <c r="AD387" s="2">
        <v>0</v>
      </c>
      <c r="AE387" s="2">
        <v>0</v>
      </c>
      <c r="AF387" s="2">
        <v>0</v>
      </c>
      <c r="AG387" s="2">
        <v>0.30434782608695654</v>
      </c>
      <c r="AH387" t="s">
        <v>264</v>
      </c>
      <c r="AI387">
        <v>5</v>
      </c>
    </row>
    <row r="388" spans="1:35" x14ac:dyDescent="0.25">
      <c r="A388" t="s">
        <v>1304</v>
      </c>
      <c r="B388" t="s">
        <v>971</v>
      </c>
      <c r="C388" t="s">
        <v>1074</v>
      </c>
      <c r="D388" t="s">
        <v>1258</v>
      </c>
      <c r="E388" s="2">
        <v>54.054347826086953</v>
      </c>
      <c r="F388" s="2">
        <v>5.7391304347826084</v>
      </c>
      <c r="G388" s="2">
        <v>0.28260869565217389</v>
      </c>
      <c r="H388" s="2">
        <v>0</v>
      </c>
      <c r="I388" s="2">
        <v>1.201086956521739</v>
      </c>
      <c r="J388" s="2">
        <v>0</v>
      </c>
      <c r="K388" s="2">
        <v>0</v>
      </c>
      <c r="L388" s="2">
        <v>2.25</v>
      </c>
      <c r="M388" s="2">
        <v>0</v>
      </c>
      <c r="N388" s="2">
        <v>5.2255434782608692</v>
      </c>
      <c r="O388" s="2">
        <v>9.667202895636437E-2</v>
      </c>
      <c r="P388" s="2">
        <v>5.2934782608695654</v>
      </c>
      <c r="Q388" s="2">
        <v>5.2201086956521738</v>
      </c>
      <c r="R388" s="2">
        <v>0.1945003016287955</v>
      </c>
      <c r="S388" s="2">
        <v>7.4402173913043477</v>
      </c>
      <c r="T388" s="2">
        <v>0.96467391304347827</v>
      </c>
      <c r="U388" s="2">
        <v>0</v>
      </c>
      <c r="V388" s="2">
        <v>0.15548964407802132</v>
      </c>
      <c r="W388" s="2">
        <v>5.3369565217391308</v>
      </c>
      <c r="X388" s="2">
        <v>5.2771739130434785</v>
      </c>
      <c r="Y388" s="2">
        <v>0</v>
      </c>
      <c r="Z388" s="2">
        <v>0.19636034586768553</v>
      </c>
      <c r="AA388" s="2">
        <v>0</v>
      </c>
      <c r="AB388" s="2">
        <v>0</v>
      </c>
      <c r="AC388" s="2">
        <v>0</v>
      </c>
      <c r="AD388" s="2">
        <v>0</v>
      </c>
      <c r="AE388" s="2">
        <v>0</v>
      </c>
      <c r="AF388" s="2">
        <v>0</v>
      </c>
      <c r="AG388" s="2">
        <v>0</v>
      </c>
      <c r="AH388" t="s">
        <v>483</v>
      </c>
      <c r="AI388">
        <v>5</v>
      </c>
    </row>
    <row r="389" spans="1:35" x14ac:dyDescent="0.25">
      <c r="A389" t="s">
        <v>1304</v>
      </c>
      <c r="B389" t="s">
        <v>682</v>
      </c>
      <c r="C389" t="s">
        <v>1074</v>
      </c>
      <c r="D389" t="s">
        <v>1258</v>
      </c>
      <c r="E389" s="2">
        <v>113.19565217391305</v>
      </c>
      <c r="F389" s="2">
        <v>4.9565217391304346</v>
      </c>
      <c r="G389" s="2">
        <v>0.65217391304347827</v>
      </c>
      <c r="H389" s="2">
        <v>0.31521739130434784</v>
      </c>
      <c r="I389" s="2">
        <v>3.2173913043478262</v>
      </c>
      <c r="J389" s="2">
        <v>0</v>
      </c>
      <c r="K389" s="2">
        <v>4.5217391304347823</v>
      </c>
      <c r="L389" s="2">
        <v>5.8633695652173916</v>
      </c>
      <c r="M389" s="2">
        <v>19.121847826086956</v>
      </c>
      <c r="N389" s="2">
        <v>5.6632608695652173</v>
      </c>
      <c r="O389" s="2">
        <v>0.21895813328212022</v>
      </c>
      <c r="P389" s="2">
        <v>4.3804347826086953</v>
      </c>
      <c r="Q389" s="2">
        <v>36.334891304347828</v>
      </c>
      <c r="R389" s="2">
        <v>0.3596898405991934</v>
      </c>
      <c r="S389" s="2">
        <v>4.9466304347826089</v>
      </c>
      <c r="T389" s="2">
        <v>8.647717391304349</v>
      </c>
      <c r="U389" s="2">
        <v>0</v>
      </c>
      <c r="V389" s="2">
        <v>0.12009602458229307</v>
      </c>
      <c r="W389" s="2">
        <v>5.087065217391304</v>
      </c>
      <c r="X389" s="2">
        <v>11.031195652173915</v>
      </c>
      <c r="Y389" s="2">
        <v>0</v>
      </c>
      <c r="Z389" s="2">
        <v>0.14239293259074323</v>
      </c>
      <c r="AA389" s="2">
        <v>9.7826086956521743E-2</v>
      </c>
      <c r="AB389" s="2">
        <v>0</v>
      </c>
      <c r="AC389" s="2">
        <v>0</v>
      </c>
      <c r="AD389" s="2">
        <v>0</v>
      </c>
      <c r="AE389" s="2">
        <v>0</v>
      </c>
      <c r="AF389" s="2">
        <v>0</v>
      </c>
      <c r="AG389" s="2">
        <v>0</v>
      </c>
      <c r="AH389" t="s">
        <v>175</v>
      </c>
      <c r="AI389">
        <v>5</v>
      </c>
    </row>
    <row r="390" spans="1:35" x14ac:dyDescent="0.25">
      <c r="A390" t="s">
        <v>1304</v>
      </c>
      <c r="B390" t="s">
        <v>606</v>
      </c>
      <c r="C390" t="s">
        <v>1097</v>
      </c>
      <c r="D390" t="s">
        <v>1234</v>
      </c>
      <c r="E390" s="2">
        <v>160.5</v>
      </c>
      <c r="F390" s="2">
        <v>5.4782608695652177</v>
      </c>
      <c r="G390" s="2">
        <v>0.41304347826086957</v>
      </c>
      <c r="H390" s="2">
        <v>0</v>
      </c>
      <c r="I390" s="2">
        <v>3.9130434782608696</v>
      </c>
      <c r="J390" s="2">
        <v>0</v>
      </c>
      <c r="K390" s="2">
        <v>1.7934782608695652</v>
      </c>
      <c r="L390" s="2">
        <v>8.2116304347826095</v>
      </c>
      <c r="M390" s="2">
        <v>14.176304347826088</v>
      </c>
      <c r="N390" s="2">
        <v>0</v>
      </c>
      <c r="O390" s="2">
        <v>8.8325883787078424E-2</v>
      </c>
      <c r="P390" s="2">
        <v>12.222065217391307</v>
      </c>
      <c r="Q390" s="2">
        <v>0</v>
      </c>
      <c r="R390" s="2">
        <v>7.6149939049167018E-2</v>
      </c>
      <c r="S390" s="2">
        <v>7.5340217391304352</v>
      </c>
      <c r="T390" s="2">
        <v>23.90978260869565</v>
      </c>
      <c r="U390" s="2">
        <v>0</v>
      </c>
      <c r="V390" s="2">
        <v>0.19591155356900988</v>
      </c>
      <c r="W390" s="2">
        <v>6.295108695652174</v>
      </c>
      <c r="X390" s="2">
        <v>23.059021739130422</v>
      </c>
      <c r="Y390" s="2">
        <v>0</v>
      </c>
      <c r="Z390" s="2">
        <v>0.18289177840986043</v>
      </c>
      <c r="AA390" s="2">
        <v>0</v>
      </c>
      <c r="AB390" s="2">
        <v>0</v>
      </c>
      <c r="AC390" s="2">
        <v>0</v>
      </c>
      <c r="AD390" s="2">
        <v>0</v>
      </c>
      <c r="AE390" s="2">
        <v>0</v>
      </c>
      <c r="AF390" s="2">
        <v>0</v>
      </c>
      <c r="AG390" s="2">
        <v>0</v>
      </c>
      <c r="AH390" t="s">
        <v>90</v>
      </c>
      <c r="AI390">
        <v>5</v>
      </c>
    </row>
    <row r="391" spans="1:35" x14ac:dyDescent="0.25">
      <c r="A391" t="s">
        <v>1304</v>
      </c>
      <c r="B391" t="s">
        <v>802</v>
      </c>
      <c r="C391" t="s">
        <v>1012</v>
      </c>
      <c r="D391" t="s">
        <v>1257</v>
      </c>
      <c r="E391" s="2">
        <v>72.315217391304344</v>
      </c>
      <c r="F391" s="2">
        <v>4.5652173913043477</v>
      </c>
      <c r="G391" s="2">
        <v>0.13043478260869565</v>
      </c>
      <c r="H391" s="2">
        <v>0.57065217391304346</v>
      </c>
      <c r="I391" s="2">
        <v>0</v>
      </c>
      <c r="J391" s="2">
        <v>0</v>
      </c>
      <c r="K391" s="2">
        <v>0</v>
      </c>
      <c r="L391" s="2">
        <v>4.8831521739130439</v>
      </c>
      <c r="M391" s="2">
        <v>2.2608695652173911</v>
      </c>
      <c r="N391" s="2">
        <v>8.6847826086956523</v>
      </c>
      <c r="O391" s="2">
        <v>0.1513602885916128</v>
      </c>
      <c r="P391" s="2">
        <v>5.0027173913043477</v>
      </c>
      <c r="Q391" s="2">
        <v>6.5380434782608692</v>
      </c>
      <c r="R391" s="2">
        <v>0.1595896588005411</v>
      </c>
      <c r="S391" s="2">
        <v>10.282608695652174</v>
      </c>
      <c r="T391" s="2">
        <v>5.3505434782608692</v>
      </c>
      <c r="U391" s="2">
        <v>0</v>
      </c>
      <c r="V391" s="2">
        <v>0.21618067037426725</v>
      </c>
      <c r="W391" s="2">
        <v>14.451086956521738</v>
      </c>
      <c r="X391" s="2">
        <v>5.5271739130434785</v>
      </c>
      <c r="Y391" s="2">
        <v>0</v>
      </c>
      <c r="Z391" s="2">
        <v>0.27626634600931915</v>
      </c>
      <c r="AA391" s="2">
        <v>6.5217391304347824E-2</v>
      </c>
      <c r="AB391" s="2">
        <v>0</v>
      </c>
      <c r="AC391" s="2">
        <v>8.6956521739130432E-2</v>
      </c>
      <c r="AD391" s="2">
        <v>0</v>
      </c>
      <c r="AE391" s="2">
        <v>0</v>
      </c>
      <c r="AF391" s="2">
        <v>0</v>
      </c>
      <c r="AG391" s="2">
        <v>0</v>
      </c>
      <c r="AH391" t="s">
        <v>310</v>
      </c>
      <c r="AI391">
        <v>5</v>
      </c>
    </row>
    <row r="392" spans="1:35" x14ac:dyDescent="0.25">
      <c r="A392" t="s">
        <v>1304</v>
      </c>
      <c r="B392" t="s">
        <v>670</v>
      </c>
      <c r="C392" t="s">
        <v>1021</v>
      </c>
      <c r="D392" t="s">
        <v>1205</v>
      </c>
      <c r="E392" s="2">
        <v>84.619565217391298</v>
      </c>
      <c r="F392" s="2">
        <v>4.9565217391304346</v>
      </c>
      <c r="G392" s="2">
        <v>0.65217391304347827</v>
      </c>
      <c r="H392" s="2">
        <v>0.26956521739130429</v>
      </c>
      <c r="I392" s="2">
        <v>2.0679347826086958</v>
      </c>
      <c r="J392" s="2">
        <v>0</v>
      </c>
      <c r="K392" s="2">
        <v>0</v>
      </c>
      <c r="L392" s="2">
        <v>2.6708695652173917</v>
      </c>
      <c r="M392" s="2">
        <v>5.1304347826086953</v>
      </c>
      <c r="N392" s="2">
        <v>4.8913043478260869</v>
      </c>
      <c r="O392" s="2">
        <v>0.11843288375080283</v>
      </c>
      <c r="P392" s="2">
        <v>13.722826086956522</v>
      </c>
      <c r="Q392" s="2">
        <v>4.3043478260869561</v>
      </c>
      <c r="R392" s="2">
        <v>0.21303789338471418</v>
      </c>
      <c r="S392" s="2">
        <v>5.3880434782608697</v>
      </c>
      <c r="T392" s="2">
        <v>0</v>
      </c>
      <c r="U392" s="2">
        <v>0</v>
      </c>
      <c r="V392" s="2">
        <v>6.367373153500322E-2</v>
      </c>
      <c r="W392" s="2">
        <v>9.5786956521739111</v>
      </c>
      <c r="X392" s="2">
        <v>4.1521739130434785</v>
      </c>
      <c r="Y392" s="2">
        <v>0</v>
      </c>
      <c r="Z392" s="2">
        <v>0.16226589595375721</v>
      </c>
      <c r="AA392" s="2">
        <v>0</v>
      </c>
      <c r="AB392" s="2">
        <v>0</v>
      </c>
      <c r="AC392" s="2">
        <v>0</v>
      </c>
      <c r="AD392" s="2">
        <v>0</v>
      </c>
      <c r="AE392" s="2">
        <v>0</v>
      </c>
      <c r="AF392" s="2">
        <v>0</v>
      </c>
      <c r="AG392" s="2">
        <v>0</v>
      </c>
      <c r="AH392" t="s">
        <v>162</v>
      </c>
      <c r="AI392">
        <v>5</v>
      </c>
    </row>
    <row r="393" spans="1:35" x14ac:dyDescent="0.25">
      <c r="A393" t="s">
        <v>1304</v>
      </c>
      <c r="B393" t="s">
        <v>767</v>
      </c>
      <c r="C393" t="s">
        <v>1076</v>
      </c>
      <c r="D393" t="s">
        <v>1259</v>
      </c>
      <c r="E393" s="2">
        <v>76.804347826086953</v>
      </c>
      <c r="F393" s="2">
        <v>5.4032608695652167</v>
      </c>
      <c r="G393" s="2">
        <v>0</v>
      </c>
      <c r="H393" s="2">
        <v>0.47413043478260869</v>
      </c>
      <c r="I393" s="2">
        <v>6.6630434782608692</v>
      </c>
      <c r="J393" s="2">
        <v>0</v>
      </c>
      <c r="K393" s="2">
        <v>0</v>
      </c>
      <c r="L393" s="2">
        <v>3.7655434782608692</v>
      </c>
      <c r="M393" s="2">
        <v>9.8260869565217384</v>
      </c>
      <c r="N393" s="2">
        <v>0</v>
      </c>
      <c r="O393" s="2">
        <v>0.12793659779224453</v>
      </c>
      <c r="P393" s="2">
        <v>0</v>
      </c>
      <c r="Q393" s="2">
        <v>5.2347826086956539</v>
      </c>
      <c r="R393" s="2">
        <v>6.8157373337107294E-2</v>
      </c>
      <c r="S393" s="2">
        <v>4.0017391304347827</v>
      </c>
      <c r="T393" s="2">
        <v>13.54880434782609</v>
      </c>
      <c r="U393" s="2">
        <v>0</v>
      </c>
      <c r="V393" s="2">
        <v>0.22850976507217668</v>
      </c>
      <c r="W393" s="2">
        <v>5.5982608695652161</v>
      </c>
      <c r="X393" s="2">
        <v>18.918586956521743</v>
      </c>
      <c r="Y393" s="2">
        <v>1.5696739130434783</v>
      </c>
      <c r="Z393" s="2">
        <v>0.33964902349278236</v>
      </c>
      <c r="AA393" s="2">
        <v>0</v>
      </c>
      <c r="AB393" s="2">
        <v>5.3913043478260869</v>
      </c>
      <c r="AC393" s="2">
        <v>0</v>
      </c>
      <c r="AD393" s="2">
        <v>0</v>
      </c>
      <c r="AE393" s="2">
        <v>0</v>
      </c>
      <c r="AF393" s="2">
        <v>0</v>
      </c>
      <c r="AG393" s="2">
        <v>0</v>
      </c>
      <c r="AH393" t="s">
        <v>260</v>
      </c>
      <c r="AI393">
        <v>5</v>
      </c>
    </row>
    <row r="394" spans="1:35" x14ac:dyDescent="0.25">
      <c r="A394" t="s">
        <v>1304</v>
      </c>
      <c r="B394" t="s">
        <v>760</v>
      </c>
      <c r="C394" t="s">
        <v>1140</v>
      </c>
      <c r="D394" t="s">
        <v>1269</v>
      </c>
      <c r="E394" s="2">
        <v>70.641304347826093</v>
      </c>
      <c r="F394" s="2">
        <v>22.980652173913057</v>
      </c>
      <c r="G394" s="2">
        <v>1.6956521739130435</v>
      </c>
      <c r="H394" s="2">
        <v>0</v>
      </c>
      <c r="I394" s="2">
        <v>7.847826086956522E-2</v>
      </c>
      <c r="J394" s="2">
        <v>0</v>
      </c>
      <c r="K394" s="2">
        <v>0</v>
      </c>
      <c r="L394" s="2">
        <v>1.6915217391304345</v>
      </c>
      <c r="M394" s="2">
        <v>0.13043478260869565</v>
      </c>
      <c r="N394" s="2">
        <v>0</v>
      </c>
      <c r="O394" s="2">
        <v>1.8464379135251575E-3</v>
      </c>
      <c r="P394" s="2">
        <v>0.89315217391304347</v>
      </c>
      <c r="Q394" s="2">
        <v>26.403586956521735</v>
      </c>
      <c r="R394" s="2">
        <v>0.38641329435297733</v>
      </c>
      <c r="S394" s="2">
        <v>4.3686956521739129</v>
      </c>
      <c r="T394" s="2">
        <v>3.3170652173913044</v>
      </c>
      <c r="U394" s="2">
        <v>0</v>
      </c>
      <c r="V394" s="2">
        <v>0.10879981535620864</v>
      </c>
      <c r="W394" s="2">
        <v>3.1381521739130438</v>
      </c>
      <c r="X394" s="2">
        <v>4.854782608695654</v>
      </c>
      <c r="Y394" s="2">
        <v>0</v>
      </c>
      <c r="Z394" s="2">
        <v>0.11314817664256041</v>
      </c>
      <c r="AA394" s="2">
        <v>0</v>
      </c>
      <c r="AB394" s="2">
        <v>0</v>
      </c>
      <c r="AC394" s="2">
        <v>0</v>
      </c>
      <c r="AD394" s="2">
        <v>63.965869565217396</v>
      </c>
      <c r="AE394" s="2">
        <v>0</v>
      </c>
      <c r="AF394" s="2">
        <v>0</v>
      </c>
      <c r="AG394" s="2">
        <v>0</v>
      </c>
      <c r="AH394" t="s">
        <v>253</v>
      </c>
      <c r="AI394">
        <v>5</v>
      </c>
    </row>
    <row r="395" spans="1:35" x14ac:dyDescent="0.25">
      <c r="A395" t="s">
        <v>1304</v>
      </c>
      <c r="B395" t="s">
        <v>828</v>
      </c>
      <c r="C395" t="s">
        <v>1177</v>
      </c>
      <c r="D395" t="s">
        <v>1226</v>
      </c>
      <c r="E395" s="2">
        <v>97.554347826086953</v>
      </c>
      <c r="F395" s="2">
        <v>11.217391304347826</v>
      </c>
      <c r="G395" s="2">
        <v>0.39130434782608697</v>
      </c>
      <c r="H395" s="2">
        <v>0.59782608695652173</v>
      </c>
      <c r="I395" s="2">
        <v>4.4456521739130439</v>
      </c>
      <c r="J395" s="2">
        <v>0</v>
      </c>
      <c r="K395" s="2">
        <v>0</v>
      </c>
      <c r="L395" s="2">
        <v>5.1286956521739135</v>
      </c>
      <c r="M395" s="2">
        <v>0</v>
      </c>
      <c r="N395" s="2">
        <v>0</v>
      </c>
      <c r="O395" s="2">
        <v>0</v>
      </c>
      <c r="P395" s="2">
        <v>5.4308695652173951</v>
      </c>
      <c r="Q395" s="2">
        <v>4.5467391304347817</v>
      </c>
      <c r="R395" s="2">
        <v>0.10227743732590532</v>
      </c>
      <c r="S395" s="2">
        <v>5.4473913043478266</v>
      </c>
      <c r="T395" s="2">
        <v>9.728478260869565</v>
      </c>
      <c r="U395" s="2">
        <v>0</v>
      </c>
      <c r="V395" s="2">
        <v>0.1555632311977716</v>
      </c>
      <c r="W395" s="2">
        <v>8.3905434782608719</v>
      </c>
      <c r="X395" s="2">
        <v>14.75282608695653</v>
      </c>
      <c r="Y395" s="2">
        <v>0</v>
      </c>
      <c r="Z395" s="2">
        <v>0.23723565459610038</v>
      </c>
      <c r="AA395" s="2">
        <v>0</v>
      </c>
      <c r="AB395" s="2">
        <v>0</v>
      </c>
      <c r="AC395" s="2">
        <v>0</v>
      </c>
      <c r="AD395" s="2">
        <v>0</v>
      </c>
      <c r="AE395" s="2">
        <v>0</v>
      </c>
      <c r="AF395" s="2">
        <v>0</v>
      </c>
      <c r="AG395" s="2">
        <v>0</v>
      </c>
      <c r="AH395" t="s">
        <v>338</v>
      </c>
      <c r="AI395">
        <v>5</v>
      </c>
    </row>
    <row r="396" spans="1:35" x14ac:dyDescent="0.25">
      <c r="A396" t="s">
        <v>1304</v>
      </c>
      <c r="B396" t="s">
        <v>700</v>
      </c>
      <c r="C396" t="s">
        <v>1038</v>
      </c>
      <c r="D396" t="s">
        <v>1213</v>
      </c>
      <c r="E396" s="2">
        <v>68.336956521739125</v>
      </c>
      <c r="F396" s="2">
        <v>5.2173913043478262</v>
      </c>
      <c r="G396" s="2">
        <v>1.0217391304347827</v>
      </c>
      <c r="H396" s="2">
        <v>0.31304347826086959</v>
      </c>
      <c r="I396" s="2">
        <v>2.152173913043478</v>
      </c>
      <c r="J396" s="2">
        <v>0</v>
      </c>
      <c r="K396" s="2">
        <v>0</v>
      </c>
      <c r="L396" s="2">
        <v>2.7468478260869564</v>
      </c>
      <c r="M396" s="2">
        <v>5.2608695652173916</v>
      </c>
      <c r="N396" s="2">
        <v>0</v>
      </c>
      <c r="O396" s="2">
        <v>7.6984253220932095E-2</v>
      </c>
      <c r="P396" s="2">
        <v>6.9048913043478262</v>
      </c>
      <c r="Q396" s="2">
        <v>4.9972826086956523</v>
      </c>
      <c r="R396" s="2">
        <v>0.17416891999363768</v>
      </c>
      <c r="S396" s="2">
        <v>7.218586956521742</v>
      </c>
      <c r="T396" s="2">
        <v>2.6423913043478255</v>
      </c>
      <c r="U396" s="2">
        <v>0</v>
      </c>
      <c r="V396" s="2">
        <v>0.14429934786066489</v>
      </c>
      <c r="W396" s="2">
        <v>4.4677173913043475</v>
      </c>
      <c r="X396" s="2">
        <v>2.9993478260869564</v>
      </c>
      <c r="Y396" s="2">
        <v>0</v>
      </c>
      <c r="Z396" s="2">
        <v>0.1092683314776523</v>
      </c>
      <c r="AA396" s="2">
        <v>0</v>
      </c>
      <c r="AB396" s="2">
        <v>0</v>
      </c>
      <c r="AC396" s="2">
        <v>0</v>
      </c>
      <c r="AD396" s="2">
        <v>0</v>
      </c>
      <c r="AE396" s="2">
        <v>0</v>
      </c>
      <c r="AF396" s="2">
        <v>0</v>
      </c>
      <c r="AG396" s="2">
        <v>0.38043478260869568</v>
      </c>
      <c r="AH396" t="s">
        <v>193</v>
      </c>
      <c r="AI396">
        <v>5</v>
      </c>
    </row>
    <row r="397" spans="1:35" x14ac:dyDescent="0.25">
      <c r="A397" t="s">
        <v>1304</v>
      </c>
      <c r="B397" t="s">
        <v>777</v>
      </c>
      <c r="C397" t="s">
        <v>1068</v>
      </c>
      <c r="D397" t="s">
        <v>1254</v>
      </c>
      <c r="E397" s="2">
        <v>72.25</v>
      </c>
      <c r="F397" s="2">
        <v>5</v>
      </c>
      <c r="G397" s="2">
        <v>0.53260869565217395</v>
      </c>
      <c r="H397" s="2">
        <v>0.29076086956521741</v>
      </c>
      <c r="I397" s="2">
        <v>1.3342391304347827</v>
      </c>
      <c r="J397" s="2">
        <v>0</v>
      </c>
      <c r="K397" s="2">
        <v>0</v>
      </c>
      <c r="L397" s="2">
        <v>4.4211956521739131</v>
      </c>
      <c r="M397" s="2">
        <v>5.5652173913043477</v>
      </c>
      <c r="N397" s="2">
        <v>0</v>
      </c>
      <c r="O397" s="2">
        <v>7.7027230329471938E-2</v>
      </c>
      <c r="P397" s="2">
        <v>5.1304347826086953</v>
      </c>
      <c r="Q397" s="2">
        <v>13.168478260869565</v>
      </c>
      <c r="R397" s="2">
        <v>0.25327215285091015</v>
      </c>
      <c r="S397" s="2">
        <v>9.804347826086957</v>
      </c>
      <c r="T397" s="2">
        <v>0</v>
      </c>
      <c r="U397" s="2">
        <v>0</v>
      </c>
      <c r="V397" s="2">
        <v>0.13570031593199941</v>
      </c>
      <c r="W397" s="2">
        <v>5.0081521739130439</v>
      </c>
      <c r="X397" s="2">
        <v>4.8206521739130439</v>
      </c>
      <c r="Y397" s="2">
        <v>0</v>
      </c>
      <c r="Z397" s="2">
        <v>0.13603881450278321</v>
      </c>
      <c r="AA397" s="2">
        <v>0</v>
      </c>
      <c r="AB397" s="2">
        <v>0</v>
      </c>
      <c r="AC397" s="2">
        <v>0</v>
      </c>
      <c r="AD397" s="2">
        <v>0</v>
      </c>
      <c r="AE397" s="2">
        <v>0</v>
      </c>
      <c r="AF397" s="2">
        <v>0</v>
      </c>
      <c r="AG397" s="2">
        <v>0</v>
      </c>
      <c r="AH397" t="s">
        <v>271</v>
      </c>
      <c r="AI397">
        <v>5</v>
      </c>
    </row>
    <row r="398" spans="1:35" x14ac:dyDescent="0.25">
      <c r="A398" t="s">
        <v>1304</v>
      </c>
      <c r="B398" t="s">
        <v>701</v>
      </c>
      <c r="C398" t="s">
        <v>1057</v>
      </c>
      <c r="D398" t="s">
        <v>1224</v>
      </c>
      <c r="E398" s="2">
        <v>65.619565217391298</v>
      </c>
      <c r="F398" s="2">
        <v>5.0434782608695654</v>
      </c>
      <c r="G398" s="2">
        <v>0.52173913043478259</v>
      </c>
      <c r="H398" s="2">
        <v>0.32880434782608697</v>
      </c>
      <c r="I398" s="2">
        <v>0</v>
      </c>
      <c r="J398" s="2">
        <v>0</v>
      </c>
      <c r="K398" s="2">
        <v>0</v>
      </c>
      <c r="L398" s="2">
        <v>3.4823913043478267</v>
      </c>
      <c r="M398" s="2">
        <v>5.1521739130434758</v>
      </c>
      <c r="N398" s="2">
        <v>0</v>
      </c>
      <c r="O398" s="2">
        <v>7.851581911545466E-2</v>
      </c>
      <c r="P398" s="2">
        <v>5.5408695652173918</v>
      </c>
      <c r="Q398" s="2">
        <v>10.352717391304347</v>
      </c>
      <c r="R398" s="2">
        <v>0.24220805035613718</v>
      </c>
      <c r="S398" s="2">
        <v>11.564347826086953</v>
      </c>
      <c r="T398" s="2">
        <v>1.2191304347826084</v>
      </c>
      <c r="U398" s="2">
        <v>0</v>
      </c>
      <c r="V398" s="2">
        <v>0.19481199271161168</v>
      </c>
      <c r="W398" s="2">
        <v>6.0375000000000014</v>
      </c>
      <c r="X398" s="2">
        <v>2.6178260869565211</v>
      </c>
      <c r="Y398" s="2">
        <v>0</v>
      </c>
      <c r="Z398" s="2">
        <v>0.13190160675832369</v>
      </c>
      <c r="AA398" s="2">
        <v>0</v>
      </c>
      <c r="AB398" s="2">
        <v>0</v>
      </c>
      <c r="AC398" s="2">
        <v>0</v>
      </c>
      <c r="AD398" s="2">
        <v>0</v>
      </c>
      <c r="AE398" s="2">
        <v>4.7463043478260873</v>
      </c>
      <c r="AF398" s="2">
        <v>0</v>
      </c>
      <c r="AG398" s="2">
        <v>0</v>
      </c>
      <c r="AH398" t="s">
        <v>194</v>
      </c>
      <c r="AI398">
        <v>5</v>
      </c>
    </row>
    <row r="399" spans="1:35" x14ac:dyDescent="0.25">
      <c r="A399" t="s">
        <v>1304</v>
      </c>
      <c r="B399" t="s">
        <v>744</v>
      </c>
      <c r="C399" t="s">
        <v>1046</v>
      </c>
      <c r="D399" t="s">
        <v>1200</v>
      </c>
      <c r="E399" s="2">
        <v>63.771739130434781</v>
      </c>
      <c r="F399" s="2">
        <v>5.7391304347826084</v>
      </c>
      <c r="G399" s="2">
        <v>0.39130434782608697</v>
      </c>
      <c r="H399" s="2">
        <v>0.27717391304347827</v>
      </c>
      <c r="I399" s="2">
        <v>0</v>
      </c>
      <c r="J399" s="2">
        <v>0</v>
      </c>
      <c r="K399" s="2">
        <v>0</v>
      </c>
      <c r="L399" s="2">
        <v>5.07</v>
      </c>
      <c r="M399" s="2">
        <v>5.4891304347826084</v>
      </c>
      <c r="N399" s="2">
        <v>0</v>
      </c>
      <c r="O399" s="2">
        <v>8.6074654849156301E-2</v>
      </c>
      <c r="P399" s="2">
        <v>1.8566304347826084</v>
      </c>
      <c r="Q399" s="2">
        <v>5.0421739130434791</v>
      </c>
      <c r="R399" s="2">
        <v>0.10817964888358617</v>
      </c>
      <c r="S399" s="2">
        <v>5.7391304347826084</v>
      </c>
      <c r="T399" s="2">
        <v>3.8910869565217383</v>
      </c>
      <c r="U399" s="2">
        <v>0</v>
      </c>
      <c r="V399" s="2">
        <v>0.15101073802624851</v>
      </c>
      <c r="W399" s="2">
        <v>2.1802173913043479</v>
      </c>
      <c r="X399" s="2">
        <v>4.6584782608695647</v>
      </c>
      <c r="Y399" s="2">
        <v>0</v>
      </c>
      <c r="Z399" s="2">
        <v>0.10723708880177263</v>
      </c>
      <c r="AA399" s="2">
        <v>0</v>
      </c>
      <c r="AB399" s="2">
        <v>0</v>
      </c>
      <c r="AC399" s="2">
        <v>0</v>
      </c>
      <c r="AD399" s="2">
        <v>0</v>
      </c>
      <c r="AE399" s="2">
        <v>0</v>
      </c>
      <c r="AF399" s="2">
        <v>0</v>
      </c>
      <c r="AG399" s="2">
        <v>0</v>
      </c>
      <c r="AH399" t="s">
        <v>237</v>
      </c>
      <c r="AI399">
        <v>5</v>
      </c>
    </row>
    <row r="400" spans="1:35" x14ac:dyDescent="0.25">
      <c r="A400" t="s">
        <v>1304</v>
      </c>
      <c r="B400" t="s">
        <v>628</v>
      </c>
      <c r="C400" t="s">
        <v>1065</v>
      </c>
      <c r="D400" t="s">
        <v>1250</v>
      </c>
      <c r="E400" s="2">
        <v>118.40217391304348</v>
      </c>
      <c r="F400" s="2">
        <v>5.7391304347826084</v>
      </c>
      <c r="G400" s="2">
        <v>0.39130434782608697</v>
      </c>
      <c r="H400" s="2">
        <v>0.58152173913043481</v>
      </c>
      <c r="I400" s="2">
        <v>0</v>
      </c>
      <c r="J400" s="2">
        <v>0</v>
      </c>
      <c r="K400" s="2">
        <v>0</v>
      </c>
      <c r="L400" s="2">
        <v>7.6223913043478264</v>
      </c>
      <c r="M400" s="2">
        <v>5.7391304347826084</v>
      </c>
      <c r="N400" s="2">
        <v>1.3463043478260868</v>
      </c>
      <c r="O400" s="2">
        <v>5.9842100431469744E-2</v>
      </c>
      <c r="P400" s="2">
        <v>3.8327173913043482</v>
      </c>
      <c r="Q400" s="2">
        <v>10.045217391304346</v>
      </c>
      <c r="R400" s="2">
        <v>0.11721013494904983</v>
      </c>
      <c r="S400" s="2">
        <v>11.11695652173913</v>
      </c>
      <c r="T400" s="2">
        <v>12.727717391304349</v>
      </c>
      <c r="U400" s="2">
        <v>0</v>
      </c>
      <c r="V400" s="2">
        <v>0.20138712934912328</v>
      </c>
      <c r="W400" s="2">
        <v>11.418478260869565</v>
      </c>
      <c r="X400" s="2">
        <v>15.961630434782615</v>
      </c>
      <c r="Y400" s="2">
        <v>0</v>
      </c>
      <c r="Z400" s="2">
        <v>0.2312466721747912</v>
      </c>
      <c r="AA400" s="2">
        <v>0</v>
      </c>
      <c r="AB400" s="2">
        <v>0</v>
      </c>
      <c r="AC400" s="2">
        <v>0</v>
      </c>
      <c r="AD400" s="2">
        <v>0</v>
      </c>
      <c r="AE400" s="2">
        <v>10.575108695652172</v>
      </c>
      <c r="AF400" s="2">
        <v>0</v>
      </c>
      <c r="AG400" s="2">
        <v>0</v>
      </c>
      <c r="AH400" t="s">
        <v>113</v>
      </c>
      <c r="AI400">
        <v>5</v>
      </c>
    </row>
    <row r="401" spans="1:35" x14ac:dyDescent="0.25">
      <c r="A401" t="s">
        <v>1304</v>
      </c>
      <c r="B401" t="s">
        <v>724</v>
      </c>
      <c r="C401" t="s">
        <v>1085</v>
      </c>
      <c r="D401" t="s">
        <v>1267</v>
      </c>
      <c r="E401" s="2">
        <v>138.65217391304347</v>
      </c>
      <c r="F401" s="2">
        <v>5.7391304347826084</v>
      </c>
      <c r="G401" s="2">
        <v>0</v>
      </c>
      <c r="H401" s="2">
        <v>0.75</v>
      </c>
      <c r="I401" s="2">
        <v>0</v>
      </c>
      <c r="J401" s="2">
        <v>0</v>
      </c>
      <c r="K401" s="2">
        <v>0</v>
      </c>
      <c r="L401" s="2">
        <v>9.469021739130433</v>
      </c>
      <c r="M401" s="2">
        <v>5.6134782608695657</v>
      </c>
      <c r="N401" s="2">
        <v>4.4857608695652162</v>
      </c>
      <c r="O401" s="2">
        <v>7.283866415804327E-2</v>
      </c>
      <c r="P401" s="2">
        <v>9.1402173913043434</v>
      </c>
      <c r="Q401" s="2">
        <v>13.9025</v>
      </c>
      <c r="R401" s="2">
        <v>0.16619081216682344</v>
      </c>
      <c r="S401" s="2">
        <v>13.235326086956524</v>
      </c>
      <c r="T401" s="2">
        <v>16.032826086956522</v>
      </c>
      <c r="U401" s="2">
        <v>0</v>
      </c>
      <c r="V401" s="2">
        <v>0.21109046723110694</v>
      </c>
      <c r="W401" s="2">
        <v>7.2008695652173929</v>
      </c>
      <c r="X401" s="2">
        <v>14.27913043478261</v>
      </c>
      <c r="Y401" s="2">
        <v>0</v>
      </c>
      <c r="Z401" s="2">
        <v>0.15492003762935094</v>
      </c>
      <c r="AA401" s="2">
        <v>0</v>
      </c>
      <c r="AB401" s="2">
        <v>0</v>
      </c>
      <c r="AC401" s="2">
        <v>0</v>
      </c>
      <c r="AD401" s="2">
        <v>0</v>
      </c>
      <c r="AE401" s="2">
        <v>12.951304347826085</v>
      </c>
      <c r="AF401" s="2">
        <v>0</v>
      </c>
      <c r="AG401" s="2">
        <v>0</v>
      </c>
      <c r="AH401" t="s">
        <v>217</v>
      </c>
      <c r="AI401">
        <v>5</v>
      </c>
    </row>
    <row r="402" spans="1:35" x14ac:dyDescent="0.25">
      <c r="A402" t="s">
        <v>1304</v>
      </c>
      <c r="B402" t="s">
        <v>990</v>
      </c>
      <c r="C402" t="s">
        <v>1193</v>
      </c>
      <c r="D402" t="s">
        <v>1271</v>
      </c>
      <c r="E402" s="2">
        <v>25.641304347826086</v>
      </c>
      <c r="F402" s="2">
        <v>4.1902173913043477</v>
      </c>
      <c r="G402" s="2">
        <v>0.32608695652173914</v>
      </c>
      <c r="H402" s="2">
        <v>0.11413043478260869</v>
      </c>
      <c r="I402" s="2">
        <v>0.5</v>
      </c>
      <c r="J402" s="2">
        <v>0</v>
      </c>
      <c r="K402" s="2">
        <v>0</v>
      </c>
      <c r="L402" s="2">
        <v>1.6304347826086956E-2</v>
      </c>
      <c r="M402" s="2">
        <v>9.2391304347826081E-2</v>
      </c>
      <c r="N402" s="2">
        <v>0</v>
      </c>
      <c r="O402" s="2">
        <v>3.6032217041119118E-3</v>
      </c>
      <c r="P402" s="2">
        <v>2.5842391304347827</v>
      </c>
      <c r="Q402" s="2">
        <v>2.972826086956522</v>
      </c>
      <c r="R402" s="2">
        <v>0.21672318779143707</v>
      </c>
      <c r="S402" s="2">
        <v>5.0190217391304346</v>
      </c>
      <c r="T402" s="2">
        <v>2.4456521739130436E-2</v>
      </c>
      <c r="U402" s="2">
        <v>0</v>
      </c>
      <c r="V402" s="2">
        <v>0.19669351420093262</v>
      </c>
      <c r="W402" s="2">
        <v>1.888586956521739</v>
      </c>
      <c r="X402" s="2">
        <v>0.1358695652173913</v>
      </c>
      <c r="Y402" s="2">
        <v>0</v>
      </c>
      <c r="Z402" s="2">
        <v>7.8952946163628662E-2</v>
      </c>
      <c r="AA402" s="2">
        <v>0</v>
      </c>
      <c r="AB402" s="2">
        <v>0</v>
      </c>
      <c r="AC402" s="2">
        <v>0</v>
      </c>
      <c r="AD402" s="2">
        <v>0</v>
      </c>
      <c r="AE402" s="2">
        <v>0</v>
      </c>
      <c r="AF402" s="2">
        <v>0</v>
      </c>
      <c r="AG402" s="2">
        <v>0</v>
      </c>
      <c r="AH402" t="s">
        <v>502</v>
      </c>
      <c r="AI402">
        <v>5</v>
      </c>
    </row>
    <row r="403" spans="1:35" x14ac:dyDescent="0.25">
      <c r="A403" t="s">
        <v>1304</v>
      </c>
      <c r="B403" t="s">
        <v>858</v>
      </c>
      <c r="C403" t="s">
        <v>1043</v>
      </c>
      <c r="D403" t="s">
        <v>1265</v>
      </c>
      <c r="E403" s="2">
        <v>58.75</v>
      </c>
      <c r="F403" s="2">
        <v>27.450543478260869</v>
      </c>
      <c r="G403" s="2">
        <v>1.0597826086956521</v>
      </c>
      <c r="H403" s="2">
        <v>0.28532608695652173</v>
      </c>
      <c r="I403" s="2">
        <v>7.4456521739130435E-2</v>
      </c>
      <c r="J403" s="2">
        <v>0</v>
      </c>
      <c r="K403" s="2">
        <v>0</v>
      </c>
      <c r="L403" s="2">
        <v>9.1192391304347833</v>
      </c>
      <c r="M403" s="2">
        <v>5.1484782608695641</v>
      </c>
      <c r="N403" s="2">
        <v>0</v>
      </c>
      <c r="O403" s="2">
        <v>8.7633672525439382E-2</v>
      </c>
      <c r="P403" s="2">
        <v>4.8483695652173937</v>
      </c>
      <c r="Q403" s="2">
        <v>20.132065217391311</v>
      </c>
      <c r="R403" s="2">
        <v>0.42519888991674387</v>
      </c>
      <c r="S403" s="2">
        <v>5.6079347826086963</v>
      </c>
      <c r="T403" s="2">
        <v>8.9719565217391324</v>
      </c>
      <c r="U403" s="2">
        <v>0</v>
      </c>
      <c r="V403" s="2">
        <v>0.24816836262719708</v>
      </c>
      <c r="W403" s="2">
        <v>5.7382608695652166</v>
      </c>
      <c r="X403" s="2">
        <v>11.118695652173917</v>
      </c>
      <c r="Y403" s="2">
        <v>0</v>
      </c>
      <c r="Z403" s="2">
        <v>0.28692691951896399</v>
      </c>
      <c r="AA403" s="2">
        <v>0</v>
      </c>
      <c r="AB403" s="2">
        <v>0</v>
      </c>
      <c r="AC403" s="2">
        <v>0</v>
      </c>
      <c r="AD403" s="2">
        <v>58.302065217391302</v>
      </c>
      <c r="AE403" s="2">
        <v>0</v>
      </c>
      <c r="AF403" s="2">
        <v>0</v>
      </c>
      <c r="AG403" s="2">
        <v>0</v>
      </c>
      <c r="AH403" t="s">
        <v>368</v>
      </c>
      <c r="AI403">
        <v>5</v>
      </c>
    </row>
    <row r="404" spans="1:35" x14ac:dyDescent="0.25">
      <c r="A404" t="s">
        <v>1304</v>
      </c>
      <c r="B404" t="s">
        <v>661</v>
      </c>
      <c r="C404" t="s">
        <v>1010</v>
      </c>
      <c r="D404" t="s">
        <v>1269</v>
      </c>
      <c r="E404" s="2">
        <v>12.793478260869565</v>
      </c>
      <c r="F404" s="2">
        <v>2.4347826086956523</v>
      </c>
      <c r="G404" s="2">
        <v>0.18478260869565216</v>
      </c>
      <c r="H404" s="2">
        <v>7.6086956521739135E-2</v>
      </c>
      <c r="I404" s="2">
        <v>0.36956521739130432</v>
      </c>
      <c r="J404" s="2">
        <v>0</v>
      </c>
      <c r="K404" s="2">
        <v>0</v>
      </c>
      <c r="L404" s="2">
        <v>0.16032608695652173</v>
      </c>
      <c r="M404" s="2">
        <v>4.3940217391304346</v>
      </c>
      <c r="N404" s="2">
        <v>0</v>
      </c>
      <c r="O404" s="2">
        <v>0.34345794392523366</v>
      </c>
      <c r="P404" s="2">
        <v>4.8260869565217392</v>
      </c>
      <c r="Q404" s="2">
        <v>0</v>
      </c>
      <c r="R404" s="2">
        <v>0.37723024638912495</v>
      </c>
      <c r="S404" s="2">
        <v>6.4211956521739131</v>
      </c>
      <c r="T404" s="2">
        <v>0</v>
      </c>
      <c r="U404" s="2">
        <v>0</v>
      </c>
      <c r="V404" s="2">
        <v>0.50191163976210706</v>
      </c>
      <c r="W404" s="2">
        <v>1.7336956521739131</v>
      </c>
      <c r="X404" s="2">
        <v>12.766304347826088</v>
      </c>
      <c r="Y404" s="2">
        <v>0</v>
      </c>
      <c r="Z404" s="2">
        <v>1.1333899745114699</v>
      </c>
      <c r="AA404" s="2">
        <v>0</v>
      </c>
      <c r="AB404" s="2">
        <v>0</v>
      </c>
      <c r="AC404" s="2">
        <v>0</v>
      </c>
      <c r="AD404" s="2">
        <v>0</v>
      </c>
      <c r="AE404" s="2">
        <v>2.4456521739130436E-2</v>
      </c>
      <c r="AF404" s="2">
        <v>0</v>
      </c>
      <c r="AG404" s="2">
        <v>0</v>
      </c>
      <c r="AH404" t="s">
        <v>152</v>
      </c>
      <c r="AI404">
        <v>5</v>
      </c>
    </row>
    <row r="405" spans="1:35" x14ac:dyDescent="0.25">
      <c r="A405" t="s">
        <v>1304</v>
      </c>
      <c r="B405" t="s">
        <v>780</v>
      </c>
      <c r="C405" t="s">
        <v>1151</v>
      </c>
      <c r="D405" t="s">
        <v>1234</v>
      </c>
      <c r="E405" s="2">
        <v>71.445652173913047</v>
      </c>
      <c r="F405" s="2">
        <v>4.8028260869565207</v>
      </c>
      <c r="G405" s="2">
        <v>0</v>
      </c>
      <c r="H405" s="2">
        <v>0.16847826086956522</v>
      </c>
      <c r="I405" s="2">
        <v>4.8340217391304359</v>
      </c>
      <c r="J405" s="2">
        <v>0</v>
      </c>
      <c r="K405" s="2">
        <v>0</v>
      </c>
      <c r="L405" s="2">
        <v>1.6252173913043477</v>
      </c>
      <c r="M405" s="2">
        <v>4.5565217391304342</v>
      </c>
      <c r="N405" s="2">
        <v>0</v>
      </c>
      <c r="O405" s="2">
        <v>6.3776053552411366E-2</v>
      </c>
      <c r="P405" s="2">
        <v>4.510326086956522</v>
      </c>
      <c r="Q405" s="2">
        <v>16.683260869565203</v>
      </c>
      <c r="R405" s="2">
        <v>0.29663928191084715</v>
      </c>
      <c r="S405" s="2">
        <v>3.2773913043478271</v>
      </c>
      <c r="T405" s="2">
        <v>7.6129347826086926</v>
      </c>
      <c r="U405" s="2">
        <v>0</v>
      </c>
      <c r="V405" s="2">
        <v>0.15242811501597442</v>
      </c>
      <c r="W405" s="2">
        <v>2.2567391304347835</v>
      </c>
      <c r="X405" s="2">
        <v>5.3702173913043483</v>
      </c>
      <c r="Y405" s="2">
        <v>0</v>
      </c>
      <c r="Z405" s="2">
        <v>0.10675186368477105</v>
      </c>
      <c r="AA405" s="2">
        <v>0</v>
      </c>
      <c r="AB405" s="2">
        <v>0</v>
      </c>
      <c r="AC405" s="2">
        <v>0</v>
      </c>
      <c r="AD405" s="2">
        <v>23.436304347826091</v>
      </c>
      <c r="AE405" s="2">
        <v>0</v>
      </c>
      <c r="AF405" s="2">
        <v>0</v>
      </c>
      <c r="AG405" s="2">
        <v>5.7934782608695654E-2</v>
      </c>
      <c r="AH405" t="s">
        <v>274</v>
      </c>
      <c r="AI405">
        <v>5</v>
      </c>
    </row>
    <row r="406" spans="1:35" x14ac:dyDescent="0.25">
      <c r="A406" t="s">
        <v>1304</v>
      </c>
      <c r="B406" t="s">
        <v>914</v>
      </c>
      <c r="C406" t="s">
        <v>1071</v>
      </c>
      <c r="D406" t="s">
        <v>1238</v>
      </c>
      <c r="E406" s="2">
        <v>14.478260869565217</v>
      </c>
      <c r="F406" s="2">
        <v>5.5</v>
      </c>
      <c r="G406" s="2">
        <v>0.25</v>
      </c>
      <c r="H406" s="2">
        <v>0.83369565217391306</v>
      </c>
      <c r="I406" s="2">
        <v>0.46467391304347827</v>
      </c>
      <c r="J406" s="2">
        <v>0</v>
      </c>
      <c r="K406" s="2">
        <v>0</v>
      </c>
      <c r="L406" s="2">
        <v>1.4157608695652173</v>
      </c>
      <c r="M406" s="2">
        <v>4.7880434782608692</v>
      </c>
      <c r="N406" s="2">
        <v>0</v>
      </c>
      <c r="O406" s="2">
        <v>0.33070570570570568</v>
      </c>
      <c r="P406" s="2">
        <v>0</v>
      </c>
      <c r="Q406" s="2">
        <v>0</v>
      </c>
      <c r="R406" s="2">
        <v>0</v>
      </c>
      <c r="S406" s="2">
        <v>9.3179347826086953</v>
      </c>
      <c r="T406" s="2">
        <v>0</v>
      </c>
      <c r="U406" s="2">
        <v>0.16304347826086957</v>
      </c>
      <c r="V406" s="2">
        <v>0.65484234234234229</v>
      </c>
      <c r="W406" s="2">
        <v>4.7010869565217392</v>
      </c>
      <c r="X406" s="2">
        <v>3.785326086956522</v>
      </c>
      <c r="Y406" s="2">
        <v>0</v>
      </c>
      <c r="Z406" s="2">
        <v>0.58614864864864868</v>
      </c>
      <c r="AA406" s="2">
        <v>0</v>
      </c>
      <c r="AB406" s="2">
        <v>1.5027173913043479</v>
      </c>
      <c r="AC406" s="2">
        <v>0</v>
      </c>
      <c r="AD406" s="2">
        <v>0</v>
      </c>
      <c r="AE406" s="2">
        <v>1.0326086956521738</v>
      </c>
      <c r="AF406" s="2">
        <v>0</v>
      </c>
      <c r="AG406" s="2">
        <v>0</v>
      </c>
      <c r="AH406" t="s">
        <v>425</v>
      </c>
      <c r="AI406">
        <v>5</v>
      </c>
    </row>
    <row r="407" spans="1:35" x14ac:dyDescent="0.25">
      <c r="A407" t="s">
        <v>1304</v>
      </c>
      <c r="B407" t="s">
        <v>849</v>
      </c>
      <c r="C407" t="s">
        <v>1076</v>
      </c>
      <c r="D407" t="s">
        <v>1259</v>
      </c>
      <c r="E407" s="2">
        <v>54.391304347826086</v>
      </c>
      <c r="F407" s="2">
        <v>5.3560869565217404</v>
      </c>
      <c r="G407" s="2">
        <v>0.42391304347826086</v>
      </c>
      <c r="H407" s="2">
        <v>0.28804347826086957</v>
      </c>
      <c r="I407" s="2">
        <v>0.84782608695652173</v>
      </c>
      <c r="J407" s="2">
        <v>0</v>
      </c>
      <c r="K407" s="2">
        <v>0</v>
      </c>
      <c r="L407" s="2">
        <v>1.7146739130434783</v>
      </c>
      <c r="M407" s="2">
        <v>5.2608695652173916</v>
      </c>
      <c r="N407" s="2">
        <v>0</v>
      </c>
      <c r="O407" s="2">
        <v>9.6722621902478018E-2</v>
      </c>
      <c r="P407" s="2">
        <v>4.6856521739130423</v>
      </c>
      <c r="Q407" s="2">
        <v>2.8638043478260871</v>
      </c>
      <c r="R407" s="2">
        <v>0.13879896083133492</v>
      </c>
      <c r="S407" s="2">
        <v>3.6555434782608698</v>
      </c>
      <c r="T407" s="2">
        <v>3.5809782608695655</v>
      </c>
      <c r="U407" s="2">
        <v>0</v>
      </c>
      <c r="V407" s="2">
        <v>0.13304556354916067</v>
      </c>
      <c r="W407" s="2">
        <v>3.0701086956521744</v>
      </c>
      <c r="X407" s="2">
        <v>9.4159782608695668</v>
      </c>
      <c r="Y407" s="2">
        <v>0.37304347826086959</v>
      </c>
      <c r="Z407" s="2">
        <v>0.23641886490807359</v>
      </c>
      <c r="AA407" s="2">
        <v>0</v>
      </c>
      <c r="AB407" s="2">
        <v>0</v>
      </c>
      <c r="AC407" s="2">
        <v>0</v>
      </c>
      <c r="AD407" s="2">
        <v>0</v>
      </c>
      <c r="AE407" s="2">
        <v>0</v>
      </c>
      <c r="AF407" s="2">
        <v>0</v>
      </c>
      <c r="AG407" s="2">
        <v>0</v>
      </c>
      <c r="AH407" t="s">
        <v>359</v>
      </c>
      <c r="AI407">
        <v>5</v>
      </c>
    </row>
    <row r="408" spans="1:35" x14ac:dyDescent="0.25">
      <c r="A408" t="s">
        <v>1304</v>
      </c>
      <c r="B408" t="s">
        <v>967</v>
      </c>
      <c r="C408" t="s">
        <v>1061</v>
      </c>
      <c r="D408" t="s">
        <v>1210</v>
      </c>
      <c r="E408" s="2">
        <v>95.347826086956516</v>
      </c>
      <c r="F408" s="2">
        <v>5.0434782608695654</v>
      </c>
      <c r="G408" s="2">
        <v>1.3043478260869565</v>
      </c>
      <c r="H408" s="2">
        <v>1.0434782608695652</v>
      </c>
      <c r="I408" s="2">
        <v>4.3967391304347823</v>
      </c>
      <c r="J408" s="2">
        <v>0</v>
      </c>
      <c r="K408" s="2">
        <v>0</v>
      </c>
      <c r="L408" s="2">
        <v>5.1415217391304369</v>
      </c>
      <c r="M408" s="2">
        <v>8</v>
      </c>
      <c r="N408" s="2">
        <v>0</v>
      </c>
      <c r="O408" s="2">
        <v>8.3903328773369812E-2</v>
      </c>
      <c r="P408" s="2">
        <v>6.3493478260869605</v>
      </c>
      <c r="Q408" s="2">
        <v>1.494891304347826</v>
      </c>
      <c r="R408" s="2">
        <v>8.2269721842225307E-2</v>
      </c>
      <c r="S408" s="2">
        <v>9.1793478260869588</v>
      </c>
      <c r="T408" s="2">
        <v>12.485326086956523</v>
      </c>
      <c r="U408" s="2">
        <v>0</v>
      </c>
      <c r="V408" s="2">
        <v>0.22721728226174193</v>
      </c>
      <c r="W408" s="2">
        <v>15.790869565217394</v>
      </c>
      <c r="X408" s="2">
        <v>9.1920652173913044</v>
      </c>
      <c r="Y408" s="2">
        <v>0</v>
      </c>
      <c r="Z408" s="2">
        <v>0.26201892384860925</v>
      </c>
      <c r="AA408" s="2">
        <v>0</v>
      </c>
      <c r="AB408" s="2">
        <v>0</v>
      </c>
      <c r="AC408" s="2">
        <v>0</v>
      </c>
      <c r="AD408" s="2">
        <v>0</v>
      </c>
      <c r="AE408" s="2">
        <v>5.434782608695652E-2</v>
      </c>
      <c r="AF408" s="2">
        <v>0</v>
      </c>
      <c r="AG408" s="2">
        <v>0</v>
      </c>
      <c r="AH408" t="s">
        <v>479</v>
      </c>
      <c r="AI408">
        <v>5</v>
      </c>
    </row>
    <row r="409" spans="1:35" x14ac:dyDescent="0.25">
      <c r="A409" t="s">
        <v>1304</v>
      </c>
      <c r="B409" t="s">
        <v>753</v>
      </c>
      <c r="C409" t="s">
        <v>1085</v>
      </c>
      <c r="D409" t="s">
        <v>1267</v>
      </c>
      <c r="E409" s="2">
        <v>120.8695652173913</v>
      </c>
      <c r="F409" s="2">
        <v>4.8695652173913047</v>
      </c>
      <c r="G409" s="2">
        <v>0.65217391304347827</v>
      </c>
      <c r="H409" s="2">
        <v>0.95652173913043481</v>
      </c>
      <c r="I409" s="2">
        <v>3.2391304347826089</v>
      </c>
      <c r="J409" s="2">
        <v>0</v>
      </c>
      <c r="K409" s="2">
        <v>0</v>
      </c>
      <c r="L409" s="2">
        <v>4.9655434782608703</v>
      </c>
      <c r="M409" s="2">
        <v>4.9565217391304346</v>
      </c>
      <c r="N409" s="2">
        <v>5.3043478260869561</v>
      </c>
      <c r="O409" s="2">
        <v>8.4892086330935257E-2</v>
      </c>
      <c r="P409" s="2">
        <v>5.0014130434782631</v>
      </c>
      <c r="Q409" s="2">
        <v>6.4183695652173922</v>
      </c>
      <c r="R409" s="2">
        <v>9.4480215827338163E-2</v>
      </c>
      <c r="S409" s="2">
        <v>9.4551086956521768</v>
      </c>
      <c r="T409" s="2">
        <v>6.4452173913043467</v>
      </c>
      <c r="U409" s="2">
        <v>0</v>
      </c>
      <c r="V409" s="2">
        <v>0.13154946043165469</v>
      </c>
      <c r="W409" s="2">
        <v>9.7466304347826114</v>
      </c>
      <c r="X409" s="2">
        <v>0.49456521739130432</v>
      </c>
      <c r="Y409" s="2">
        <v>0</v>
      </c>
      <c r="Z409" s="2">
        <v>8.472931654676262E-2</v>
      </c>
      <c r="AA409" s="2">
        <v>0</v>
      </c>
      <c r="AB409" s="2">
        <v>0</v>
      </c>
      <c r="AC409" s="2">
        <v>0</v>
      </c>
      <c r="AD409" s="2">
        <v>0</v>
      </c>
      <c r="AE409" s="2">
        <v>2.1739130434782608E-2</v>
      </c>
      <c r="AF409" s="2">
        <v>0</v>
      </c>
      <c r="AG409" s="2">
        <v>0</v>
      </c>
      <c r="AH409" t="s">
        <v>246</v>
      </c>
      <c r="AI409">
        <v>5</v>
      </c>
    </row>
    <row r="410" spans="1:35" x14ac:dyDescent="0.25">
      <c r="A410" t="s">
        <v>1304</v>
      </c>
      <c r="B410" t="s">
        <v>948</v>
      </c>
      <c r="C410" t="s">
        <v>1079</v>
      </c>
      <c r="D410" t="s">
        <v>1259</v>
      </c>
      <c r="E410" s="2">
        <v>45.782608695652172</v>
      </c>
      <c r="F410" s="2">
        <v>5.5652173913043477</v>
      </c>
      <c r="G410" s="2">
        <v>0</v>
      </c>
      <c r="H410" s="2">
        <v>0</v>
      </c>
      <c r="I410" s="2">
        <v>1.5652173913043479</v>
      </c>
      <c r="J410" s="2">
        <v>0</v>
      </c>
      <c r="K410" s="2">
        <v>0</v>
      </c>
      <c r="L410" s="2">
        <v>0.58978260869565224</v>
      </c>
      <c r="M410" s="2">
        <v>0</v>
      </c>
      <c r="N410" s="2">
        <v>5.8260869565217392</v>
      </c>
      <c r="O410" s="2">
        <v>0.12725546058879392</v>
      </c>
      <c r="P410" s="2">
        <v>1.2838043478260872</v>
      </c>
      <c r="Q410" s="2">
        <v>3.6752173913043484</v>
      </c>
      <c r="R410" s="2">
        <v>0.10831671415004751</v>
      </c>
      <c r="S410" s="2">
        <v>1.0180434782608696</v>
      </c>
      <c r="T410" s="2">
        <v>4.9736956521739133</v>
      </c>
      <c r="U410" s="2">
        <v>3.6515217391304349</v>
      </c>
      <c r="V410" s="2">
        <v>0.21063152896486231</v>
      </c>
      <c r="W410" s="2">
        <v>10.713695652173913</v>
      </c>
      <c r="X410" s="2">
        <v>5.1585869565217379</v>
      </c>
      <c r="Y410" s="2">
        <v>0.78532608695652173</v>
      </c>
      <c r="Z410" s="2">
        <v>0.36384140550807215</v>
      </c>
      <c r="AA410" s="2">
        <v>0</v>
      </c>
      <c r="AB410" s="2">
        <v>0</v>
      </c>
      <c r="AC410" s="2">
        <v>0</v>
      </c>
      <c r="AD410" s="2">
        <v>0</v>
      </c>
      <c r="AE410" s="2">
        <v>0</v>
      </c>
      <c r="AF410" s="2">
        <v>0</v>
      </c>
      <c r="AG410" s="2">
        <v>0</v>
      </c>
      <c r="AH410" t="s">
        <v>460</v>
      </c>
      <c r="AI410">
        <v>5</v>
      </c>
    </row>
    <row r="411" spans="1:35" x14ac:dyDescent="0.25">
      <c r="A411" t="s">
        <v>1304</v>
      </c>
      <c r="B411" t="s">
        <v>913</v>
      </c>
      <c r="C411" t="s">
        <v>1122</v>
      </c>
      <c r="D411" t="s">
        <v>1234</v>
      </c>
      <c r="E411" s="2">
        <v>42.826086956521742</v>
      </c>
      <c r="F411" s="2">
        <v>34.104021739130438</v>
      </c>
      <c r="G411" s="2">
        <v>0.21739130434782608</v>
      </c>
      <c r="H411" s="2">
        <v>0</v>
      </c>
      <c r="I411" s="2">
        <v>0.55706521739130432</v>
      </c>
      <c r="J411" s="2">
        <v>0</v>
      </c>
      <c r="K411" s="2">
        <v>0</v>
      </c>
      <c r="L411" s="2">
        <v>4.4622826086956531</v>
      </c>
      <c r="M411" s="2">
        <v>4.0978260869565224</v>
      </c>
      <c r="N411" s="2">
        <v>0</v>
      </c>
      <c r="O411" s="2">
        <v>9.5685279187817274E-2</v>
      </c>
      <c r="P411" s="2">
        <v>3.1913043478260872</v>
      </c>
      <c r="Q411" s="2">
        <v>34.90467391304346</v>
      </c>
      <c r="R411" s="2">
        <v>0.88955076142131939</v>
      </c>
      <c r="S411" s="2">
        <v>4.4640217391304349</v>
      </c>
      <c r="T411" s="2">
        <v>8.5881521739130449</v>
      </c>
      <c r="U411" s="2">
        <v>0</v>
      </c>
      <c r="V411" s="2">
        <v>0.30477157360406093</v>
      </c>
      <c r="W411" s="2">
        <v>5.7854347826086965</v>
      </c>
      <c r="X411" s="2">
        <v>10.216304347826084</v>
      </c>
      <c r="Y411" s="2">
        <v>0.72945652173913045</v>
      </c>
      <c r="Z411" s="2">
        <v>0.3906776649746192</v>
      </c>
      <c r="AA411" s="2">
        <v>0</v>
      </c>
      <c r="AB411" s="2">
        <v>0</v>
      </c>
      <c r="AC411" s="2">
        <v>0</v>
      </c>
      <c r="AD411" s="2">
        <v>0</v>
      </c>
      <c r="AE411" s="2">
        <v>0</v>
      </c>
      <c r="AF411" s="2">
        <v>0</v>
      </c>
      <c r="AG411" s="2">
        <v>0</v>
      </c>
      <c r="AH411" t="s">
        <v>424</v>
      </c>
      <c r="AI411">
        <v>5</v>
      </c>
    </row>
    <row r="412" spans="1:35" x14ac:dyDescent="0.25">
      <c r="A412" t="s">
        <v>1304</v>
      </c>
      <c r="B412" t="s">
        <v>572</v>
      </c>
      <c r="C412" t="s">
        <v>1061</v>
      </c>
      <c r="D412" t="s">
        <v>1210</v>
      </c>
      <c r="E412" s="2">
        <v>67.445652173913047</v>
      </c>
      <c r="F412" s="2">
        <v>5.2173913043478262</v>
      </c>
      <c r="G412" s="2">
        <v>0.58695652173913049</v>
      </c>
      <c r="H412" s="2">
        <v>0.24130434782608698</v>
      </c>
      <c r="I412" s="2">
        <v>0.79891304347826086</v>
      </c>
      <c r="J412" s="2">
        <v>0</v>
      </c>
      <c r="K412" s="2">
        <v>0</v>
      </c>
      <c r="L412" s="2">
        <v>3.338586956521739</v>
      </c>
      <c r="M412" s="2">
        <v>5.5652173913043477</v>
      </c>
      <c r="N412" s="2">
        <v>5.0815217391304346</v>
      </c>
      <c r="O412" s="2">
        <v>0.157856567284448</v>
      </c>
      <c r="P412" s="2">
        <v>5.9864130434782608</v>
      </c>
      <c r="Q412" s="2">
        <v>0.2391304347826087</v>
      </c>
      <c r="R412" s="2">
        <v>9.2304593070104746E-2</v>
      </c>
      <c r="S412" s="2">
        <v>7.0086956521739134</v>
      </c>
      <c r="T412" s="2">
        <v>4.1263043478260855</v>
      </c>
      <c r="U412" s="2">
        <v>0</v>
      </c>
      <c r="V412" s="2">
        <v>0.16509589041095887</v>
      </c>
      <c r="W412" s="2">
        <v>5.380108695652174</v>
      </c>
      <c r="X412" s="2">
        <v>4.1576086956521738</v>
      </c>
      <c r="Y412" s="2">
        <v>0</v>
      </c>
      <c r="Z412" s="2">
        <v>0.14141337630942788</v>
      </c>
      <c r="AA412" s="2">
        <v>0</v>
      </c>
      <c r="AB412" s="2">
        <v>0</v>
      </c>
      <c r="AC412" s="2">
        <v>0</v>
      </c>
      <c r="AD412" s="2">
        <v>0</v>
      </c>
      <c r="AE412" s="2">
        <v>1.9021739130434784E-2</v>
      </c>
      <c r="AF412" s="2">
        <v>0</v>
      </c>
      <c r="AG412" s="2">
        <v>0.2608695652173913</v>
      </c>
      <c r="AH412" t="s">
        <v>55</v>
      </c>
      <c r="AI412">
        <v>5</v>
      </c>
    </row>
    <row r="413" spans="1:35" x14ac:dyDescent="0.25">
      <c r="A413" t="s">
        <v>1304</v>
      </c>
      <c r="B413" t="s">
        <v>924</v>
      </c>
      <c r="C413" t="s">
        <v>1085</v>
      </c>
      <c r="D413" t="s">
        <v>1267</v>
      </c>
      <c r="E413" s="2">
        <v>77.076086956521735</v>
      </c>
      <c r="F413" s="2">
        <v>5.2173913043478262</v>
      </c>
      <c r="G413" s="2">
        <v>0.43478260869565216</v>
      </c>
      <c r="H413" s="2">
        <v>0.29239130434782606</v>
      </c>
      <c r="I413" s="2">
        <v>3.4402173913043477</v>
      </c>
      <c r="J413" s="2">
        <v>0</v>
      </c>
      <c r="K413" s="2">
        <v>0</v>
      </c>
      <c r="L413" s="2">
        <v>3.8353260869565227</v>
      </c>
      <c r="M413" s="2">
        <v>5.3913043478260869</v>
      </c>
      <c r="N413" s="2">
        <v>5.4565217391304346</v>
      </c>
      <c r="O413" s="2">
        <v>0.14074178536172613</v>
      </c>
      <c r="P413" s="2">
        <v>10.076086956521738</v>
      </c>
      <c r="Q413" s="2">
        <v>0</v>
      </c>
      <c r="R413" s="2">
        <v>0.13072909321675363</v>
      </c>
      <c r="S413" s="2">
        <v>8.1454347826086924</v>
      </c>
      <c r="T413" s="2">
        <v>5.9420652173913053</v>
      </c>
      <c r="U413" s="2">
        <v>0</v>
      </c>
      <c r="V413" s="2">
        <v>0.18277393879565645</v>
      </c>
      <c r="W413" s="2">
        <v>11.993478260869564</v>
      </c>
      <c r="X413" s="2">
        <v>4.3724999999999978</v>
      </c>
      <c r="Y413" s="2">
        <v>0</v>
      </c>
      <c r="Z413" s="2">
        <v>0.21233535467494002</v>
      </c>
      <c r="AA413" s="2">
        <v>0</v>
      </c>
      <c r="AB413" s="2">
        <v>0</v>
      </c>
      <c r="AC413" s="2">
        <v>0</v>
      </c>
      <c r="AD413" s="2">
        <v>0</v>
      </c>
      <c r="AE413" s="2">
        <v>0</v>
      </c>
      <c r="AF413" s="2">
        <v>0</v>
      </c>
      <c r="AG413" s="2">
        <v>0</v>
      </c>
      <c r="AH413" t="s">
        <v>435</v>
      </c>
      <c r="AI413">
        <v>5</v>
      </c>
    </row>
    <row r="414" spans="1:35" x14ac:dyDescent="0.25">
      <c r="A414" t="s">
        <v>1304</v>
      </c>
      <c r="B414" t="s">
        <v>916</v>
      </c>
      <c r="C414" t="s">
        <v>1080</v>
      </c>
      <c r="D414" t="s">
        <v>1241</v>
      </c>
      <c r="E414" s="2">
        <v>51.184782608695649</v>
      </c>
      <c r="F414" s="2">
        <v>30.475434782608705</v>
      </c>
      <c r="G414" s="2">
        <v>0</v>
      </c>
      <c r="H414" s="2">
        <v>0.125</v>
      </c>
      <c r="I414" s="2">
        <v>8.3695652173913046E-2</v>
      </c>
      <c r="J414" s="2">
        <v>0</v>
      </c>
      <c r="K414" s="2">
        <v>0</v>
      </c>
      <c r="L414" s="2">
        <v>4.1556521739130439</v>
      </c>
      <c r="M414" s="2">
        <v>5.5091304347826098</v>
      </c>
      <c r="N414" s="2">
        <v>0</v>
      </c>
      <c r="O414" s="2">
        <v>0.10763219367169254</v>
      </c>
      <c r="P414" s="2">
        <v>4.9330434782608696</v>
      </c>
      <c r="Q414" s="2">
        <v>20.153695652173916</v>
      </c>
      <c r="R414" s="2">
        <v>0.49012104480781493</v>
      </c>
      <c r="S414" s="2">
        <v>3.1917391304347826</v>
      </c>
      <c r="T414" s="2">
        <v>5.9827173913043463</v>
      </c>
      <c r="U414" s="2">
        <v>0</v>
      </c>
      <c r="V414" s="2">
        <v>0.17924187725631768</v>
      </c>
      <c r="W414" s="2">
        <v>4.276630434782609</v>
      </c>
      <c r="X414" s="2">
        <v>8.2999999999999972</v>
      </c>
      <c r="Y414" s="2">
        <v>0</v>
      </c>
      <c r="Z414" s="2">
        <v>0.24571034189849222</v>
      </c>
      <c r="AA414" s="2">
        <v>0</v>
      </c>
      <c r="AB414" s="2">
        <v>0</v>
      </c>
      <c r="AC414" s="2">
        <v>0</v>
      </c>
      <c r="AD414" s="2">
        <v>57.957608695652191</v>
      </c>
      <c r="AE414" s="2">
        <v>0</v>
      </c>
      <c r="AF414" s="2">
        <v>0</v>
      </c>
      <c r="AG414" s="2">
        <v>0</v>
      </c>
      <c r="AH414" t="s">
        <v>427</v>
      </c>
      <c r="AI414">
        <v>5</v>
      </c>
    </row>
    <row r="415" spans="1:35" x14ac:dyDescent="0.25">
      <c r="A415" t="s">
        <v>1304</v>
      </c>
      <c r="B415" t="s">
        <v>973</v>
      </c>
      <c r="C415" t="s">
        <v>1012</v>
      </c>
      <c r="D415" t="s">
        <v>1257</v>
      </c>
      <c r="E415" s="2">
        <v>52.760869565217391</v>
      </c>
      <c r="F415" s="2">
        <v>23.358695652173914</v>
      </c>
      <c r="G415" s="2">
        <v>0.86956521739130432</v>
      </c>
      <c r="H415" s="2">
        <v>0</v>
      </c>
      <c r="I415" s="2">
        <v>0</v>
      </c>
      <c r="J415" s="2">
        <v>0</v>
      </c>
      <c r="K415" s="2">
        <v>0</v>
      </c>
      <c r="L415" s="2">
        <v>0</v>
      </c>
      <c r="M415" s="2">
        <v>0</v>
      </c>
      <c r="N415" s="2">
        <v>0</v>
      </c>
      <c r="O415" s="2">
        <v>0</v>
      </c>
      <c r="P415" s="2">
        <v>5.1002173913043478</v>
      </c>
      <c r="Q415" s="2">
        <v>16.626630434782616</v>
      </c>
      <c r="R415" s="2">
        <v>0.41179851668726836</v>
      </c>
      <c r="S415" s="2">
        <v>0</v>
      </c>
      <c r="T415" s="2">
        <v>0</v>
      </c>
      <c r="U415" s="2">
        <v>0</v>
      </c>
      <c r="V415" s="2">
        <v>0</v>
      </c>
      <c r="W415" s="2">
        <v>0</v>
      </c>
      <c r="X415" s="2">
        <v>0</v>
      </c>
      <c r="Y415" s="2">
        <v>0</v>
      </c>
      <c r="Z415" s="2">
        <v>0</v>
      </c>
      <c r="AA415" s="2">
        <v>0</v>
      </c>
      <c r="AB415" s="2">
        <v>0</v>
      </c>
      <c r="AC415" s="2">
        <v>0</v>
      </c>
      <c r="AD415" s="2">
        <v>51.424891304347845</v>
      </c>
      <c r="AE415" s="2">
        <v>0</v>
      </c>
      <c r="AF415" s="2">
        <v>0</v>
      </c>
      <c r="AG415" s="2">
        <v>0</v>
      </c>
      <c r="AH415" t="s">
        <v>485</v>
      </c>
      <c r="AI415">
        <v>5</v>
      </c>
    </row>
    <row r="416" spans="1:35" x14ac:dyDescent="0.25">
      <c r="A416" t="s">
        <v>1304</v>
      </c>
      <c r="B416" t="s">
        <v>986</v>
      </c>
      <c r="C416" t="s">
        <v>1157</v>
      </c>
      <c r="D416" t="s">
        <v>1202</v>
      </c>
      <c r="E416" s="2">
        <v>43.760869565217391</v>
      </c>
      <c r="F416" s="2">
        <v>21.318913043478261</v>
      </c>
      <c r="G416" s="2">
        <v>2.1195652173913042</v>
      </c>
      <c r="H416" s="2">
        <v>0.14858695652173912</v>
      </c>
      <c r="I416" s="2">
        <v>0</v>
      </c>
      <c r="J416" s="2">
        <v>0</v>
      </c>
      <c r="K416" s="2">
        <v>0</v>
      </c>
      <c r="L416" s="2">
        <v>0</v>
      </c>
      <c r="M416" s="2">
        <v>3.0760869565217393E-2</v>
      </c>
      <c r="N416" s="2">
        <v>0</v>
      </c>
      <c r="O416" s="2">
        <v>7.0293094883258828E-4</v>
      </c>
      <c r="P416" s="2">
        <v>6.5565217391304342</v>
      </c>
      <c r="Q416" s="2">
        <v>6.0057608695652167</v>
      </c>
      <c r="R416" s="2">
        <v>0.28706656731246893</v>
      </c>
      <c r="S416" s="2">
        <v>0</v>
      </c>
      <c r="T416" s="2">
        <v>0</v>
      </c>
      <c r="U416" s="2">
        <v>0</v>
      </c>
      <c r="V416" s="2">
        <v>0</v>
      </c>
      <c r="W416" s="2">
        <v>0</v>
      </c>
      <c r="X416" s="2">
        <v>0</v>
      </c>
      <c r="Y416" s="2">
        <v>0</v>
      </c>
      <c r="Z416" s="2">
        <v>0</v>
      </c>
      <c r="AA416" s="2">
        <v>0</v>
      </c>
      <c r="AB416" s="2">
        <v>0</v>
      </c>
      <c r="AC416" s="2">
        <v>0</v>
      </c>
      <c r="AD416" s="2">
        <v>36.192282608695656</v>
      </c>
      <c r="AE416" s="2">
        <v>0</v>
      </c>
      <c r="AF416" s="2">
        <v>0</v>
      </c>
      <c r="AG416" s="2">
        <v>0</v>
      </c>
      <c r="AH416" t="s">
        <v>498</v>
      </c>
      <c r="AI416">
        <v>5</v>
      </c>
    </row>
    <row r="417" spans="1:35" x14ac:dyDescent="0.25">
      <c r="A417" t="s">
        <v>1304</v>
      </c>
      <c r="B417" t="s">
        <v>987</v>
      </c>
      <c r="C417" t="s">
        <v>1028</v>
      </c>
      <c r="D417" t="s">
        <v>1242</v>
      </c>
      <c r="E417" s="2">
        <v>57.217391304347828</v>
      </c>
      <c r="F417" s="2">
        <v>30.22641304347826</v>
      </c>
      <c r="G417" s="2">
        <v>0.70652173913043481</v>
      </c>
      <c r="H417" s="2">
        <v>0</v>
      </c>
      <c r="I417" s="2">
        <v>8.2065217391304346E-2</v>
      </c>
      <c r="J417" s="2">
        <v>0</v>
      </c>
      <c r="K417" s="2">
        <v>0</v>
      </c>
      <c r="L417" s="2">
        <v>0</v>
      </c>
      <c r="M417" s="2">
        <v>5.2355434782608707</v>
      </c>
      <c r="N417" s="2">
        <v>0.3243478260869565</v>
      </c>
      <c r="O417" s="2">
        <v>9.717135258358664E-2</v>
      </c>
      <c r="P417" s="2">
        <v>4.4884782608695657</v>
      </c>
      <c r="Q417" s="2">
        <v>9.6607608695652143</v>
      </c>
      <c r="R417" s="2">
        <v>0.24728913373860176</v>
      </c>
      <c r="S417" s="2">
        <v>0</v>
      </c>
      <c r="T417" s="2">
        <v>0</v>
      </c>
      <c r="U417" s="2">
        <v>0</v>
      </c>
      <c r="V417" s="2">
        <v>0</v>
      </c>
      <c r="W417" s="2">
        <v>0</v>
      </c>
      <c r="X417" s="2">
        <v>0</v>
      </c>
      <c r="Y417" s="2">
        <v>0</v>
      </c>
      <c r="Z417" s="2">
        <v>0</v>
      </c>
      <c r="AA417" s="2">
        <v>0</v>
      </c>
      <c r="AB417" s="2">
        <v>0</v>
      </c>
      <c r="AC417" s="2">
        <v>0</v>
      </c>
      <c r="AD417" s="2">
        <v>38.090652173913035</v>
      </c>
      <c r="AE417" s="2">
        <v>0</v>
      </c>
      <c r="AF417" s="2">
        <v>0</v>
      </c>
      <c r="AG417" s="2">
        <v>0</v>
      </c>
      <c r="AH417" t="s">
        <v>499</v>
      </c>
      <c r="AI417">
        <v>5</v>
      </c>
    </row>
    <row r="418" spans="1:35" x14ac:dyDescent="0.25">
      <c r="A418" t="s">
        <v>1304</v>
      </c>
      <c r="B418" t="s">
        <v>556</v>
      </c>
      <c r="C418" t="s">
        <v>1081</v>
      </c>
      <c r="D418" t="s">
        <v>1232</v>
      </c>
      <c r="E418" s="2">
        <v>54.847826086956523</v>
      </c>
      <c r="F418" s="2">
        <v>5.2608695652173916</v>
      </c>
      <c r="G418" s="2">
        <v>0.4891304347826087</v>
      </c>
      <c r="H418" s="2">
        <v>0.28586956521739132</v>
      </c>
      <c r="I418" s="2">
        <v>0.3858695652173913</v>
      </c>
      <c r="J418" s="2">
        <v>0</v>
      </c>
      <c r="K418" s="2">
        <v>0</v>
      </c>
      <c r="L418" s="2">
        <v>4.2898913043478277</v>
      </c>
      <c r="M418" s="2">
        <v>5.3913043478260869</v>
      </c>
      <c r="N418" s="2">
        <v>0</v>
      </c>
      <c r="O418" s="2">
        <v>9.8295679746333728E-2</v>
      </c>
      <c r="P418" s="2">
        <v>4.7092391304347823</v>
      </c>
      <c r="Q418" s="2">
        <v>5.1630434782608692</v>
      </c>
      <c r="R418" s="2">
        <v>0.17999405469678953</v>
      </c>
      <c r="S418" s="2">
        <v>11.08576086956522</v>
      </c>
      <c r="T418" s="2">
        <v>8.869565217391305E-2</v>
      </c>
      <c r="U418" s="2">
        <v>0</v>
      </c>
      <c r="V418" s="2">
        <v>0.20373563218390808</v>
      </c>
      <c r="W418" s="2">
        <v>5.0665217391304358</v>
      </c>
      <c r="X418" s="2">
        <v>4.24913043478261</v>
      </c>
      <c r="Y418" s="2">
        <v>0</v>
      </c>
      <c r="Z418" s="2">
        <v>0.16984542211652798</v>
      </c>
      <c r="AA418" s="2">
        <v>0</v>
      </c>
      <c r="AB418" s="2">
        <v>0</v>
      </c>
      <c r="AC418" s="2">
        <v>0</v>
      </c>
      <c r="AD418" s="2">
        <v>0</v>
      </c>
      <c r="AE418" s="2">
        <v>0</v>
      </c>
      <c r="AF418" s="2">
        <v>0</v>
      </c>
      <c r="AG418" s="2">
        <v>0</v>
      </c>
      <c r="AH418" t="s">
        <v>38</v>
      </c>
      <c r="AI418">
        <v>5</v>
      </c>
    </row>
    <row r="419" spans="1:35" x14ac:dyDescent="0.25">
      <c r="A419" t="s">
        <v>1304</v>
      </c>
      <c r="B419" t="s">
        <v>897</v>
      </c>
      <c r="C419" t="s">
        <v>1020</v>
      </c>
      <c r="D419" t="s">
        <v>1271</v>
      </c>
      <c r="E419" s="2">
        <v>48.456521739130437</v>
      </c>
      <c r="F419" s="2">
        <v>22.87097826086957</v>
      </c>
      <c r="G419" s="2">
        <v>0</v>
      </c>
      <c r="H419" s="2">
        <v>0</v>
      </c>
      <c r="I419" s="2">
        <v>7.7173913043478259E-2</v>
      </c>
      <c r="J419" s="2">
        <v>0</v>
      </c>
      <c r="K419" s="2">
        <v>0</v>
      </c>
      <c r="L419" s="2">
        <v>3.0853260869565227</v>
      </c>
      <c r="M419" s="2">
        <v>5.7667391304347833</v>
      </c>
      <c r="N419" s="2">
        <v>0</v>
      </c>
      <c r="O419" s="2">
        <v>0.11900852400179453</v>
      </c>
      <c r="P419" s="2">
        <v>4.8081521739130437</v>
      </c>
      <c r="Q419" s="2">
        <v>19.288804347826094</v>
      </c>
      <c r="R419" s="2">
        <v>0.49729026469268744</v>
      </c>
      <c r="S419" s="2">
        <v>8.2676086956521733</v>
      </c>
      <c r="T419" s="2">
        <v>1.63641304347826</v>
      </c>
      <c r="U419" s="2">
        <v>0</v>
      </c>
      <c r="V419" s="2">
        <v>0.20438986092418121</v>
      </c>
      <c r="W419" s="2">
        <v>3.7769565217391308</v>
      </c>
      <c r="X419" s="2">
        <v>3.9118478260869556</v>
      </c>
      <c r="Y419" s="2">
        <v>0</v>
      </c>
      <c r="Z419" s="2">
        <v>0.15867429340511438</v>
      </c>
      <c r="AA419" s="2">
        <v>0</v>
      </c>
      <c r="AB419" s="2">
        <v>0</v>
      </c>
      <c r="AC419" s="2">
        <v>0</v>
      </c>
      <c r="AD419" s="2">
        <v>45.67923913043478</v>
      </c>
      <c r="AE419" s="2">
        <v>0</v>
      </c>
      <c r="AF419" s="2">
        <v>0</v>
      </c>
      <c r="AG419" s="2">
        <v>0</v>
      </c>
      <c r="AH419" t="s">
        <v>407</v>
      </c>
      <c r="AI419">
        <v>5</v>
      </c>
    </row>
    <row r="420" spans="1:35" x14ac:dyDescent="0.25">
      <c r="A420" t="s">
        <v>1304</v>
      </c>
      <c r="B420" t="s">
        <v>969</v>
      </c>
      <c r="C420" t="s">
        <v>1061</v>
      </c>
      <c r="D420" t="s">
        <v>1210</v>
      </c>
      <c r="E420" s="2">
        <v>30.923913043478262</v>
      </c>
      <c r="F420" s="2">
        <v>5.1304347826086953</v>
      </c>
      <c r="G420" s="2">
        <v>1.5652173913043479</v>
      </c>
      <c r="H420" s="2">
        <v>0</v>
      </c>
      <c r="I420" s="2">
        <v>0.88586956521739135</v>
      </c>
      <c r="J420" s="2">
        <v>0</v>
      </c>
      <c r="K420" s="2">
        <v>0.52173913043478259</v>
      </c>
      <c r="L420" s="2">
        <v>0.89771739130434802</v>
      </c>
      <c r="M420" s="2">
        <v>4.4646739130434785</v>
      </c>
      <c r="N420" s="2">
        <v>0</v>
      </c>
      <c r="O420" s="2">
        <v>0.14437609841827767</v>
      </c>
      <c r="P420" s="2">
        <v>5.5109782608695648</v>
      </c>
      <c r="Q420" s="2">
        <v>12.105108695652175</v>
      </c>
      <c r="R420" s="2">
        <v>0.56965905096660818</v>
      </c>
      <c r="S420" s="2">
        <v>3.1422826086956515</v>
      </c>
      <c r="T420" s="2">
        <v>0.22423913043478264</v>
      </c>
      <c r="U420" s="2">
        <v>0</v>
      </c>
      <c r="V420" s="2">
        <v>0.10886467486818979</v>
      </c>
      <c r="W420" s="2">
        <v>3.8165217391304349</v>
      </c>
      <c r="X420" s="2">
        <v>0</v>
      </c>
      <c r="Y420" s="2">
        <v>4.9483695652173916</v>
      </c>
      <c r="Z420" s="2">
        <v>0.28343409490333921</v>
      </c>
      <c r="AA420" s="2">
        <v>0.2608695652173913</v>
      </c>
      <c r="AB420" s="2">
        <v>0</v>
      </c>
      <c r="AC420" s="2">
        <v>0</v>
      </c>
      <c r="AD420" s="2">
        <v>0</v>
      </c>
      <c r="AE420" s="2">
        <v>0</v>
      </c>
      <c r="AF420" s="2">
        <v>0</v>
      </c>
      <c r="AG420" s="2">
        <v>0</v>
      </c>
      <c r="AH420" t="s">
        <v>481</v>
      </c>
      <c r="AI420">
        <v>5</v>
      </c>
    </row>
    <row r="421" spans="1:35" x14ac:dyDescent="0.25">
      <c r="A421" t="s">
        <v>1304</v>
      </c>
      <c r="B421" t="s">
        <v>840</v>
      </c>
      <c r="C421" t="s">
        <v>1010</v>
      </c>
      <c r="D421" t="s">
        <v>1269</v>
      </c>
      <c r="E421" s="2">
        <v>37.434782608695649</v>
      </c>
      <c r="F421" s="2">
        <v>27.585760869565227</v>
      </c>
      <c r="G421" s="2">
        <v>0.28260869565217389</v>
      </c>
      <c r="H421" s="2">
        <v>0.14673913043478262</v>
      </c>
      <c r="I421" s="2">
        <v>0</v>
      </c>
      <c r="J421" s="2">
        <v>0</v>
      </c>
      <c r="K421" s="2">
        <v>0</v>
      </c>
      <c r="L421" s="2">
        <v>3.2967391304347839</v>
      </c>
      <c r="M421" s="2">
        <v>5.0589130434782614</v>
      </c>
      <c r="N421" s="2">
        <v>0</v>
      </c>
      <c r="O421" s="2">
        <v>0.13513937282229968</v>
      </c>
      <c r="P421" s="2">
        <v>6.1905434782608681</v>
      </c>
      <c r="Q421" s="2">
        <v>12.263478260869567</v>
      </c>
      <c r="R421" s="2">
        <v>0.49296457607433225</v>
      </c>
      <c r="S421" s="2">
        <v>5.0328260869565211</v>
      </c>
      <c r="T421" s="2">
        <v>4.3078260869565215</v>
      </c>
      <c r="U421" s="2">
        <v>0</v>
      </c>
      <c r="V421" s="2">
        <v>0.24951800232288038</v>
      </c>
      <c r="W421" s="2">
        <v>3.5080434782608698</v>
      </c>
      <c r="X421" s="2">
        <v>6.5915217391304353</v>
      </c>
      <c r="Y421" s="2">
        <v>0</v>
      </c>
      <c r="Z421" s="2">
        <v>0.26979094076655058</v>
      </c>
      <c r="AA421" s="2">
        <v>0</v>
      </c>
      <c r="AB421" s="2">
        <v>0</v>
      </c>
      <c r="AC421" s="2">
        <v>0</v>
      </c>
      <c r="AD421" s="2">
        <v>44.949782608695642</v>
      </c>
      <c r="AE421" s="2">
        <v>0</v>
      </c>
      <c r="AF421" s="2">
        <v>0</v>
      </c>
      <c r="AG421" s="2">
        <v>0</v>
      </c>
      <c r="AH421" t="s">
        <v>350</v>
      </c>
      <c r="AI421">
        <v>5</v>
      </c>
    </row>
    <row r="422" spans="1:35" x14ac:dyDescent="0.25">
      <c r="A422" t="s">
        <v>1304</v>
      </c>
      <c r="B422" t="s">
        <v>519</v>
      </c>
      <c r="C422" t="s">
        <v>1114</v>
      </c>
      <c r="D422" t="s">
        <v>1227</v>
      </c>
      <c r="E422" s="2">
        <v>48.369565217391305</v>
      </c>
      <c r="F422" s="2">
        <v>24.357391304347821</v>
      </c>
      <c r="G422" s="2">
        <v>0</v>
      </c>
      <c r="H422" s="2">
        <v>0.13858695652173914</v>
      </c>
      <c r="I422" s="2">
        <v>0</v>
      </c>
      <c r="J422" s="2">
        <v>0</v>
      </c>
      <c r="K422" s="2">
        <v>0</v>
      </c>
      <c r="L422" s="2">
        <v>0.69369565217391305</v>
      </c>
      <c r="M422" s="2">
        <v>0</v>
      </c>
      <c r="N422" s="2">
        <v>0</v>
      </c>
      <c r="O422" s="2">
        <v>0</v>
      </c>
      <c r="P422" s="2">
        <v>5.5866304347826086</v>
      </c>
      <c r="Q422" s="2">
        <v>14.277500000000002</v>
      </c>
      <c r="R422" s="2">
        <v>0.41067415730337081</v>
      </c>
      <c r="S422" s="2">
        <v>3.4386956521739127</v>
      </c>
      <c r="T422" s="2">
        <v>3.9084782608695638</v>
      </c>
      <c r="U422" s="2">
        <v>0</v>
      </c>
      <c r="V422" s="2">
        <v>0.15189662921348313</v>
      </c>
      <c r="W422" s="2">
        <v>3.6610869565217392</v>
      </c>
      <c r="X422" s="2">
        <v>3.0709782608695657</v>
      </c>
      <c r="Y422" s="2">
        <v>0</v>
      </c>
      <c r="Z422" s="2">
        <v>0.13917977528089889</v>
      </c>
      <c r="AA422" s="2">
        <v>0</v>
      </c>
      <c r="AB422" s="2">
        <v>0</v>
      </c>
      <c r="AC422" s="2">
        <v>0</v>
      </c>
      <c r="AD422" s="2">
        <v>52.697717391304366</v>
      </c>
      <c r="AE422" s="2">
        <v>0</v>
      </c>
      <c r="AF422" s="2">
        <v>0</v>
      </c>
      <c r="AG422" s="2">
        <v>0.84782608695652173</v>
      </c>
      <c r="AH422" t="s">
        <v>144</v>
      </c>
      <c r="AI422">
        <v>5</v>
      </c>
    </row>
    <row r="423" spans="1:35" x14ac:dyDescent="0.25">
      <c r="A423" t="s">
        <v>1304</v>
      </c>
      <c r="B423" t="s">
        <v>545</v>
      </c>
      <c r="C423" t="s">
        <v>1012</v>
      </c>
      <c r="D423" t="s">
        <v>1257</v>
      </c>
      <c r="E423" s="2">
        <v>62.152173913043477</v>
      </c>
      <c r="F423" s="2">
        <v>19.533804347826084</v>
      </c>
      <c r="G423" s="2">
        <v>0.17391304347826086</v>
      </c>
      <c r="H423" s="2">
        <v>0</v>
      </c>
      <c r="I423" s="2">
        <v>0</v>
      </c>
      <c r="J423" s="2">
        <v>0</v>
      </c>
      <c r="K423" s="2">
        <v>0</v>
      </c>
      <c r="L423" s="2">
        <v>0.64532608695652161</v>
      </c>
      <c r="M423" s="2">
        <v>0</v>
      </c>
      <c r="N423" s="2">
        <v>0</v>
      </c>
      <c r="O423" s="2">
        <v>0</v>
      </c>
      <c r="P423" s="2">
        <v>6.7569565217391316</v>
      </c>
      <c r="Q423" s="2">
        <v>13.61282608695652</v>
      </c>
      <c r="R423" s="2">
        <v>0.32774046869534801</v>
      </c>
      <c r="S423" s="2">
        <v>1.3450000000000002</v>
      </c>
      <c r="T423" s="2">
        <v>3.8384782608695645</v>
      </c>
      <c r="U423" s="2">
        <v>0</v>
      </c>
      <c r="V423" s="2">
        <v>8.3399790136411328E-2</v>
      </c>
      <c r="W423" s="2">
        <v>3.4645652173913044</v>
      </c>
      <c r="X423" s="2">
        <v>0.44369565217391305</v>
      </c>
      <c r="Y423" s="2">
        <v>0</v>
      </c>
      <c r="Z423" s="2">
        <v>6.28821266176985E-2</v>
      </c>
      <c r="AA423" s="2">
        <v>0</v>
      </c>
      <c r="AB423" s="2">
        <v>0</v>
      </c>
      <c r="AC423" s="2">
        <v>0</v>
      </c>
      <c r="AD423" s="2">
        <v>44.840652173913043</v>
      </c>
      <c r="AE423" s="2">
        <v>0</v>
      </c>
      <c r="AF423" s="2">
        <v>0</v>
      </c>
      <c r="AG423" s="2">
        <v>0</v>
      </c>
      <c r="AH423" t="s">
        <v>25</v>
      </c>
      <c r="AI423">
        <v>5</v>
      </c>
    </row>
    <row r="424" spans="1:35" x14ac:dyDescent="0.25">
      <c r="A424" t="s">
        <v>1304</v>
      </c>
      <c r="B424" t="s">
        <v>1004</v>
      </c>
      <c r="C424" t="s">
        <v>1072</v>
      </c>
      <c r="D424" t="s">
        <v>1210</v>
      </c>
      <c r="E424" s="2">
        <v>36.706521739130437</v>
      </c>
      <c r="F424" s="2">
        <v>18.488043478260867</v>
      </c>
      <c r="G424" s="2">
        <v>0</v>
      </c>
      <c r="H424" s="2">
        <v>0</v>
      </c>
      <c r="I424" s="2">
        <v>0</v>
      </c>
      <c r="J424" s="2">
        <v>0</v>
      </c>
      <c r="K424" s="2">
        <v>0</v>
      </c>
      <c r="L424" s="2">
        <v>0</v>
      </c>
      <c r="M424" s="2">
        <v>4.8315217391304346</v>
      </c>
      <c r="N424" s="2">
        <v>0</v>
      </c>
      <c r="O424" s="2">
        <v>0.13162570328694106</v>
      </c>
      <c r="P424" s="2">
        <v>4</v>
      </c>
      <c r="Q424" s="2">
        <v>1.795652173913044</v>
      </c>
      <c r="R424" s="2">
        <v>0.1578916197808706</v>
      </c>
      <c r="S424" s="2">
        <v>0</v>
      </c>
      <c r="T424" s="2">
        <v>0</v>
      </c>
      <c r="U424" s="2">
        <v>0</v>
      </c>
      <c r="V424" s="2">
        <v>0</v>
      </c>
      <c r="W424" s="2">
        <v>0</v>
      </c>
      <c r="X424" s="2">
        <v>0</v>
      </c>
      <c r="Y424" s="2">
        <v>0</v>
      </c>
      <c r="Z424" s="2">
        <v>0</v>
      </c>
      <c r="AA424" s="2">
        <v>0</v>
      </c>
      <c r="AB424" s="2">
        <v>0</v>
      </c>
      <c r="AC424" s="2">
        <v>0</v>
      </c>
      <c r="AD424" s="2">
        <v>0</v>
      </c>
      <c r="AE424" s="2">
        <v>0</v>
      </c>
      <c r="AF424" s="2">
        <v>0</v>
      </c>
      <c r="AG424" s="2">
        <v>0</v>
      </c>
      <c r="AH424" t="s">
        <v>516</v>
      </c>
      <c r="AI424">
        <v>5</v>
      </c>
    </row>
    <row r="425" spans="1:35" x14ac:dyDescent="0.25">
      <c r="A425" t="s">
        <v>1304</v>
      </c>
      <c r="B425" t="s">
        <v>885</v>
      </c>
      <c r="C425" t="s">
        <v>1075</v>
      </c>
      <c r="D425" t="s">
        <v>1208</v>
      </c>
      <c r="E425" s="2">
        <v>50.304347826086953</v>
      </c>
      <c r="F425" s="2">
        <v>22.497826086956518</v>
      </c>
      <c r="G425" s="2">
        <v>0</v>
      </c>
      <c r="H425" s="2">
        <v>0.16576086956521738</v>
      </c>
      <c r="I425" s="2">
        <v>7.6304347826086957E-2</v>
      </c>
      <c r="J425" s="2">
        <v>0</v>
      </c>
      <c r="K425" s="2">
        <v>0</v>
      </c>
      <c r="L425" s="2">
        <v>0.20239130434782607</v>
      </c>
      <c r="M425" s="2">
        <v>9.9565217391304348E-2</v>
      </c>
      <c r="N425" s="2">
        <v>0</v>
      </c>
      <c r="O425" s="2">
        <v>1.9792566983578221E-3</v>
      </c>
      <c r="P425" s="2">
        <v>1.6365217391304345</v>
      </c>
      <c r="Q425" s="2">
        <v>14.766630434782611</v>
      </c>
      <c r="R425" s="2">
        <v>0.32607821953327576</v>
      </c>
      <c r="S425" s="2">
        <v>4.0865217391304354</v>
      </c>
      <c r="T425" s="2">
        <v>3.9119565217391297</v>
      </c>
      <c r="U425" s="2">
        <v>0</v>
      </c>
      <c r="V425" s="2">
        <v>0.15900172860847017</v>
      </c>
      <c r="W425" s="2">
        <v>1.6976086956521736</v>
      </c>
      <c r="X425" s="2">
        <v>9.1154347826086966</v>
      </c>
      <c r="Y425" s="2">
        <v>0</v>
      </c>
      <c r="Z425" s="2">
        <v>0.21495246326707002</v>
      </c>
      <c r="AA425" s="2">
        <v>0</v>
      </c>
      <c r="AB425" s="2">
        <v>0</v>
      </c>
      <c r="AC425" s="2">
        <v>0</v>
      </c>
      <c r="AD425" s="2">
        <v>41.589782608695643</v>
      </c>
      <c r="AE425" s="2">
        <v>0</v>
      </c>
      <c r="AF425" s="2">
        <v>0</v>
      </c>
      <c r="AG425" s="2">
        <v>0</v>
      </c>
      <c r="AH425" t="s">
        <v>395</v>
      </c>
      <c r="AI425">
        <v>5</v>
      </c>
    </row>
    <row r="426" spans="1:35" x14ac:dyDescent="0.25">
      <c r="A426" t="s">
        <v>1304</v>
      </c>
      <c r="B426" t="s">
        <v>577</v>
      </c>
      <c r="C426" t="s">
        <v>1040</v>
      </c>
      <c r="D426" t="s">
        <v>1216</v>
      </c>
      <c r="E426" s="2">
        <v>75.902173913043484</v>
      </c>
      <c r="F426" s="2">
        <v>5.0869565217391308</v>
      </c>
      <c r="G426" s="2">
        <v>0.4891304347826087</v>
      </c>
      <c r="H426" s="2">
        <v>0.29782608695652174</v>
      </c>
      <c r="I426" s="2">
        <v>5.2581521739130439</v>
      </c>
      <c r="J426" s="2">
        <v>0</v>
      </c>
      <c r="K426" s="2">
        <v>0</v>
      </c>
      <c r="L426" s="2">
        <v>5.4901086956521734</v>
      </c>
      <c r="M426" s="2">
        <v>5.6956521739130439</v>
      </c>
      <c r="N426" s="2">
        <v>5.4809782608695654</v>
      </c>
      <c r="O426" s="2">
        <v>0.14725046541601031</v>
      </c>
      <c r="P426" s="2">
        <v>9.4809782608695645</v>
      </c>
      <c r="Q426" s="2">
        <v>0</v>
      </c>
      <c r="R426" s="2">
        <v>0.12491049692109407</v>
      </c>
      <c r="S426" s="2">
        <v>5.9541304347826083</v>
      </c>
      <c r="T426" s="2">
        <v>4.3500000000000014</v>
      </c>
      <c r="U426" s="2">
        <v>0</v>
      </c>
      <c r="V426" s="2">
        <v>0.13575540598596594</v>
      </c>
      <c r="W426" s="2">
        <v>10.133369565217393</v>
      </c>
      <c r="X426" s="2">
        <v>3.5018478260869559</v>
      </c>
      <c r="Y426" s="2">
        <v>0</v>
      </c>
      <c r="Z426" s="2">
        <v>0.17964198768437634</v>
      </c>
      <c r="AA426" s="2">
        <v>0</v>
      </c>
      <c r="AB426" s="2">
        <v>0</v>
      </c>
      <c r="AC426" s="2">
        <v>0</v>
      </c>
      <c r="AD426" s="2">
        <v>0</v>
      </c>
      <c r="AE426" s="2">
        <v>0</v>
      </c>
      <c r="AF426" s="2">
        <v>0</v>
      </c>
      <c r="AG426" s="2">
        <v>0</v>
      </c>
      <c r="AH426" t="s">
        <v>60</v>
      </c>
      <c r="AI426">
        <v>5</v>
      </c>
    </row>
    <row r="427" spans="1:35" x14ac:dyDescent="0.25">
      <c r="A427" t="s">
        <v>1304</v>
      </c>
      <c r="B427" t="s">
        <v>982</v>
      </c>
      <c r="C427" t="s">
        <v>1050</v>
      </c>
      <c r="D427" t="s">
        <v>1215</v>
      </c>
      <c r="E427" s="2">
        <v>35.652173913043477</v>
      </c>
      <c r="F427" s="2">
        <v>32.702499999999993</v>
      </c>
      <c r="G427" s="2">
        <v>1.1956521739130435</v>
      </c>
      <c r="H427" s="2">
        <v>0.17847826086956523</v>
      </c>
      <c r="I427" s="2">
        <v>3.043478260869565E-2</v>
      </c>
      <c r="J427" s="2">
        <v>0</v>
      </c>
      <c r="K427" s="2">
        <v>0</v>
      </c>
      <c r="L427" s="2">
        <v>0</v>
      </c>
      <c r="M427" s="2">
        <v>4.6125000000000025</v>
      </c>
      <c r="N427" s="2">
        <v>0</v>
      </c>
      <c r="O427" s="2">
        <v>0.12937500000000007</v>
      </c>
      <c r="P427" s="2">
        <v>6.6884782608695632</v>
      </c>
      <c r="Q427" s="2">
        <v>15.895108695652175</v>
      </c>
      <c r="R427" s="2">
        <v>0.63344207317073176</v>
      </c>
      <c r="S427" s="2">
        <v>0</v>
      </c>
      <c r="T427" s="2">
        <v>0</v>
      </c>
      <c r="U427" s="2">
        <v>0</v>
      </c>
      <c r="V427" s="2">
        <v>0</v>
      </c>
      <c r="W427" s="2">
        <v>0</v>
      </c>
      <c r="X427" s="2">
        <v>0</v>
      </c>
      <c r="Y427" s="2">
        <v>0</v>
      </c>
      <c r="Z427" s="2">
        <v>0</v>
      </c>
      <c r="AA427" s="2">
        <v>0</v>
      </c>
      <c r="AB427" s="2">
        <v>0</v>
      </c>
      <c r="AC427" s="2">
        <v>0</v>
      </c>
      <c r="AD427" s="2">
        <v>46.498913043478268</v>
      </c>
      <c r="AE427" s="2">
        <v>0</v>
      </c>
      <c r="AF427" s="2">
        <v>0</v>
      </c>
      <c r="AG427" s="2">
        <v>0</v>
      </c>
      <c r="AH427" t="s">
        <v>494</v>
      </c>
      <c r="AI427">
        <v>5</v>
      </c>
    </row>
    <row r="428" spans="1:35" x14ac:dyDescent="0.25">
      <c r="A428" t="s">
        <v>1304</v>
      </c>
      <c r="B428" t="s">
        <v>635</v>
      </c>
      <c r="C428" t="s">
        <v>1080</v>
      </c>
      <c r="D428" t="s">
        <v>1241</v>
      </c>
      <c r="E428" s="2">
        <v>50.347826086956523</v>
      </c>
      <c r="F428" s="2">
        <v>0</v>
      </c>
      <c r="G428" s="2">
        <v>0.16304347826086957</v>
      </c>
      <c r="H428" s="2">
        <v>0</v>
      </c>
      <c r="I428" s="2">
        <v>0.17391304347826086</v>
      </c>
      <c r="J428" s="2">
        <v>0</v>
      </c>
      <c r="K428" s="2">
        <v>0</v>
      </c>
      <c r="L428" s="2">
        <v>3.1086956521739144</v>
      </c>
      <c r="M428" s="2">
        <v>5.6791304347826079</v>
      </c>
      <c r="N428" s="2">
        <v>0</v>
      </c>
      <c r="O428" s="2">
        <v>0.11279792746113988</v>
      </c>
      <c r="P428" s="2">
        <v>5.8464130434782637</v>
      </c>
      <c r="Q428" s="2">
        <v>11.889130434782608</v>
      </c>
      <c r="R428" s="2">
        <v>0.35226036269430056</v>
      </c>
      <c r="S428" s="2">
        <v>3.007608695652173</v>
      </c>
      <c r="T428" s="2">
        <v>0</v>
      </c>
      <c r="U428" s="2">
        <v>0</v>
      </c>
      <c r="V428" s="2">
        <v>5.9736614853195147E-2</v>
      </c>
      <c r="W428" s="2">
        <v>3.4453260869565225</v>
      </c>
      <c r="X428" s="2">
        <v>4.4999999999999998E-2</v>
      </c>
      <c r="Y428" s="2">
        <v>0</v>
      </c>
      <c r="Z428" s="2">
        <v>6.9324265975820393E-2</v>
      </c>
      <c r="AA428" s="2">
        <v>0</v>
      </c>
      <c r="AB428" s="2">
        <v>0</v>
      </c>
      <c r="AC428" s="2">
        <v>0</v>
      </c>
      <c r="AD428" s="2">
        <v>0</v>
      </c>
      <c r="AE428" s="2">
        <v>0.83152173913043481</v>
      </c>
      <c r="AF428" s="2">
        <v>0</v>
      </c>
      <c r="AG428" s="2">
        <v>0</v>
      </c>
      <c r="AH428" t="s">
        <v>121</v>
      </c>
      <c r="AI428">
        <v>5</v>
      </c>
    </row>
    <row r="429" spans="1:35" x14ac:dyDescent="0.25">
      <c r="A429" t="s">
        <v>1304</v>
      </c>
      <c r="B429" t="s">
        <v>521</v>
      </c>
      <c r="C429" t="s">
        <v>1031</v>
      </c>
      <c r="D429" t="s">
        <v>1236</v>
      </c>
      <c r="E429" s="2">
        <v>39.021739130434781</v>
      </c>
      <c r="F429" s="2">
        <v>5.6521739130434785</v>
      </c>
      <c r="G429" s="2">
        <v>0.42391304347826086</v>
      </c>
      <c r="H429" s="2">
        <v>0</v>
      </c>
      <c r="I429" s="2">
        <v>0.16304347826086957</v>
      </c>
      <c r="J429" s="2">
        <v>0</v>
      </c>
      <c r="K429" s="2">
        <v>0</v>
      </c>
      <c r="L429" s="2">
        <v>1.5957608695652175</v>
      </c>
      <c r="M429" s="2">
        <v>4.6086956521739131</v>
      </c>
      <c r="N429" s="2">
        <v>0</v>
      </c>
      <c r="O429" s="2">
        <v>0.11810584958217271</v>
      </c>
      <c r="P429" s="2">
        <v>5.6521739130434785</v>
      </c>
      <c r="Q429" s="2">
        <v>4.2606521739130434</v>
      </c>
      <c r="R429" s="2">
        <v>0.254033426183844</v>
      </c>
      <c r="S429" s="2">
        <v>1.654239130434783</v>
      </c>
      <c r="T429" s="2">
        <v>0</v>
      </c>
      <c r="U429" s="2">
        <v>0</v>
      </c>
      <c r="V429" s="2">
        <v>4.2392757660167139E-2</v>
      </c>
      <c r="W429" s="2">
        <v>0.45489130434782604</v>
      </c>
      <c r="X429" s="2">
        <v>3.7306521739130418</v>
      </c>
      <c r="Y429" s="2">
        <v>0</v>
      </c>
      <c r="Z429" s="2">
        <v>0.10726183844011139</v>
      </c>
      <c r="AA429" s="2">
        <v>0</v>
      </c>
      <c r="AB429" s="2">
        <v>0</v>
      </c>
      <c r="AC429" s="2">
        <v>0</v>
      </c>
      <c r="AD429" s="2">
        <v>0</v>
      </c>
      <c r="AE429" s="2">
        <v>0</v>
      </c>
      <c r="AF429" s="2">
        <v>0</v>
      </c>
      <c r="AG429" s="2">
        <v>0</v>
      </c>
      <c r="AH429" t="s">
        <v>305</v>
      </c>
      <c r="AI429">
        <v>5</v>
      </c>
    </row>
    <row r="430" spans="1:35" x14ac:dyDescent="0.25">
      <c r="A430" t="s">
        <v>1304</v>
      </c>
      <c r="B430" t="s">
        <v>576</v>
      </c>
      <c r="C430" t="s">
        <v>1074</v>
      </c>
      <c r="D430" t="s">
        <v>1258</v>
      </c>
      <c r="E430" s="2">
        <v>36.684782608695649</v>
      </c>
      <c r="F430" s="2">
        <v>5.0434782608695654</v>
      </c>
      <c r="G430" s="2">
        <v>1.0679347826086956</v>
      </c>
      <c r="H430" s="2">
        <v>0.18043478260869567</v>
      </c>
      <c r="I430" s="2">
        <v>1.5652173913043479</v>
      </c>
      <c r="J430" s="2">
        <v>0</v>
      </c>
      <c r="K430" s="2">
        <v>0</v>
      </c>
      <c r="L430" s="2">
        <v>2.7976086956521731</v>
      </c>
      <c r="M430" s="2">
        <v>4.0978260869565215</v>
      </c>
      <c r="N430" s="2">
        <v>0</v>
      </c>
      <c r="O430" s="2">
        <v>0.11170370370370371</v>
      </c>
      <c r="P430" s="2">
        <v>6.6684782608695654</v>
      </c>
      <c r="Q430" s="2">
        <v>5.7418478260869561</v>
      </c>
      <c r="R430" s="2">
        <v>0.33829629629629632</v>
      </c>
      <c r="S430" s="2">
        <v>2.979565217391305</v>
      </c>
      <c r="T430" s="2">
        <v>1.1991304347826088</v>
      </c>
      <c r="U430" s="2">
        <v>0</v>
      </c>
      <c r="V430" s="2">
        <v>0.11390814814814819</v>
      </c>
      <c r="W430" s="2">
        <v>3.5249999999999999</v>
      </c>
      <c r="X430" s="2">
        <v>1.9992391304347827</v>
      </c>
      <c r="Y430" s="2">
        <v>0</v>
      </c>
      <c r="Z430" s="2">
        <v>0.15058666666666667</v>
      </c>
      <c r="AA430" s="2">
        <v>0</v>
      </c>
      <c r="AB430" s="2">
        <v>0</v>
      </c>
      <c r="AC430" s="2">
        <v>0</v>
      </c>
      <c r="AD430" s="2">
        <v>0</v>
      </c>
      <c r="AE430" s="2">
        <v>52.084239130434781</v>
      </c>
      <c r="AF430" s="2">
        <v>0</v>
      </c>
      <c r="AG430" s="2">
        <v>0</v>
      </c>
      <c r="AH430" t="s">
        <v>59</v>
      </c>
      <c r="AI430">
        <v>5</v>
      </c>
    </row>
    <row r="431" spans="1:35" x14ac:dyDescent="0.25">
      <c r="A431" t="s">
        <v>1304</v>
      </c>
      <c r="B431" t="s">
        <v>983</v>
      </c>
      <c r="C431" t="s">
        <v>1192</v>
      </c>
      <c r="D431" t="s">
        <v>1204</v>
      </c>
      <c r="E431" s="2">
        <v>20.989130434782609</v>
      </c>
      <c r="F431" s="2">
        <v>4.0186956521739123</v>
      </c>
      <c r="G431" s="2">
        <v>0.13043478260869565</v>
      </c>
      <c r="H431" s="2">
        <v>0.1358695652173913</v>
      </c>
      <c r="I431" s="2">
        <v>0.28260869565217389</v>
      </c>
      <c r="J431" s="2">
        <v>0</v>
      </c>
      <c r="K431" s="2">
        <v>0</v>
      </c>
      <c r="L431" s="2">
        <v>0.18380434782608696</v>
      </c>
      <c r="M431" s="2">
        <v>0</v>
      </c>
      <c r="N431" s="2">
        <v>1.2375</v>
      </c>
      <c r="O431" s="2">
        <v>5.8959088555152771E-2</v>
      </c>
      <c r="P431" s="2">
        <v>3.7263043478260864</v>
      </c>
      <c r="Q431" s="2">
        <v>2.7276086956521737</v>
      </c>
      <c r="R431" s="2">
        <v>0.30748834800621433</v>
      </c>
      <c r="S431" s="2">
        <v>1.3125000000000002</v>
      </c>
      <c r="T431" s="2">
        <v>0.2947826086956522</v>
      </c>
      <c r="U431" s="2">
        <v>0</v>
      </c>
      <c r="V431" s="2">
        <v>7.6576903158984994E-2</v>
      </c>
      <c r="W431" s="2">
        <v>8.07608695652174E-2</v>
      </c>
      <c r="X431" s="2">
        <v>5.0434782608695661E-2</v>
      </c>
      <c r="Y431" s="2">
        <v>0</v>
      </c>
      <c r="Z431" s="2">
        <v>6.2506473329880892E-3</v>
      </c>
      <c r="AA431" s="2">
        <v>0</v>
      </c>
      <c r="AB431" s="2">
        <v>0</v>
      </c>
      <c r="AC431" s="2">
        <v>0</v>
      </c>
      <c r="AD431" s="2">
        <v>0</v>
      </c>
      <c r="AE431" s="2">
        <v>0</v>
      </c>
      <c r="AF431" s="2">
        <v>0</v>
      </c>
      <c r="AG431" s="2">
        <v>0</v>
      </c>
      <c r="AH431" t="s">
        <v>495</v>
      </c>
      <c r="AI431">
        <v>5</v>
      </c>
    </row>
    <row r="432" spans="1:35" x14ac:dyDescent="0.25">
      <c r="A432" t="s">
        <v>1304</v>
      </c>
      <c r="B432" t="s">
        <v>738</v>
      </c>
      <c r="C432" t="s">
        <v>1133</v>
      </c>
      <c r="D432" t="s">
        <v>1282</v>
      </c>
      <c r="E432" s="2">
        <v>47.456521739130437</v>
      </c>
      <c r="F432" s="2">
        <v>5.2173913043478262</v>
      </c>
      <c r="G432" s="2">
        <v>0.4891304347826087</v>
      </c>
      <c r="H432" s="2">
        <v>0.18478260869565216</v>
      </c>
      <c r="I432" s="2">
        <v>0.41304347826086957</v>
      </c>
      <c r="J432" s="2">
        <v>0</v>
      </c>
      <c r="K432" s="2">
        <v>0</v>
      </c>
      <c r="L432" s="2">
        <v>3.6470652173913041</v>
      </c>
      <c r="M432" s="2">
        <v>5.3913043478260869</v>
      </c>
      <c r="N432" s="2">
        <v>0</v>
      </c>
      <c r="O432" s="2">
        <v>0.11360513055428309</v>
      </c>
      <c r="P432" s="2">
        <v>7.6005434782608692</v>
      </c>
      <c r="Q432" s="2">
        <v>3.6902173913043477</v>
      </c>
      <c r="R432" s="2">
        <v>0.23791800274851119</v>
      </c>
      <c r="S432" s="2">
        <v>5.2771739130434785</v>
      </c>
      <c r="T432" s="2">
        <v>4.1569565217391293</v>
      </c>
      <c r="U432" s="2">
        <v>0</v>
      </c>
      <c r="V432" s="2">
        <v>0.19879523591387996</v>
      </c>
      <c r="W432" s="2">
        <v>0.86021739130434771</v>
      </c>
      <c r="X432" s="2">
        <v>4.4270652173913039</v>
      </c>
      <c r="Y432" s="2">
        <v>0</v>
      </c>
      <c r="Z432" s="2">
        <v>0.1114131928538708</v>
      </c>
      <c r="AA432" s="2">
        <v>0</v>
      </c>
      <c r="AB432" s="2">
        <v>0</v>
      </c>
      <c r="AC432" s="2">
        <v>0</v>
      </c>
      <c r="AD432" s="2">
        <v>0</v>
      </c>
      <c r="AE432" s="2">
        <v>0</v>
      </c>
      <c r="AF432" s="2">
        <v>0</v>
      </c>
      <c r="AG432" s="2">
        <v>0</v>
      </c>
      <c r="AH432" t="s">
        <v>231</v>
      </c>
      <c r="AI432">
        <v>5</v>
      </c>
    </row>
    <row r="433" spans="1:35" x14ac:dyDescent="0.25">
      <c r="A433" t="s">
        <v>1304</v>
      </c>
      <c r="B433" t="s">
        <v>871</v>
      </c>
      <c r="C433" t="s">
        <v>1134</v>
      </c>
      <c r="D433" t="s">
        <v>1233</v>
      </c>
      <c r="E433" s="2">
        <v>100.66304347826087</v>
      </c>
      <c r="F433" s="2">
        <v>5.7391304347826084</v>
      </c>
      <c r="G433" s="2">
        <v>9.7826086956521743E-2</v>
      </c>
      <c r="H433" s="2">
        <v>0.33086956521739136</v>
      </c>
      <c r="I433" s="2">
        <v>5.2282608695652177</v>
      </c>
      <c r="J433" s="2">
        <v>0</v>
      </c>
      <c r="K433" s="2">
        <v>0</v>
      </c>
      <c r="L433" s="2">
        <v>0.80858695652173918</v>
      </c>
      <c r="M433" s="2">
        <v>5.7391304347826084</v>
      </c>
      <c r="N433" s="2">
        <v>4.9348913043478264</v>
      </c>
      <c r="O433" s="2">
        <v>0.10603714501673685</v>
      </c>
      <c r="P433" s="2">
        <v>24.690434782608687</v>
      </c>
      <c r="Q433" s="2">
        <v>9.733586956521739</v>
      </c>
      <c r="R433" s="2">
        <v>0.34197278911564616</v>
      </c>
      <c r="S433" s="2">
        <v>2.6071739130434795</v>
      </c>
      <c r="T433" s="2">
        <v>5.6322826086956521</v>
      </c>
      <c r="U433" s="2">
        <v>0</v>
      </c>
      <c r="V433" s="2">
        <v>8.185185185185187E-2</v>
      </c>
      <c r="W433" s="2">
        <v>3.6134782608695657</v>
      </c>
      <c r="X433" s="2">
        <v>3.8496739130434783</v>
      </c>
      <c r="Y433" s="2">
        <v>0</v>
      </c>
      <c r="Z433" s="2">
        <v>7.4139941690962094E-2</v>
      </c>
      <c r="AA433" s="2">
        <v>0</v>
      </c>
      <c r="AB433" s="2">
        <v>0</v>
      </c>
      <c r="AC433" s="2">
        <v>0</v>
      </c>
      <c r="AD433" s="2">
        <v>0</v>
      </c>
      <c r="AE433" s="2">
        <v>0</v>
      </c>
      <c r="AF433" s="2">
        <v>0</v>
      </c>
      <c r="AG433" s="2">
        <v>0</v>
      </c>
      <c r="AH433" t="s">
        <v>381</v>
      </c>
      <c r="AI433">
        <v>5</v>
      </c>
    </row>
    <row r="434" spans="1:35" x14ac:dyDescent="0.25">
      <c r="A434" t="s">
        <v>1304</v>
      </c>
      <c r="B434" t="s">
        <v>988</v>
      </c>
      <c r="C434" t="s">
        <v>1103</v>
      </c>
      <c r="D434" t="s">
        <v>1266</v>
      </c>
      <c r="E434" s="2">
        <v>67.228260869565219</v>
      </c>
      <c r="F434" s="2">
        <v>51.366847826086953</v>
      </c>
      <c r="G434" s="2">
        <v>0.2608695652173913</v>
      </c>
      <c r="H434" s="2">
        <v>0.4804347826086956</v>
      </c>
      <c r="I434" s="2">
        <v>1.0315217391304348</v>
      </c>
      <c r="J434" s="2">
        <v>0</v>
      </c>
      <c r="K434" s="2">
        <v>0</v>
      </c>
      <c r="L434" s="2">
        <v>0</v>
      </c>
      <c r="M434" s="2">
        <v>0</v>
      </c>
      <c r="N434" s="2">
        <v>5.4375</v>
      </c>
      <c r="O434" s="2">
        <v>8.0881164106709785E-2</v>
      </c>
      <c r="P434" s="2">
        <v>5.1304347826086953</v>
      </c>
      <c r="Q434" s="2">
        <v>12.100543478260869</v>
      </c>
      <c r="R434" s="2">
        <v>0.25630557801131765</v>
      </c>
      <c r="S434" s="2">
        <v>0</v>
      </c>
      <c r="T434" s="2">
        <v>0</v>
      </c>
      <c r="U434" s="2">
        <v>0</v>
      </c>
      <c r="V434" s="2">
        <v>0</v>
      </c>
      <c r="W434" s="2">
        <v>0</v>
      </c>
      <c r="X434" s="2">
        <v>0</v>
      </c>
      <c r="Y434" s="2">
        <v>0</v>
      </c>
      <c r="Z434" s="2">
        <v>0</v>
      </c>
      <c r="AA434" s="2">
        <v>0</v>
      </c>
      <c r="AB434" s="2">
        <v>0</v>
      </c>
      <c r="AC434" s="2">
        <v>0</v>
      </c>
      <c r="AD434" s="2">
        <v>1.6440217391304348</v>
      </c>
      <c r="AE434" s="2">
        <v>1.2239130434782608</v>
      </c>
      <c r="AF434" s="2">
        <v>0</v>
      </c>
      <c r="AG434" s="2">
        <v>0.2608695652173913</v>
      </c>
      <c r="AH434" t="s">
        <v>500</v>
      </c>
      <c r="AI434">
        <v>5</v>
      </c>
    </row>
    <row r="435" spans="1:35" x14ac:dyDescent="0.25">
      <c r="A435" t="s">
        <v>1304</v>
      </c>
      <c r="B435" t="s">
        <v>979</v>
      </c>
      <c r="C435" t="s">
        <v>1097</v>
      </c>
      <c r="D435" t="s">
        <v>1234</v>
      </c>
      <c r="E435" s="2">
        <v>50.869565217391305</v>
      </c>
      <c r="F435" s="2">
        <v>40.024456521739133</v>
      </c>
      <c r="G435" s="2">
        <v>0.39130434782608697</v>
      </c>
      <c r="H435" s="2">
        <v>0.41956521739130437</v>
      </c>
      <c r="I435" s="2">
        <v>1.0173913043478258</v>
      </c>
      <c r="J435" s="2">
        <v>0</v>
      </c>
      <c r="K435" s="2">
        <v>0</v>
      </c>
      <c r="L435" s="2">
        <v>0</v>
      </c>
      <c r="M435" s="2">
        <v>0</v>
      </c>
      <c r="N435" s="2">
        <v>5.4782608695652177</v>
      </c>
      <c r="O435" s="2">
        <v>0.1076923076923077</v>
      </c>
      <c r="P435" s="2">
        <v>5.6440217391304346</v>
      </c>
      <c r="Q435" s="2">
        <v>5.4728260869565215</v>
      </c>
      <c r="R435" s="2">
        <v>0.21853632478632479</v>
      </c>
      <c r="S435" s="2">
        <v>0</v>
      </c>
      <c r="T435" s="2">
        <v>0</v>
      </c>
      <c r="U435" s="2">
        <v>0</v>
      </c>
      <c r="V435" s="2">
        <v>0</v>
      </c>
      <c r="W435" s="2">
        <v>0</v>
      </c>
      <c r="X435" s="2">
        <v>0</v>
      </c>
      <c r="Y435" s="2">
        <v>0</v>
      </c>
      <c r="Z435" s="2">
        <v>0</v>
      </c>
      <c r="AA435" s="2">
        <v>0</v>
      </c>
      <c r="AB435" s="2">
        <v>0</v>
      </c>
      <c r="AC435" s="2">
        <v>0</v>
      </c>
      <c r="AD435" s="2">
        <v>0</v>
      </c>
      <c r="AE435" s="2">
        <v>0.67391304347826086</v>
      </c>
      <c r="AF435" s="2">
        <v>0</v>
      </c>
      <c r="AG435" s="2">
        <v>0</v>
      </c>
      <c r="AH435" t="s">
        <v>491</v>
      </c>
      <c r="AI435">
        <v>5</v>
      </c>
    </row>
    <row r="436" spans="1:35" x14ac:dyDescent="0.25">
      <c r="A436" t="s">
        <v>1304</v>
      </c>
      <c r="B436" t="s">
        <v>984</v>
      </c>
      <c r="C436" t="s">
        <v>1099</v>
      </c>
      <c r="D436" t="s">
        <v>1234</v>
      </c>
      <c r="E436" s="2">
        <v>71.293478260869563</v>
      </c>
      <c r="F436" s="2">
        <v>51.592391304347814</v>
      </c>
      <c r="G436" s="2">
        <v>0.39130434782608697</v>
      </c>
      <c r="H436" s="2">
        <v>0.48260869565217374</v>
      </c>
      <c r="I436" s="2">
        <v>4.0347826086956529</v>
      </c>
      <c r="J436" s="2">
        <v>0</v>
      </c>
      <c r="K436" s="2">
        <v>0</v>
      </c>
      <c r="L436" s="2">
        <v>0</v>
      </c>
      <c r="M436" s="2">
        <v>0</v>
      </c>
      <c r="N436" s="2">
        <v>6.75</v>
      </c>
      <c r="O436" s="2">
        <v>9.4679066930934599E-2</v>
      </c>
      <c r="P436" s="2">
        <v>4.7826086956521738</v>
      </c>
      <c r="Q436" s="2">
        <v>9.4972826086956523</v>
      </c>
      <c r="R436" s="2">
        <v>0.20029730141789909</v>
      </c>
      <c r="S436" s="2">
        <v>0</v>
      </c>
      <c r="T436" s="2">
        <v>0</v>
      </c>
      <c r="U436" s="2">
        <v>0</v>
      </c>
      <c r="V436" s="2">
        <v>0</v>
      </c>
      <c r="W436" s="2">
        <v>0</v>
      </c>
      <c r="X436" s="2">
        <v>0</v>
      </c>
      <c r="Y436" s="2">
        <v>0</v>
      </c>
      <c r="Z436" s="2">
        <v>0</v>
      </c>
      <c r="AA436" s="2">
        <v>0</v>
      </c>
      <c r="AB436" s="2">
        <v>0</v>
      </c>
      <c r="AC436" s="2">
        <v>0</v>
      </c>
      <c r="AD436" s="2">
        <v>0</v>
      </c>
      <c r="AE436" s="2">
        <v>1.5456521739130433</v>
      </c>
      <c r="AF436" s="2">
        <v>0</v>
      </c>
      <c r="AG436" s="2">
        <v>0</v>
      </c>
      <c r="AH436" t="s">
        <v>496</v>
      </c>
      <c r="AI436">
        <v>5</v>
      </c>
    </row>
    <row r="437" spans="1:35" x14ac:dyDescent="0.25">
      <c r="A437" t="s">
        <v>1304</v>
      </c>
      <c r="B437" t="s">
        <v>922</v>
      </c>
      <c r="C437" t="s">
        <v>1077</v>
      </c>
      <c r="D437" t="s">
        <v>1260</v>
      </c>
      <c r="E437" s="2">
        <v>82.902173913043484</v>
      </c>
      <c r="F437" s="2">
        <v>5.7391304347826084</v>
      </c>
      <c r="G437" s="2">
        <v>0</v>
      </c>
      <c r="H437" s="2">
        <v>0</v>
      </c>
      <c r="I437" s="2">
        <v>5.1304347826086953</v>
      </c>
      <c r="J437" s="2">
        <v>0</v>
      </c>
      <c r="K437" s="2">
        <v>0</v>
      </c>
      <c r="L437" s="2">
        <v>0</v>
      </c>
      <c r="M437" s="2">
        <v>0</v>
      </c>
      <c r="N437" s="2">
        <v>11.480978260869565</v>
      </c>
      <c r="O437" s="2">
        <v>0.13848826537301689</v>
      </c>
      <c r="P437" s="2">
        <v>5.0081521739130439</v>
      </c>
      <c r="Q437" s="2">
        <v>18.49945652173913</v>
      </c>
      <c r="R437" s="2">
        <v>0.28355841090861411</v>
      </c>
      <c r="S437" s="2">
        <v>0</v>
      </c>
      <c r="T437" s="2">
        <v>0</v>
      </c>
      <c r="U437" s="2">
        <v>0</v>
      </c>
      <c r="V437" s="2">
        <v>0</v>
      </c>
      <c r="W437" s="2">
        <v>0</v>
      </c>
      <c r="X437" s="2">
        <v>0</v>
      </c>
      <c r="Y437" s="2">
        <v>0</v>
      </c>
      <c r="Z437" s="2">
        <v>0</v>
      </c>
      <c r="AA437" s="2">
        <v>0</v>
      </c>
      <c r="AB437" s="2">
        <v>0</v>
      </c>
      <c r="AC437" s="2">
        <v>0</v>
      </c>
      <c r="AD437" s="2">
        <v>28.031521739130437</v>
      </c>
      <c r="AE437" s="2">
        <v>0</v>
      </c>
      <c r="AF437" s="2">
        <v>0</v>
      </c>
      <c r="AG437" s="2">
        <v>0</v>
      </c>
      <c r="AH437" t="s">
        <v>433</v>
      </c>
      <c r="AI437">
        <v>5</v>
      </c>
    </row>
    <row r="438" spans="1:35" x14ac:dyDescent="0.25">
      <c r="A438" t="s">
        <v>1304</v>
      </c>
      <c r="B438" t="s">
        <v>891</v>
      </c>
      <c r="C438" t="s">
        <v>1095</v>
      </c>
      <c r="D438" t="s">
        <v>1198</v>
      </c>
      <c r="E438" s="2">
        <v>37.565217391304351</v>
      </c>
      <c r="F438" s="2">
        <v>23.641304347826075</v>
      </c>
      <c r="G438" s="2">
        <v>0.65217391304347827</v>
      </c>
      <c r="H438" s="2">
        <v>9.7826086956521743E-2</v>
      </c>
      <c r="I438" s="2">
        <v>1.9239130434782609E-2</v>
      </c>
      <c r="J438" s="2">
        <v>0</v>
      </c>
      <c r="K438" s="2">
        <v>0</v>
      </c>
      <c r="L438" s="2">
        <v>0.77043478260869558</v>
      </c>
      <c r="M438" s="2">
        <v>0</v>
      </c>
      <c r="N438" s="2">
        <v>0</v>
      </c>
      <c r="O438" s="2">
        <v>0</v>
      </c>
      <c r="P438" s="2">
        <v>5.9367391304347832</v>
      </c>
      <c r="Q438" s="2">
        <v>8.3606521739130422</v>
      </c>
      <c r="R438" s="2">
        <v>0.3806018518518518</v>
      </c>
      <c r="S438" s="2">
        <v>0.54097826086956524</v>
      </c>
      <c r="T438" s="2">
        <v>4.7573913043478262</v>
      </c>
      <c r="U438" s="2">
        <v>0</v>
      </c>
      <c r="V438" s="2">
        <v>0.14104456018518516</v>
      </c>
      <c r="W438" s="2">
        <v>3.710434782608695</v>
      </c>
      <c r="X438" s="2">
        <v>0.3243478260869565</v>
      </c>
      <c r="Y438" s="2">
        <v>0</v>
      </c>
      <c r="Z438" s="2">
        <v>0.10740740740740737</v>
      </c>
      <c r="AA438" s="2">
        <v>0</v>
      </c>
      <c r="AB438" s="2">
        <v>0</v>
      </c>
      <c r="AC438" s="2">
        <v>0</v>
      </c>
      <c r="AD438" s="2">
        <v>36.008586956521746</v>
      </c>
      <c r="AE438" s="2">
        <v>0</v>
      </c>
      <c r="AF438" s="2">
        <v>0</v>
      </c>
      <c r="AG438" s="2">
        <v>0</v>
      </c>
      <c r="AH438" t="s">
        <v>401</v>
      </c>
      <c r="AI438">
        <v>5</v>
      </c>
    </row>
    <row r="439" spans="1:35" x14ac:dyDescent="0.25">
      <c r="A439" t="s">
        <v>1304</v>
      </c>
      <c r="B439" t="s">
        <v>895</v>
      </c>
      <c r="C439" t="s">
        <v>1176</v>
      </c>
      <c r="D439" t="s">
        <v>1245</v>
      </c>
      <c r="E439" s="2">
        <v>49.25</v>
      </c>
      <c r="F439" s="2">
        <v>4.3478260869565215</v>
      </c>
      <c r="G439" s="2">
        <v>7.0652173913043473E-2</v>
      </c>
      <c r="H439" s="2">
        <v>0</v>
      </c>
      <c r="I439" s="2">
        <v>0.52173913043478259</v>
      </c>
      <c r="J439" s="2">
        <v>0</v>
      </c>
      <c r="K439" s="2">
        <v>0</v>
      </c>
      <c r="L439" s="2">
        <v>0.17652173913043476</v>
      </c>
      <c r="M439" s="2">
        <v>0</v>
      </c>
      <c r="N439" s="2">
        <v>14.891304347826088</v>
      </c>
      <c r="O439" s="2">
        <v>0.30236150960052971</v>
      </c>
      <c r="P439" s="2">
        <v>5.5461956521739131</v>
      </c>
      <c r="Q439" s="2">
        <v>13.747282608695652</v>
      </c>
      <c r="R439" s="2">
        <v>0.39174575148973739</v>
      </c>
      <c r="S439" s="2">
        <v>0.13956521739130434</v>
      </c>
      <c r="T439" s="2">
        <v>1.266413043478261</v>
      </c>
      <c r="U439" s="2">
        <v>0</v>
      </c>
      <c r="V439" s="2">
        <v>2.8547781946590158E-2</v>
      </c>
      <c r="W439" s="2">
        <v>0.6367391304347827</v>
      </c>
      <c r="X439" s="2">
        <v>2.0007608695652177</v>
      </c>
      <c r="Y439" s="2">
        <v>0</v>
      </c>
      <c r="Z439" s="2">
        <v>5.3553299492385791E-2</v>
      </c>
      <c r="AA439" s="2">
        <v>0</v>
      </c>
      <c r="AB439" s="2">
        <v>0</v>
      </c>
      <c r="AC439" s="2">
        <v>0</v>
      </c>
      <c r="AD439" s="2">
        <v>0</v>
      </c>
      <c r="AE439" s="2">
        <v>0</v>
      </c>
      <c r="AF439" s="2">
        <v>0</v>
      </c>
      <c r="AG439" s="2">
        <v>0</v>
      </c>
      <c r="AH439" t="s">
        <v>405</v>
      </c>
      <c r="AI439">
        <v>5</v>
      </c>
    </row>
    <row r="440" spans="1:35" x14ac:dyDescent="0.25">
      <c r="A440" t="s">
        <v>1304</v>
      </c>
      <c r="B440" t="s">
        <v>747</v>
      </c>
      <c r="C440" t="s">
        <v>1010</v>
      </c>
      <c r="D440" t="s">
        <v>1269</v>
      </c>
      <c r="E440" s="2">
        <v>49.260869565217391</v>
      </c>
      <c r="F440" s="2">
        <v>4.6086956521739131</v>
      </c>
      <c r="G440" s="2">
        <v>0.47826086956521741</v>
      </c>
      <c r="H440" s="2">
        <v>0.3</v>
      </c>
      <c r="I440" s="2">
        <v>0.37228260869565216</v>
      </c>
      <c r="J440" s="2">
        <v>0</v>
      </c>
      <c r="K440" s="2">
        <v>0</v>
      </c>
      <c r="L440" s="2">
        <v>2.967173913043478</v>
      </c>
      <c r="M440" s="2">
        <v>5.1304347826086953</v>
      </c>
      <c r="N440" s="2">
        <v>0</v>
      </c>
      <c r="O440" s="2">
        <v>0.10414827890556046</v>
      </c>
      <c r="P440" s="2">
        <v>6.6494565217391308</v>
      </c>
      <c r="Q440" s="2">
        <v>0</v>
      </c>
      <c r="R440" s="2">
        <v>0.1349845542806708</v>
      </c>
      <c r="S440" s="2">
        <v>6.0673913043478249</v>
      </c>
      <c r="T440" s="2">
        <v>0.23706521739130434</v>
      </c>
      <c r="U440" s="2">
        <v>0</v>
      </c>
      <c r="V440" s="2">
        <v>0.12798102383053836</v>
      </c>
      <c r="W440" s="2">
        <v>3.4130434782608687</v>
      </c>
      <c r="X440" s="2">
        <v>2.1410869565217396</v>
      </c>
      <c r="Y440" s="2">
        <v>0</v>
      </c>
      <c r="Z440" s="2">
        <v>0.11274933804060018</v>
      </c>
      <c r="AA440" s="2">
        <v>0</v>
      </c>
      <c r="AB440" s="2">
        <v>0</v>
      </c>
      <c r="AC440" s="2">
        <v>0</v>
      </c>
      <c r="AD440" s="2">
        <v>0</v>
      </c>
      <c r="AE440" s="2">
        <v>0</v>
      </c>
      <c r="AF440" s="2">
        <v>0</v>
      </c>
      <c r="AG440" s="2">
        <v>0</v>
      </c>
      <c r="AH440" t="s">
        <v>240</v>
      </c>
      <c r="AI440">
        <v>5</v>
      </c>
    </row>
    <row r="441" spans="1:35" x14ac:dyDescent="0.25">
      <c r="A441" t="s">
        <v>1304</v>
      </c>
      <c r="B441" t="s">
        <v>695</v>
      </c>
      <c r="C441" t="s">
        <v>1123</v>
      </c>
      <c r="D441" t="s">
        <v>1218</v>
      </c>
      <c r="E441" s="2">
        <v>53.119565217391305</v>
      </c>
      <c r="F441" s="2">
        <v>4.7826086956521738</v>
      </c>
      <c r="G441" s="2">
        <v>0.4891304347826087</v>
      </c>
      <c r="H441" s="2">
        <v>0.2478260869565217</v>
      </c>
      <c r="I441" s="2">
        <v>0.37771739130434784</v>
      </c>
      <c r="J441" s="2">
        <v>0</v>
      </c>
      <c r="K441" s="2">
        <v>0</v>
      </c>
      <c r="L441" s="2">
        <v>2.3794565217391308</v>
      </c>
      <c r="M441" s="2">
        <v>4.5923913043478262</v>
      </c>
      <c r="N441" s="2">
        <v>5.3478260869565215</v>
      </c>
      <c r="O441" s="2">
        <v>0.18712911806834459</v>
      </c>
      <c r="P441" s="2">
        <v>3.8315217391304346</v>
      </c>
      <c r="Q441" s="2">
        <v>0.82608695652173914</v>
      </c>
      <c r="R441" s="2">
        <v>8.7681604256189885E-2</v>
      </c>
      <c r="S441" s="2">
        <v>4.5085869565217394</v>
      </c>
      <c r="T441" s="2">
        <v>0</v>
      </c>
      <c r="U441" s="2">
        <v>0</v>
      </c>
      <c r="V441" s="2">
        <v>8.4876202169019851E-2</v>
      </c>
      <c r="W441" s="2">
        <v>5.56</v>
      </c>
      <c r="X441" s="2">
        <v>2.6304347826086955E-2</v>
      </c>
      <c r="Y441" s="2">
        <v>0</v>
      </c>
      <c r="Z441" s="2">
        <v>0.10516472273378349</v>
      </c>
      <c r="AA441" s="2">
        <v>0</v>
      </c>
      <c r="AB441" s="2">
        <v>0</v>
      </c>
      <c r="AC441" s="2">
        <v>0</v>
      </c>
      <c r="AD441" s="2">
        <v>0</v>
      </c>
      <c r="AE441" s="2">
        <v>0</v>
      </c>
      <c r="AF441" s="2">
        <v>0</v>
      </c>
      <c r="AG441" s="2">
        <v>0</v>
      </c>
      <c r="AH441" t="s">
        <v>188</v>
      </c>
      <c r="AI441">
        <v>5</v>
      </c>
    </row>
    <row r="442" spans="1:35" x14ac:dyDescent="0.25">
      <c r="A442" t="s">
        <v>1304</v>
      </c>
      <c r="B442" t="s">
        <v>745</v>
      </c>
      <c r="C442" t="s">
        <v>1074</v>
      </c>
      <c r="D442" t="s">
        <v>1258</v>
      </c>
      <c r="E442" s="2">
        <v>9.75</v>
      </c>
      <c r="F442" s="2">
        <v>1.6358695652173914</v>
      </c>
      <c r="G442" s="2">
        <v>0.14130434782608695</v>
      </c>
      <c r="H442" s="2">
        <v>0.15760869565217392</v>
      </c>
      <c r="I442" s="2">
        <v>0.76086956521739135</v>
      </c>
      <c r="J442" s="2">
        <v>0</v>
      </c>
      <c r="K442" s="2">
        <v>0.14130434782608695</v>
      </c>
      <c r="L442" s="2">
        <v>1.3616304347826089</v>
      </c>
      <c r="M442" s="2">
        <v>5.7391304347826084</v>
      </c>
      <c r="N442" s="2">
        <v>0</v>
      </c>
      <c r="O442" s="2">
        <v>0.58862876254180596</v>
      </c>
      <c r="P442" s="2">
        <v>0.64673913043478259</v>
      </c>
      <c r="Q442" s="2">
        <v>0.22826086956521738</v>
      </c>
      <c r="R442" s="2">
        <v>8.9743589743589744E-2</v>
      </c>
      <c r="S442" s="2">
        <v>1.5407608695652177</v>
      </c>
      <c r="T442" s="2">
        <v>5.6086956521739122</v>
      </c>
      <c r="U442" s="2">
        <v>0</v>
      </c>
      <c r="V442" s="2">
        <v>0.73327759197324405</v>
      </c>
      <c r="W442" s="2">
        <v>2.9603260869565213</v>
      </c>
      <c r="X442" s="2">
        <v>2.2184782608695657</v>
      </c>
      <c r="Y442" s="2">
        <v>0</v>
      </c>
      <c r="Z442" s="2">
        <v>0.53115942028985508</v>
      </c>
      <c r="AA442" s="2">
        <v>0</v>
      </c>
      <c r="AB442" s="2">
        <v>0</v>
      </c>
      <c r="AC442" s="2">
        <v>0</v>
      </c>
      <c r="AD442" s="2">
        <v>0</v>
      </c>
      <c r="AE442" s="2">
        <v>0</v>
      </c>
      <c r="AF442" s="2">
        <v>0</v>
      </c>
      <c r="AG442" s="2">
        <v>0</v>
      </c>
      <c r="AH442" t="s">
        <v>238</v>
      </c>
      <c r="AI442">
        <v>5</v>
      </c>
    </row>
    <row r="443" spans="1:35" x14ac:dyDescent="0.25">
      <c r="A443" t="s">
        <v>1304</v>
      </c>
      <c r="B443" t="s">
        <v>548</v>
      </c>
      <c r="C443" t="s">
        <v>1076</v>
      </c>
      <c r="D443" t="s">
        <v>1259</v>
      </c>
      <c r="E443" s="2">
        <v>103.57608695652173</v>
      </c>
      <c r="F443" s="2">
        <v>7.0434782608695654</v>
      </c>
      <c r="G443" s="2">
        <v>0.84782608695652173</v>
      </c>
      <c r="H443" s="2">
        <v>0.41847826086956524</v>
      </c>
      <c r="I443" s="2">
        <v>2.7336956521739131</v>
      </c>
      <c r="J443" s="2">
        <v>0</v>
      </c>
      <c r="K443" s="2">
        <v>0</v>
      </c>
      <c r="L443" s="2">
        <v>5.3786956521739144</v>
      </c>
      <c r="M443" s="2">
        <v>5.4782608695652177</v>
      </c>
      <c r="N443" s="2">
        <v>14.334239130434783</v>
      </c>
      <c r="O443" s="2">
        <v>0.19128449994752861</v>
      </c>
      <c r="P443" s="2">
        <v>16.720108695652176</v>
      </c>
      <c r="Q443" s="2">
        <v>0</v>
      </c>
      <c r="R443" s="2">
        <v>0.16142827159198239</v>
      </c>
      <c r="S443" s="2">
        <v>4.8183695652173917</v>
      </c>
      <c r="T443" s="2">
        <v>5.0923913043478262</v>
      </c>
      <c r="U443" s="2">
        <v>0</v>
      </c>
      <c r="V443" s="2">
        <v>9.5685801238325124E-2</v>
      </c>
      <c r="W443" s="2">
        <v>10.016521739130438</v>
      </c>
      <c r="X443" s="2">
        <v>4.660760869565217</v>
      </c>
      <c r="Y443" s="2">
        <v>0</v>
      </c>
      <c r="Z443" s="2">
        <v>0.14170532060027288</v>
      </c>
      <c r="AA443" s="2">
        <v>0</v>
      </c>
      <c r="AB443" s="2">
        <v>0</v>
      </c>
      <c r="AC443" s="2">
        <v>0</v>
      </c>
      <c r="AD443" s="2">
        <v>0</v>
      </c>
      <c r="AE443" s="2">
        <v>47.557065217391305</v>
      </c>
      <c r="AF443" s="2">
        <v>0</v>
      </c>
      <c r="AG443" s="2">
        <v>0</v>
      </c>
      <c r="AH443" t="s">
        <v>29</v>
      </c>
      <c r="AI443">
        <v>5</v>
      </c>
    </row>
    <row r="444" spans="1:35" x14ac:dyDescent="0.25">
      <c r="A444" t="s">
        <v>1304</v>
      </c>
      <c r="B444" t="s">
        <v>1000</v>
      </c>
      <c r="C444" t="s">
        <v>1061</v>
      </c>
      <c r="D444" t="s">
        <v>1210</v>
      </c>
      <c r="E444" s="2">
        <v>25.130434782608695</v>
      </c>
      <c r="F444" s="2">
        <v>4.6956521739130439</v>
      </c>
      <c r="G444" s="2">
        <v>1.173913043478261</v>
      </c>
      <c r="H444" s="2">
        <v>0.15380434782608696</v>
      </c>
      <c r="I444" s="2">
        <v>0.33119565217391306</v>
      </c>
      <c r="J444" s="2">
        <v>0</v>
      </c>
      <c r="K444" s="2">
        <v>0</v>
      </c>
      <c r="L444" s="2">
        <v>0.24945652173913044</v>
      </c>
      <c r="M444" s="2">
        <v>5.2173913043478262</v>
      </c>
      <c r="N444" s="2">
        <v>0</v>
      </c>
      <c r="O444" s="2">
        <v>0.20761245674740486</v>
      </c>
      <c r="P444" s="2">
        <v>5.2223913043478252</v>
      </c>
      <c r="Q444" s="2">
        <v>3.7391304347826089</v>
      </c>
      <c r="R444" s="2">
        <v>0.35660034602076124</v>
      </c>
      <c r="S444" s="2">
        <v>0.72619565217391302</v>
      </c>
      <c r="T444" s="2">
        <v>2.985543478260869</v>
      </c>
      <c r="U444" s="2">
        <v>0</v>
      </c>
      <c r="V444" s="2">
        <v>0.14769896193771623</v>
      </c>
      <c r="W444" s="2">
        <v>9.1004347826086942</v>
      </c>
      <c r="X444" s="2">
        <v>7.9782608695652166E-2</v>
      </c>
      <c r="Y444" s="2">
        <v>5.0995652173913024</v>
      </c>
      <c r="Z444" s="2">
        <v>0.56822664359861574</v>
      </c>
      <c r="AA444" s="2">
        <v>0</v>
      </c>
      <c r="AB444" s="2">
        <v>0</v>
      </c>
      <c r="AC444" s="2">
        <v>0</v>
      </c>
      <c r="AD444" s="2">
        <v>0</v>
      </c>
      <c r="AE444" s="2">
        <v>25.581956521739141</v>
      </c>
      <c r="AF444" s="2">
        <v>0</v>
      </c>
      <c r="AG444" s="2">
        <v>0</v>
      </c>
      <c r="AH444" t="s">
        <v>512</v>
      </c>
      <c r="AI444">
        <v>5</v>
      </c>
    </row>
    <row r="445" spans="1:35" x14ac:dyDescent="0.25">
      <c r="A445" t="s">
        <v>1304</v>
      </c>
      <c r="B445" t="s">
        <v>769</v>
      </c>
      <c r="C445" t="s">
        <v>1144</v>
      </c>
      <c r="D445" t="s">
        <v>1272</v>
      </c>
      <c r="E445" s="2">
        <v>59.739130434782609</v>
      </c>
      <c r="F445" s="2">
        <v>12.807173913043476</v>
      </c>
      <c r="G445" s="2">
        <v>0</v>
      </c>
      <c r="H445" s="2">
        <v>0</v>
      </c>
      <c r="I445" s="2">
        <v>0</v>
      </c>
      <c r="J445" s="2">
        <v>0</v>
      </c>
      <c r="K445" s="2">
        <v>0</v>
      </c>
      <c r="L445" s="2">
        <v>0</v>
      </c>
      <c r="M445" s="2">
        <v>5.7142391304347768</v>
      </c>
      <c r="N445" s="2">
        <v>0</v>
      </c>
      <c r="O445" s="2">
        <v>9.565320232896643E-2</v>
      </c>
      <c r="P445" s="2">
        <v>5.7406521739130429</v>
      </c>
      <c r="Q445" s="2">
        <v>0</v>
      </c>
      <c r="R445" s="2">
        <v>9.6095342066957773E-2</v>
      </c>
      <c r="S445" s="2">
        <v>0</v>
      </c>
      <c r="T445" s="2">
        <v>0</v>
      </c>
      <c r="U445" s="2">
        <v>0</v>
      </c>
      <c r="V445" s="2">
        <v>0</v>
      </c>
      <c r="W445" s="2">
        <v>0</v>
      </c>
      <c r="X445" s="2">
        <v>0</v>
      </c>
      <c r="Y445" s="2">
        <v>0</v>
      </c>
      <c r="Z445" s="2">
        <v>0</v>
      </c>
      <c r="AA445" s="2">
        <v>0</v>
      </c>
      <c r="AB445" s="2">
        <v>0</v>
      </c>
      <c r="AC445" s="2">
        <v>0</v>
      </c>
      <c r="AD445" s="2">
        <v>29.774782608695656</v>
      </c>
      <c r="AE445" s="2">
        <v>0</v>
      </c>
      <c r="AF445" s="2">
        <v>0</v>
      </c>
      <c r="AG445" s="2">
        <v>0</v>
      </c>
      <c r="AH445" t="s">
        <v>262</v>
      </c>
      <c r="AI445">
        <v>5</v>
      </c>
    </row>
    <row r="446" spans="1:35" x14ac:dyDescent="0.25">
      <c r="A446" t="s">
        <v>1304</v>
      </c>
      <c r="B446" t="s">
        <v>945</v>
      </c>
      <c r="C446" t="s">
        <v>1144</v>
      </c>
      <c r="D446" t="s">
        <v>1272</v>
      </c>
      <c r="E446" s="2">
        <v>40.326086956521742</v>
      </c>
      <c r="F446" s="2">
        <v>6.8944565217391292</v>
      </c>
      <c r="G446" s="2">
        <v>0</v>
      </c>
      <c r="H446" s="2">
        <v>0</v>
      </c>
      <c r="I446" s="2">
        <v>0</v>
      </c>
      <c r="J446" s="2">
        <v>0</v>
      </c>
      <c r="K446" s="2">
        <v>0</v>
      </c>
      <c r="L446" s="2">
        <v>0</v>
      </c>
      <c r="M446" s="2">
        <v>5.5652173913043415</v>
      </c>
      <c r="N446" s="2">
        <v>0</v>
      </c>
      <c r="O446" s="2">
        <v>0.13800539083557933</v>
      </c>
      <c r="P446" s="2">
        <v>4.9030434782608685</v>
      </c>
      <c r="Q446" s="2">
        <v>0</v>
      </c>
      <c r="R446" s="2">
        <v>0.12158490566037733</v>
      </c>
      <c r="S446" s="2">
        <v>0</v>
      </c>
      <c r="T446" s="2">
        <v>0</v>
      </c>
      <c r="U446" s="2">
        <v>0</v>
      </c>
      <c r="V446" s="2">
        <v>0</v>
      </c>
      <c r="W446" s="2">
        <v>0</v>
      </c>
      <c r="X446" s="2">
        <v>0</v>
      </c>
      <c r="Y446" s="2">
        <v>0</v>
      </c>
      <c r="Z446" s="2">
        <v>0</v>
      </c>
      <c r="AA446" s="2">
        <v>0</v>
      </c>
      <c r="AB446" s="2">
        <v>0</v>
      </c>
      <c r="AC446" s="2">
        <v>0</v>
      </c>
      <c r="AD446" s="2">
        <v>22.354565217391308</v>
      </c>
      <c r="AE446" s="2">
        <v>0</v>
      </c>
      <c r="AF446" s="2">
        <v>0</v>
      </c>
      <c r="AG446" s="2">
        <v>0</v>
      </c>
      <c r="AH446" t="s">
        <v>457</v>
      </c>
      <c r="AI446">
        <v>5</v>
      </c>
    </row>
    <row r="447" spans="1:35" x14ac:dyDescent="0.25">
      <c r="A447" t="s">
        <v>1304</v>
      </c>
      <c r="B447" t="s">
        <v>764</v>
      </c>
      <c r="C447" t="s">
        <v>1141</v>
      </c>
      <c r="D447" t="s">
        <v>1275</v>
      </c>
      <c r="E447" s="2">
        <v>44.771739130434781</v>
      </c>
      <c r="F447" s="2">
        <v>13.086956521739125</v>
      </c>
      <c r="G447" s="2">
        <v>0</v>
      </c>
      <c r="H447" s="2">
        <v>0</v>
      </c>
      <c r="I447" s="2">
        <v>0</v>
      </c>
      <c r="J447" s="2">
        <v>0</v>
      </c>
      <c r="K447" s="2">
        <v>0</v>
      </c>
      <c r="L447" s="2">
        <v>0</v>
      </c>
      <c r="M447" s="2">
        <v>3.7990217391304335</v>
      </c>
      <c r="N447" s="2">
        <v>0</v>
      </c>
      <c r="O447" s="2">
        <v>8.485311968924493E-2</v>
      </c>
      <c r="P447" s="2">
        <v>4.8333695652173905</v>
      </c>
      <c r="Q447" s="2">
        <v>0</v>
      </c>
      <c r="R447" s="2">
        <v>0.1079558145180869</v>
      </c>
      <c r="S447" s="2">
        <v>0</v>
      </c>
      <c r="T447" s="2">
        <v>0</v>
      </c>
      <c r="U447" s="2">
        <v>0</v>
      </c>
      <c r="V447" s="2">
        <v>0</v>
      </c>
      <c r="W447" s="2">
        <v>0</v>
      </c>
      <c r="X447" s="2">
        <v>0</v>
      </c>
      <c r="Y447" s="2">
        <v>0</v>
      </c>
      <c r="Z447" s="2">
        <v>0</v>
      </c>
      <c r="AA447" s="2">
        <v>0</v>
      </c>
      <c r="AB447" s="2">
        <v>0</v>
      </c>
      <c r="AC447" s="2">
        <v>0</v>
      </c>
      <c r="AD447" s="2">
        <v>29.696630434782609</v>
      </c>
      <c r="AE447" s="2">
        <v>0</v>
      </c>
      <c r="AF447" s="2">
        <v>0</v>
      </c>
      <c r="AG447" s="2">
        <v>0</v>
      </c>
      <c r="AH447" t="s">
        <v>257</v>
      </c>
      <c r="AI447">
        <v>5</v>
      </c>
    </row>
    <row r="448" spans="1:35" x14ac:dyDescent="0.25">
      <c r="A448" t="s">
        <v>1304</v>
      </c>
      <c r="B448" t="s">
        <v>621</v>
      </c>
      <c r="C448" t="s">
        <v>1100</v>
      </c>
      <c r="D448" t="s">
        <v>1229</v>
      </c>
      <c r="E448" s="2">
        <v>36.228260869565219</v>
      </c>
      <c r="F448" s="2">
        <v>5.0869565217391308</v>
      </c>
      <c r="G448" s="2">
        <v>8.1521739130434784E-2</v>
      </c>
      <c r="H448" s="2">
        <v>0.25271739130434784</v>
      </c>
      <c r="I448" s="2">
        <v>0.60869565217391308</v>
      </c>
      <c r="J448" s="2">
        <v>0</v>
      </c>
      <c r="K448" s="2">
        <v>0.44293478260869568</v>
      </c>
      <c r="L448" s="2">
        <v>0</v>
      </c>
      <c r="M448" s="2">
        <v>1.5652173913043479</v>
      </c>
      <c r="N448" s="2">
        <v>1.1358695652173911</v>
      </c>
      <c r="O448" s="2">
        <v>7.4557455745574555E-2</v>
      </c>
      <c r="P448" s="2">
        <v>5.4217391304347853</v>
      </c>
      <c r="Q448" s="2">
        <v>4.4717391304347851</v>
      </c>
      <c r="R448" s="2">
        <v>0.27308730873087322</v>
      </c>
      <c r="S448" s="2">
        <v>0</v>
      </c>
      <c r="T448" s="2">
        <v>0</v>
      </c>
      <c r="U448" s="2">
        <v>0</v>
      </c>
      <c r="V448" s="2">
        <v>0</v>
      </c>
      <c r="W448" s="2">
        <v>0</v>
      </c>
      <c r="X448" s="2">
        <v>0</v>
      </c>
      <c r="Y448" s="2">
        <v>0</v>
      </c>
      <c r="Z448" s="2">
        <v>0</v>
      </c>
      <c r="AA448" s="2">
        <v>0</v>
      </c>
      <c r="AB448" s="2">
        <v>0</v>
      </c>
      <c r="AC448" s="2">
        <v>0</v>
      </c>
      <c r="AD448" s="2">
        <v>0</v>
      </c>
      <c r="AE448" s="2">
        <v>7.3913043478260869</v>
      </c>
      <c r="AF448" s="2">
        <v>0</v>
      </c>
      <c r="AG448" s="2">
        <v>0</v>
      </c>
      <c r="AH448" t="s">
        <v>105</v>
      </c>
      <c r="AI448">
        <v>5</v>
      </c>
    </row>
    <row r="449" spans="1:35" x14ac:dyDescent="0.25">
      <c r="A449" t="s">
        <v>1304</v>
      </c>
      <c r="B449" t="s">
        <v>667</v>
      </c>
      <c r="C449" t="s">
        <v>1061</v>
      </c>
      <c r="D449" t="s">
        <v>1210</v>
      </c>
      <c r="E449" s="2">
        <v>137.79347826086956</v>
      </c>
      <c r="F449" s="2">
        <v>5.5652173913043477</v>
      </c>
      <c r="G449" s="2">
        <v>0</v>
      </c>
      <c r="H449" s="2">
        <v>0</v>
      </c>
      <c r="I449" s="2">
        <v>0</v>
      </c>
      <c r="J449" s="2">
        <v>0</v>
      </c>
      <c r="K449" s="2">
        <v>0</v>
      </c>
      <c r="L449" s="2">
        <v>0</v>
      </c>
      <c r="M449" s="2">
        <v>0</v>
      </c>
      <c r="N449" s="2">
        <v>14.997282608695652</v>
      </c>
      <c r="O449" s="2">
        <v>0.10883884199731798</v>
      </c>
      <c r="P449" s="2">
        <v>6.0697826086956521</v>
      </c>
      <c r="Q449" s="2">
        <v>9.2282608695652169</v>
      </c>
      <c r="R449" s="2">
        <v>0.11102153506350082</v>
      </c>
      <c r="S449" s="2">
        <v>0</v>
      </c>
      <c r="T449" s="2">
        <v>0</v>
      </c>
      <c r="U449" s="2">
        <v>0</v>
      </c>
      <c r="V449" s="2">
        <v>0</v>
      </c>
      <c r="W449" s="2">
        <v>0</v>
      </c>
      <c r="X449" s="2">
        <v>0</v>
      </c>
      <c r="Y449" s="2">
        <v>0</v>
      </c>
      <c r="Z449" s="2">
        <v>0</v>
      </c>
      <c r="AA449" s="2">
        <v>0</v>
      </c>
      <c r="AB449" s="2">
        <v>0</v>
      </c>
      <c r="AC449" s="2">
        <v>0</v>
      </c>
      <c r="AD449" s="2">
        <v>38.644021739130437</v>
      </c>
      <c r="AE449" s="2">
        <v>0</v>
      </c>
      <c r="AF449" s="2">
        <v>0</v>
      </c>
      <c r="AG449" s="2">
        <v>0</v>
      </c>
      <c r="AH449" t="s">
        <v>159</v>
      </c>
      <c r="AI449">
        <v>5</v>
      </c>
    </row>
    <row r="450" spans="1:35" x14ac:dyDescent="0.25">
      <c r="A450" t="s">
        <v>1304</v>
      </c>
      <c r="B450" t="s">
        <v>964</v>
      </c>
      <c r="C450" t="s">
        <v>1077</v>
      </c>
      <c r="D450" t="s">
        <v>1260</v>
      </c>
      <c r="E450" s="2">
        <v>42.097826086956523</v>
      </c>
      <c r="F450" s="2">
        <v>5.3913043478260869</v>
      </c>
      <c r="G450" s="2">
        <v>0.32608695652173914</v>
      </c>
      <c r="H450" s="2">
        <v>0</v>
      </c>
      <c r="I450" s="2">
        <v>0</v>
      </c>
      <c r="J450" s="2">
        <v>0</v>
      </c>
      <c r="K450" s="2">
        <v>0</v>
      </c>
      <c r="L450" s="2">
        <v>3.7226086956521742</v>
      </c>
      <c r="M450" s="2">
        <v>0</v>
      </c>
      <c r="N450" s="2">
        <v>5.4097826086956529</v>
      </c>
      <c r="O450" s="2">
        <v>0.12850503485670026</v>
      </c>
      <c r="P450" s="2">
        <v>5.8031521739130421</v>
      </c>
      <c r="Q450" s="2">
        <v>0</v>
      </c>
      <c r="R450" s="2">
        <v>0.13784921249677248</v>
      </c>
      <c r="S450" s="2">
        <v>1.7286956521739132</v>
      </c>
      <c r="T450" s="2">
        <v>3.1231521739130428</v>
      </c>
      <c r="U450" s="2">
        <v>0</v>
      </c>
      <c r="V450" s="2">
        <v>0.11525174283501161</v>
      </c>
      <c r="W450" s="2">
        <v>2.0207608695652173</v>
      </c>
      <c r="X450" s="2">
        <v>4.8794565217391312</v>
      </c>
      <c r="Y450" s="2">
        <v>0</v>
      </c>
      <c r="Z450" s="2">
        <v>0.16390911438161632</v>
      </c>
      <c r="AA450" s="2">
        <v>0</v>
      </c>
      <c r="AB450" s="2">
        <v>0</v>
      </c>
      <c r="AC450" s="2">
        <v>0</v>
      </c>
      <c r="AD450" s="2">
        <v>0</v>
      </c>
      <c r="AE450" s="2">
        <v>3.2500000000000001E-2</v>
      </c>
      <c r="AF450" s="2">
        <v>0</v>
      </c>
      <c r="AG450" s="2">
        <v>0</v>
      </c>
      <c r="AH450" t="s">
        <v>476</v>
      </c>
      <c r="AI450">
        <v>5</v>
      </c>
    </row>
    <row r="451" spans="1:35" x14ac:dyDescent="0.25">
      <c r="A451" t="s">
        <v>1304</v>
      </c>
      <c r="B451" t="s">
        <v>596</v>
      </c>
      <c r="C451" t="s">
        <v>1029</v>
      </c>
      <c r="D451" t="s">
        <v>1229</v>
      </c>
      <c r="E451" s="2">
        <v>58.054347826086953</v>
      </c>
      <c r="F451" s="2">
        <v>5.3913043478260869</v>
      </c>
      <c r="G451" s="2">
        <v>0.4891304347826087</v>
      </c>
      <c r="H451" s="2">
        <v>0.25108695652173912</v>
      </c>
      <c r="I451" s="2">
        <v>0.72826086956521741</v>
      </c>
      <c r="J451" s="2">
        <v>0</v>
      </c>
      <c r="K451" s="2">
        <v>0</v>
      </c>
      <c r="L451" s="2">
        <v>5.4157608695652177</v>
      </c>
      <c r="M451" s="2">
        <v>5.1304347826086953</v>
      </c>
      <c r="N451" s="2">
        <v>1.9130434782608696</v>
      </c>
      <c r="O451" s="2">
        <v>0.12132559445796667</v>
      </c>
      <c r="P451" s="2">
        <v>8.7364130434782616</v>
      </c>
      <c r="Q451" s="2">
        <v>2.7744565217391304</v>
      </c>
      <c r="R451" s="2">
        <v>0.19827747612806593</v>
      </c>
      <c r="S451" s="2">
        <v>4.1453260869565227</v>
      </c>
      <c r="T451" s="2">
        <v>0.22554347826086957</v>
      </c>
      <c r="U451" s="2">
        <v>0</v>
      </c>
      <c r="V451" s="2">
        <v>7.5289271671971553E-2</v>
      </c>
      <c r="W451" s="2">
        <v>5.1577173913043461</v>
      </c>
      <c r="X451" s="2">
        <v>0</v>
      </c>
      <c r="Y451" s="2">
        <v>0</v>
      </c>
      <c r="Z451" s="2">
        <v>8.8842913312113816E-2</v>
      </c>
      <c r="AA451" s="2">
        <v>0</v>
      </c>
      <c r="AB451" s="2">
        <v>0</v>
      </c>
      <c r="AC451" s="2">
        <v>0</v>
      </c>
      <c r="AD451" s="2">
        <v>0</v>
      </c>
      <c r="AE451" s="2">
        <v>0</v>
      </c>
      <c r="AF451" s="2">
        <v>0</v>
      </c>
      <c r="AG451" s="2">
        <v>0</v>
      </c>
      <c r="AH451" t="s">
        <v>80</v>
      </c>
      <c r="AI451">
        <v>5</v>
      </c>
    </row>
    <row r="452" spans="1:35" x14ac:dyDescent="0.25">
      <c r="A452" t="s">
        <v>1304</v>
      </c>
      <c r="B452" t="s">
        <v>793</v>
      </c>
      <c r="C452" t="s">
        <v>1074</v>
      </c>
      <c r="D452" t="s">
        <v>1258</v>
      </c>
      <c r="E452" s="2">
        <v>77.141304347826093</v>
      </c>
      <c r="F452" s="2">
        <v>4.9728260869565215</v>
      </c>
      <c r="G452" s="2">
        <v>1.5869565217391304</v>
      </c>
      <c r="H452" s="2">
        <v>0.20652173913043478</v>
      </c>
      <c r="I452" s="2">
        <v>1.2065217391304348</v>
      </c>
      <c r="J452" s="2">
        <v>0</v>
      </c>
      <c r="K452" s="2">
        <v>2.0869565217391304</v>
      </c>
      <c r="L452" s="2">
        <v>4.6246739130434786</v>
      </c>
      <c r="M452" s="2">
        <v>8.7053260869565232</v>
      </c>
      <c r="N452" s="2">
        <v>0</v>
      </c>
      <c r="O452" s="2">
        <v>0.11284909116528112</v>
      </c>
      <c r="P452" s="2">
        <v>5.1521739130434785</v>
      </c>
      <c r="Q452" s="2">
        <v>11.161195652173912</v>
      </c>
      <c r="R452" s="2">
        <v>0.21147386219529379</v>
      </c>
      <c r="S452" s="2">
        <v>5.2788043478260862</v>
      </c>
      <c r="T452" s="2">
        <v>6.3497826086956515</v>
      </c>
      <c r="U452" s="2">
        <v>0</v>
      </c>
      <c r="V452" s="2">
        <v>0.15074397632802589</v>
      </c>
      <c r="W452" s="2">
        <v>4.4566304347826096</v>
      </c>
      <c r="X452" s="2">
        <v>10.749130434782609</v>
      </c>
      <c r="Y452" s="2">
        <v>0</v>
      </c>
      <c r="Z452" s="2">
        <v>0.19711568268282373</v>
      </c>
      <c r="AA452" s="2">
        <v>0</v>
      </c>
      <c r="AB452" s="2">
        <v>0</v>
      </c>
      <c r="AC452" s="2">
        <v>0</v>
      </c>
      <c r="AD452" s="2">
        <v>0</v>
      </c>
      <c r="AE452" s="2">
        <v>0</v>
      </c>
      <c r="AF452" s="2">
        <v>0</v>
      </c>
      <c r="AG452" s="2">
        <v>0</v>
      </c>
      <c r="AH452" t="s">
        <v>290</v>
      </c>
      <c r="AI452">
        <v>5</v>
      </c>
    </row>
    <row r="453" spans="1:35" x14ac:dyDescent="0.25">
      <c r="A453" t="s">
        <v>1304</v>
      </c>
      <c r="B453" t="s">
        <v>883</v>
      </c>
      <c r="C453" t="s">
        <v>1087</v>
      </c>
      <c r="D453" t="s">
        <v>1257</v>
      </c>
      <c r="E453" s="2">
        <v>27.347826086956523</v>
      </c>
      <c r="F453" s="2">
        <v>5.3043478260869561</v>
      </c>
      <c r="G453" s="2">
        <v>0</v>
      </c>
      <c r="H453" s="2">
        <v>0</v>
      </c>
      <c r="I453" s="2">
        <v>4.3260869565217392</v>
      </c>
      <c r="J453" s="2">
        <v>0</v>
      </c>
      <c r="K453" s="2">
        <v>0</v>
      </c>
      <c r="L453" s="2">
        <v>3.8407608695652171</v>
      </c>
      <c r="M453" s="2">
        <v>5.3913043478260869</v>
      </c>
      <c r="N453" s="2">
        <v>0</v>
      </c>
      <c r="O453" s="2">
        <v>0.19713831478537361</v>
      </c>
      <c r="P453" s="2">
        <v>0</v>
      </c>
      <c r="Q453" s="2">
        <v>4.875</v>
      </c>
      <c r="R453" s="2">
        <v>0.17825914149443561</v>
      </c>
      <c r="S453" s="2">
        <v>2.6188043478260878</v>
      </c>
      <c r="T453" s="2">
        <v>4.410760869565217</v>
      </c>
      <c r="U453" s="2">
        <v>0</v>
      </c>
      <c r="V453" s="2">
        <v>0.25704292527821943</v>
      </c>
      <c r="W453" s="2">
        <v>2.3638043478260884</v>
      </c>
      <c r="X453" s="2">
        <v>7.4308695652173924</v>
      </c>
      <c r="Y453" s="2">
        <v>0</v>
      </c>
      <c r="Z453" s="2">
        <v>0.3581518282988872</v>
      </c>
      <c r="AA453" s="2">
        <v>0</v>
      </c>
      <c r="AB453" s="2">
        <v>0</v>
      </c>
      <c r="AC453" s="2">
        <v>0</v>
      </c>
      <c r="AD453" s="2">
        <v>0</v>
      </c>
      <c r="AE453" s="2">
        <v>2.7798913043478262</v>
      </c>
      <c r="AF453" s="2">
        <v>0</v>
      </c>
      <c r="AG453" s="2">
        <v>0</v>
      </c>
      <c r="AH453" t="s">
        <v>393</v>
      </c>
      <c r="AI453">
        <v>5</v>
      </c>
    </row>
    <row r="454" spans="1:35" x14ac:dyDescent="0.25">
      <c r="A454" t="s">
        <v>1304</v>
      </c>
      <c r="B454" t="s">
        <v>763</v>
      </c>
      <c r="C454" t="s">
        <v>1073</v>
      </c>
      <c r="D454" t="s">
        <v>1256</v>
      </c>
      <c r="E454" s="2">
        <v>85.467391304347828</v>
      </c>
      <c r="F454" s="2">
        <v>5.3586956521739131</v>
      </c>
      <c r="G454" s="2">
        <v>0.28260869565217389</v>
      </c>
      <c r="H454" s="2">
        <v>0.56521739130434778</v>
      </c>
      <c r="I454" s="2">
        <v>2.1684782608695654</v>
      </c>
      <c r="J454" s="2">
        <v>0</v>
      </c>
      <c r="K454" s="2">
        <v>0</v>
      </c>
      <c r="L454" s="2">
        <v>0.58695652173913049</v>
      </c>
      <c r="M454" s="2">
        <v>2.7826086956521738</v>
      </c>
      <c r="N454" s="2">
        <v>5.5652173913043477</v>
      </c>
      <c r="O454" s="2">
        <v>9.7672644028996558E-2</v>
      </c>
      <c r="P454" s="2">
        <v>5.4627173913043476</v>
      </c>
      <c r="Q454" s="2">
        <v>2.9033695652173916</v>
      </c>
      <c r="R454" s="2">
        <v>9.7886302937809991E-2</v>
      </c>
      <c r="S454" s="2">
        <v>2.5923913043478262</v>
      </c>
      <c r="T454" s="2">
        <v>1.2853260869565217</v>
      </c>
      <c r="U454" s="2">
        <v>0</v>
      </c>
      <c r="V454" s="2">
        <v>4.5370723642375682E-2</v>
      </c>
      <c r="W454" s="2">
        <v>1.797608695652174</v>
      </c>
      <c r="X454" s="2">
        <v>7.3971739130434804</v>
      </c>
      <c r="Y454" s="2">
        <v>0</v>
      </c>
      <c r="Z454" s="2">
        <v>0.10758234770443853</v>
      </c>
      <c r="AA454" s="2">
        <v>0</v>
      </c>
      <c r="AB454" s="2">
        <v>0</v>
      </c>
      <c r="AC454" s="2">
        <v>0</v>
      </c>
      <c r="AD454" s="2">
        <v>0</v>
      </c>
      <c r="AE454" s="2">
        <v>0</v>
      </c>
      <c r="AF454" s="2">
        <v>0</v>
      </c>
      <c r="AG454" s="2">
        <v>0</v>
      </c>
      <c r="AH454" t="s">
        <v>256</v>
      </c>
      <c r="AI454">
        <v>5</v>
      </c>
    </row>
    <row r="455" spans="1:35" x14ac:dyDescent="0.25">
      <c r="A455" t="s">
        <v>1304</v>
      </c>
      <c r="B455" t="s">
        <v>580</v>
      </c>
      <c r="C455" t="s">
        <v>1084</v>
      </c>
      <c r="D455" t="s">
        <v>1266</v>
      </c>
      <c r="E455" s="2">
        <v>121.25</v>
      </c>
      <c r="F455" s="2">
        <v>10</v>
      </c>
      <c r="G455" s="2">
        <v>0.21739130434782608</v>
      </c>
      <c r="H455" s="2">
        <v>0.27934782608695652</v>
      </c>
      <c r="I455" s="2">
        <v>4.125</v>
      </c>
      <c r="J455" s="2">
        <v>0</v>
      </c>
      <c r="K455" s="2">
        <v>0</v>
      </c>
      <c r="L455" s="2">
        <v>4.0918478260869557</v>
      </c>
      <c r="M455" s="2">
        <v>9.2173913043478262</v>
      </c>
      <c r="N455" s="2">
        <v>8.2608695652173907</v>
      </c>
      <c r="O455" s="2">
        <v>0.14415060510981623</v>
      </c>
      <c r="P455" s="2">
        <v>17.690217391304348</v>
      </c>
      <c r="Q455" s="2">
        <v>0.14673913043478262</v>
      </c>
      <c r="R455" s="2">
        <v>0.14710891976692064</v>
      </c>
      <c r="S455" s="2">
        <v>9.9990217391304359</v>
      </c>
      <c r="T455" s="2">
        <v>4.5097826086956534</v>
      </c>
      <c r="U455" s="2">
        <v>0</v>
      </c>
      <c r="V455" s="2">
        <v>0.11966024204392652</v>
      </c>
      <c r="W455" s="2">
        <v>5.2203260869565211</v>
      </c>
      <c r="X455" s="2">
        <v>4.8234782608695639</v>
      </c>
      <c r="Y455" s="2">
        <v>0</v>
      </c>
      <c r="Z455" s="2">
        <v>8.2835499775885238E-2</v>
      </c>
      <c r="AA455" s="2">
        <v>0</v>
      </c>
      <c r="AB455" s="2">
        <v>0</v>
      </c>
      <c r="AC455" s="2">
        <v>0</v>
      </c>
      <c r="AD455" s="2">
        <v>0</v>
      </c>
      <c r="AE455" s="2">
        <v>68.510869565217391</v>
      </c>
      <c r="AF455" s="2">
        <v>0</v>
      </c>
      <c r="AG455" s="2">
        <v>0</v>
      </c>
      <c r="AH455" t="s">
        <v>63</v>
      </c>
      <c r="AI455">
        <v>5</v>
      </c>
    </row>
    <row r="456" spans="1:35" x14ac:dyDescent="0.25">
      <c r="A456" t="s">
        <v>1304</v>
      </c>
      <c r="B456" t="s">
        <v>555</v>
      </c>
      <c r="C456" t="s">
        <v>1025</v>
      </c>
      <c r="D456" t="s">
        <v>1262</v>
      </c>
      <c r="E456" s="2">
        <v>67.336956521739125</v>
      </c>
      <c r="F456" s="2">
        <v>4.6086956521739131</v>
      </c>
      <c r="G456" s="2">
        <v>0.5625</v>
      </c>
      <c r="H456" s="2">
        <v>0.3641304347826087</v>
      </c>
      <c r="I456" s="2">
        <v>1.2173913043478262</v>
      </c>
      <c r="J456" s="2">
        <v>0</v>
      </c>
      <c r="K456" s="2">
        <v>0.32608695652173914</v>
      </c>
      <c r="L456" s="2">
        <v>0</v>
      </c>
      <c r="M456" s="2">
        <v>2.8065217391304351</v>
      </c>
      <c r="N456" s="2">
        <v>2.6021739130434791</v>
      </c>
      <c r="O456" s="2">
        <v>8.0322841000807138E-2</v>
      </c>
      <c r="P456" s="2">
        <v>5.57826086956522</v>
      </c>
      <c r="Q456" s="2">
        <v>10.254347826086953</v>
      </c>
      <c r="R456" s="2">
        <v>0.23512510088781274</v>
      </c>
      <c r="S456" s="2">
        <v>0</v>
      </c>
      <c r="T456" s="2">
        <v>0</v>
      </c>
      <c r="U456" s="2">
        <v>0</v>
      </c>
      <c r="V456" s="2">
        <v>0</v>
      </c>
      <c r="W456" s="2">
        <v>0</v>
      </c>
      <c r="X456" s="2">
        <v>0</v>
      </c>
      <c r="Y456" s="2">
        <v>0</v>
      </c>
      <c r="Z456" s="2">
        <v>0</v>
      </c>
      <c r="AA456" s="2">
        <v>0</v>
      </c>
      <c r="AB456" s="2">
        <v>0</v>
      </c>
      <c r="AC456" s="2">
        <v>0</v>
      </c>
      <c r="AD456" s="2">
        <v>0</v>
      </c>
      <c r="AE456" s="2">
        <v>5.4380434782608704</v>
      </c>
      <c r="AF456" s="2">
        <v>0</v>
      </c>
      <c r="AG456" s="2">
        <v>4.3478260869565216E-2</v>
      </c>
      <c r="AH456" t="s">
        <v>37</v>
      </c>
      <c r="AI456">
        <v>5</v>
      </c>
    </row>
    <row r="457" spans="1:35" x14ac:dyDescent="0.25">
      <c r="A457" t="s">
        <v>1304</v>
      </c>
      <c r="B457" t="s">
        <v>954</v>
      </c>
      <c r="C457" t="s">
        <v>1064</v>
      </c>
      <c r="D457" t="s">
        <v>1245</v>
      </c>
      <c r="E457" s="2">
        <v>56.021739130434781</v>
      </c>
      <c r="F457" s="2">
        <v>0</v>
      </c>
      <c r="G457" s="2">
        <v>0</v>
      </c>
      <c r="H457" s="2">
        <v>0</v>
      </c>
      <c r="I457" s="2">
        <v>0</v>
      </c>
      <c r="J457" s="2">
        <v>0</v>
      </c>
      <c r="K457" s="2">
        <v>0</v>
      </c>
      <c r="L457" s="2">
        <v>0</v>
      </c>
      <c r="M457" s="2">
        <v>4.3722826086956523</v>
      </c>
      <c r="N457" s="2">
        <v>0</v>
      </c>
      <c r="O457" s="2">
        <v>7.804617772603803E-2</v>
      </c>
      <c r="P457" s="2">
        <v>4.0815217391304346</v>
      </c>
      <c r="Q457" s="2">
        <v>4.5760869565217392</v>
      </c>
      <c r="R457" s="2">
        <v>0.15454016298020956</v>
      </c>
      <c r="S457" s="2">
        <v>0</v>
      </c>
      <c r="T457" s="2">
        <v>0</v>
      </c>
      <c r="U457" s="2">
        <v>0</v>
      </c>
      <c r="V457" s="2">
        <v>0</v>
      </c>
      <c r="W457" s="2">
        <v>0</v>
      </c>
      <c r="X457" s="2">
        <v>0</v>
      </c>
      <c r="Y457" s="2">
        <v>0</v>
      </c>
      <c r="Z457" s="2">
        <v>0</v>
      </c>
      <c r="AA457" s="2">
        <v>0</v>
      </c>
      <c r="AB457" s="2">
        <v>0</v>
      </c>
      <c r="AC457" s="2">
        <v>0</v>
      </c>
      <c r="AD457" s="2">
        <v>0</v>
      </c>
      <c r="AE457" s="2">
        <v>6.5027173913043477</v>
      </c>
      <c r="AF457" s="2">
        <v>0</v>
      </c>
      <c r="AG457" s="2">
        <v>0</v>
      </c>
      <c r="AH457" t="s">
        <v>466</v>
      </c>
      <c r="AI457">
        <v>5</v>
      </c>
    </row>
    <row r="458" spans="1:35" x14ac:dyDescent="0.25">
      <c r="A458" t="s">
        <v>1304</v>
      </c>
      <c r="B458" t="s">
        <v>957</v>
      </c>
      <c r="C458" t="s">
        <v>1071</v>
      </c>
      <c r="D458" t="s">
        <v>1238</v>
      </c>
      <c r="E458" s="2">
        <v>48.032608695652172</v>
      </c>
      <c r="F458" s="2">
        <v>34.569782608695654</v>
      </c>
      <c r="G458" s="2">
        <v>1.4130434782608696</v>
      </c>
      <c r="H458" s="2">
        <v>2.1739130434782608E-2</v>
      </c>
      <c r="I458" s="2">
        <v>8.5869565217391308E-2</v>
      </c>
      <c r="J458" s="2">
        <v>0</v>
      </c>
      <c r="K458" s="2">
        <v>0</v>
      </c>
      <c r="L458" s="2">
        <v>0</v>
      </c>
      <c r="M458" s="2">
        <v>0</v>
      </c>
      <c r="N458" s="2">
        <v>0</v>
      </c>
      <c r="O458" s="2">
        <v>0</v>
      </c>
      <c r="P458" s="2">
        <v>5.274565217391304</v>
      </c>
      <c r="Q458" s="2">
        <v>16.131413043478261</v>
      </c>
      <c r="R458" s="2">
        <v>0.44565512559402587</v>
      </c>
      <c r="S458" s="2">
        <v>0</v>
      </c>
      <c r="T458" s="2">
        <v>0</v>
      </c>
      <c r="U458" s="2">
        <v>0</v>
      </c>
      <c r="V458" s="2">
        <v>0</v>
      </c>
      <c r="W458" s="2">
        <v>0</v>
      </c>
      <c r="X458" s="2">
        <v>0</v>
      </c>
      <c r="Y458" s="2">
        <v>0</v>
      </c>
      <c r="Z458" s="2">
        <v>0</v>
      </c>
      <c r="AA458" s="2">
        <v>0</v>
      </c>
      <c r="AB458" s="2">
        <v>0</v>
      </c>
      <c r="AC458" s="2">
        <v>0</v>
      </c>
      <c r="AD458" s="2">
        <v>68.999347826086975</v>
      </c>
      <c r="AE458" s="2">
        <v>0</v>
      </c>
      <c r="AF458" s="2">
        <v>0</v>
      </c>
      <c r="AG458" s="2">
        <v>0</v>
      </c>
      <c r="AH458" t="s">
        <v>469</v>
      </c>
      <c r="AI458">
        <v>5</v>
      </c>
    </row>
    <row r="459" spans="1:35" x14ac:dyDescent="0.25">
      <c r="A459" t="s">
        <v>1304</v>
      </c>
      <c r="B459" t="s">
        <v>981</v>
      </c>
      <c r="C459" t="s">
        <v>1041</v>
      </c>
      <c r="D459" t="s">
        <v>1268</v>
      </c>
      <c r="E459" s="2">
        <v>41.978260869565219</v>
      </c>
      <c r="F459" s="2">
        <v>32.073043478260871</v>
      </c>
      <c r="G459" s="2">
        <v>0.28260869565217389</v>
      </c>
      <c r="H459" s="2">
        <v>0.10326086956521739</v>
      </c>
      <c r="I459" s="2">
        <v>7.3043478260869557E-2</v>
      </c>
      <c r="J459" s="2">
        <v>0</v>
      </c>
      <c r="K459" s="2">
        <v>0</v>
      </c>
      <c r="L459" s="2">
        <v>2.3427173913043475</v>
      </c>
      <c r="M459" s="2">
        <v>5.1573913043478248</v>
      </c>
      <c r="N459" s="2">
        <v>0</v>
      </c>
      <c r="O459" s="2">
        <v>0.12285862247540132</v>
      </c>
      <c r="P459" s="2">
        <v>4.9893478260869566</v>
      </c>
      <c r="Q459" s="2">
        <v>22.603369565217395</v>
      </c>
      <c r="R459" s="2">
        <v>0.65730968410150192</v>
      </c>
      <c r="S459" s="2">
        <v>4.7006521739130438</v>
      </c>
      <c r="T459" s="2">
        <v>0.185</v>
      </c>
      <c r="U459" s="2">
        <v>0</v>
      </c>
      <c r="V459" s="2">
        <v>0.11638529259451061</v>
      </c>
      <c r="W459" s="2">
        <v>3.6003260869565223</v>
      </c>
      <c r="X459" s="2">
        <v>4.1716304347826085</v>
      </c>
      <c r="Y459" s="2">
        <v>0</v>
      </c>
      <c r="Z459" s="2">
        <v>0.18514241325737962</v>
      </c>
      <c r="AA459" s="2">
        <v>0</v>
      </c>
      <c r="AB459" s="2">
        <v>0</v>
      </c>
      <c r="AC459" s="2">
        <v>0</v>
      </c>
      <c r="AD459" s="2">
        <v>43.339565217391325</v>
      </c>
      <c r="AE459" s="2">
        <v>0</v>
      </c>
      <c r="AF459" s="2">
        <v>0</v>
      </c>
      <c r="AG459" s="2">
        <v>0</v>
      </c>
      <c r="AH459" t="s">
        <v>493</v>
      </c>
      <c r="AI459">
        <v>5</v>
      </c>
    </row>
    <row r="460" spans="1:35" x14ac:dyDescent="0.25">
      <c r="A460" t="s">
        <v>1304</v>
      </c>
      <c r="B460" t="s">
        <v>919</v>
      </c>
      <c r="C460" t="s">
        <v>1039</v>
      </c>
      <c r="D460" t="s">
        <v>1238</v>
      </c>
      <c r="E460" s="2">
        <v>44.847826086956523</v>
      </c>
      <c r="F460" s="2">
        <v>5.4619565217391308</v>
      </c>
      <c r="G460" s="2">
        <v>1.1304347826086956</v>
      </c>
      <c r="H460" s="2">
        <v>0.22195652173913044</v>
      </c>
      <c r="I460" s="2">
        <v>5.5632608695652177</v>
      </c>
      <c r="J460" s="2">
        <v>0</v>
      </c>
      <c r="K460" s="2">
        <v>2.2608695652173911</v>
      </c>
      <c r="L460" s="2">
        <v>2.0683695652173912</v>
      </c>
      <c r="M460" s="2">
        <v>4.5652173913043477</v>
      </c>
      <c r="N460" s="2">
        <v>2.4977173913043482</v>
      </c>
      <c r="O460" s="2">
        <v>0.1574866698982065</v>
      </c>
      <c r="P460" s="2">
        <v>4.7282608695652177</v>
      </c>
      <c r="Q460" s="2">
        <v>8.1405434782608683</v>
      </c>
      <c r="R460" s="2">
        <v>0.28694377120698006</v>
      </c>
      <c r="S460" s="2">
        <v>1.7804347826086961</v>
      </c>
      <c r="T460" s="2">
        <v>1.646847826086957</v>
      </c>
      <c r="U460" s="2">
        <v>0</v>
      </c>
      <c r="V460" s="2">
        <v>7.6420261754726146E-2</v>
      </c>
      <c r="W460" s="2">
        <v>2.5377173913043474</v>
      </c>
      <c r="X460" s="2">
        <v>9.2391304347826081E-2</v>
      </c>
      <c r="Y460" s="2">
        <v>0</v>
      </c>
      <c r="Z460" s="2">
        <v>5.8645176926805612E-2</v>
      </c>
      <c r="AA460" s="2">
        <v>0</v>
      </c>
      <c r="AB460" s="2">
        <v>0</v>
      </c>
      <c r="AC460" s="2">
        <v>0</v>
      </c>
      <c r="AD460" s="2">
        <v>17.096195652173918</v>
      </c>
      <c r="AE460" s="2">
        <v>0</v>
      </c>
      <c r="AF460" s="2">
        <v>0</v>
      </c>
      <c r="AG460" s="2">
        <v>0</v>
      </c>
      <c r="AH460" t="s">
        <v>430</v>
      </c>
      <c r="AI460">
        <v>5</v>
      </c>
    </row>
    <row r="461" spans="1:35" x14ac:dyDescent="0.25">
      <c r="A461" t="s">
        <v>1304</v>
      </c>
      <c r="B461" t="s">
        <v>869</v>
      </c>
      <c r="C461" t="s">
        <v>1024</v>
      </c>
      <c r="D461" t="s">
        <v>1209</v>
      </c>
      <c r="E461" s="2">
        <v>52.010869565217391</v>
      </c>
      <c r="F461" s="2">
        <v>4.4836956521739131</v>
      </c>
      <c r="G461" s="2">
        <v>7.6086956521739135E-2</v>
      </c>
      <c r="H461" s="2">
        <v>0</v>
      </c>
      <c r="I461" s="2">
        <v>0.83695652173913049</v>
      </c>
      <c r="J461" s="2">
        <v>0</v>
      </c>
      <c r="K461" s="2">
        <v>0.23641304347826086</v>
      </c>
      <c r="L461" s="2">
        <v>2.6597826086956515</v>
      </c>
      <c r="M461" s="2">
        <v>5.0597826086956523</v>
      </c>
      <c r="N461" s="2">
        <v>0</v>
      </c>
      <c r="O461" s="2">
        <v>9.7283176593521425E-2</v>
      </c>
      <c r="P461" s="2">
        <v>5.2305434782608691</v>
      </c>
      <c r="Q461" s="2">
        <v>10.554347826086957</v>
      </c>
      <c r="R461" s="2">
        <v>0.3034921630094044</v>
      </c>
      <c r="S461" s="2">
        <v>5.1453260869565209</v>
      </c>
      <c r="T461" s="2">
        <v>4.5145652173913042</v>
      </c>
      <c r="U461" s="2">
        <v>0</v>
      </c>
      <c r="V461" s="2">
        <v>0.18572831765935213</v>
      </c>
      <c r="W461" s="2">
        <v>2.4754347826086951</v>
      </c>
      <c r="X461" s="2">
        <v>4.4475000000000016</v>
      </c>
      <c r="Y461" s="2">
        <v>0</v>
      </c>
      <c r="Z461" s="2">
        <v>0.13310553814002091</v>
      </c>
      <c r="AA461" s="2">
        <v>0</v>
      </c>
      <c r="AB461" s="2">
        <v>0</v>
      </c>
      <c r="AC461" s="2">
        <v>0</v>
      </c>
      <c r="AD461" s="2">
        <v>0</v>
      </c>
      <c r="AE461" s="2">
        <v>0</v>
      </c>
      <c r="AF461" s="2">
        <v>0</v>
      </c>
      <c r="AG461" s="2">
        <v>0</v>
      </c>
      <c r="AH461" t="s">
        <v>379</v>
      </c>
      <c r="AI461">
        <v>5</v>
      </c>
    </row>
    <row r="462" spans="1:35" x14ac:dyDescent="0.25">
      <c r="A462" t="s">
        <v>1304</v>
      </c>
      <c r="B462" t="s">
        <v>792</v>
      </c>
      <c r="C462" t="s">
        <v>1062</v>
      </c>
      <c r="D462" t="s">
        <v>1249</v>
      </c>
      <c r="E462" s="2">
        <v>48.782608695652172</v>
      </c>
      <c r="F462" s="2">
        <v>5.0434782608695654</v>
      </c>
      <c r="G462" s="2">
        <v>3.8043478260869568E-2</v>
      </c>
      <c r="H462" s="2">
        <v>0.18206521739130435</v>
      </c>
      <c r="I462" s="2">
        <v>1.0054347826086956</v>
      </c>
      <c r="J462" s="2">
        <v>0</v>
      </c>
      <c r="K462" s="2">
        <v>0</v>
      </c>
      <c r="L462" s="2">
        <v>0.23369565217391305</v>
      </c>
      <c r="M462" s="2">
        <v>5.4130434782608692</v>
      </c>
      <c r="N462" s="2">
        <v>0</v>
      </c>
      <c r="O462" s="2">
        <v>0.11096256684491979</v>
      </c>
      <c r="P462" s="2">
        <v>4.2472826086956523</v>
      </c>
      <c r="Q462" s="2">
        <v>10.915760869565217</v>
      </c>
      <c r="R462" s="2">
        <v>0.31082887700534761</v>
      </c>
      <c r="S462" s="2">
        <v>11.796195652173912</v>
      </c>
      <c r="T462" s="2">
        <v>0</v>
      </c>
      <c r="U462" s="2">
        <v>0</v>
      </c>
      <c r="V462" s="2">
        <v>0.24181149732620319</v>
      </c>
      <c r="W462" s="2">
        <v>3.4402173913043477</v>
      </c>
      <c r="X462" s="2">
        <v>3.5951086956521738</v>
      </c>
      <c r="Y462" s="2">
        <v>0</v>
      </c>
      <c r="Z462" s="2">
        <v>0.14421791443850268</v>
      </c>
      <c r="AA462" s="2">
        <v>0</v>
      </c>
      <c r="AB462" s="2">
        <v>0</v>
      </c>
      <c r="AC462" s="2">
        <v>0</v>
      </c>
      <c r="AD462" s="2">
        <v>0</v>
      </c>
      <c r="AE462" s="2">
        <v>0</v>
      </c>
      <c r="AF462" s="2">
        <v>0</v>
      </c>
      <c r="AG462" s="2">
        <v>0</v>
      </c>
      <c r="AH462" t="s">
        <v>289</v>
      </c>
      <c r="AI462">
        <v>5</v>
      </c>
    </row>
    <row r="463" spans="1:35" x14ac:dyDescent="0.25">
      <c r="A463" t="s">
        <v>1304</v>
      </c>
      <c r="B463" t="s">
        <v>704</v>
      </c>
      <c r="C463" t="s">
        <v>1061</v>
      </c>
      <c r="D463" t="s">
        <v>1210</v>
      </c>
      <c r="E463" s="2">
        <v>40.652173913043477</v>
      </c>
      <c r="F463" s="2">
        <v>5.2173913043478262</v>
      </c>
      <c r="G463" s="2">
        <v>0.4891304347826087</v>
      </c>
      <c r="H463" s="2">
        <v>0.11521739130434783</v>
      </c>
      <c r="I463" s="2">
        <v>1.2336956521739131</v>
      </c>
      <c r="J463" s="2">
        <v>0</v>
      </c>
      <c r="K463" s="2">
        <v>0</v>
      </c>
      <c r="L463" s="2">
        <v>0.74054347826086953</v>
      </c>
      <c r="M463" s="2">
        <v>4.4021739130434785</v>
      </c>
      <c r="N463" s="2">
        <v>0.34782608695652173</v>
      </c>
      <c r="O463" s="2">
        <v>0.11684491978609626</v>
      </c>
      <c r="P463" s="2">
        <v>4.1902173913043477</v>
      </c>
      <c r="Q463" s="2">
        <v>0</v>
      </c>
      <c r="R463" s="2">
        <v>0.10307486631016043</v>
      </c>
      <c r="S463" s="2">
        <v>2.7246739130434783</v>
      </c>
      <c r="T463" s="2">
        <v>0.92510869565217402</v>
      </c>
      <c r="U463" s="2">
        <v>0</v>
      </c>
      <c r="V463" s="2">
        <v>8.9780748663101609E-2</v>
      </c>
      <c r="W463" s="2">
        <v>5.4509782608695643</v>
      </c>
      <c r="X463" s="2">
        <v>0.14880434782608698</v>
      </c>
      <c r="Y463" s="2">
        <v>0</v>
      </c>
      <c r="Z463" s="2">
        <v>0.13774866310160427</v>
      </c>
      <c r="AA463" s="2">
        <v>0</v>
      </c>
      <c r="AB463" s="2">
        <v>0</v>
      </c>
      <c r="AC463" s="2">
        <v>0</v>
      </c>
      <c r="AD463" s="2">
        <v>0</v>
      </c>
      <c r="AE463" s="2">
        <v>0</v>
      </c>
      <c r="AF463" s="2">
        <v>0</v>
      </c>
      <c r="AG463" s="2">
        <v>0</v>
      </c>
      <c r="AH463" t="s">
        <v>197</v>
      </c>
      <c r="AI463">
        <v>5</v>
      </c>
    </row>
    <row r="464" spans="1:35" x14ac:dyDescent="0.25">
      <c r="A464" t="s">
        <v>1304</v>
      </c>
      <c r="B464" t="s">
        <v>567</v>
      </c>
      <c r="C464" t="s">
        <v>1041</v>
      </c>
      <c r="D464" t="s">
        <v>1268</v>
      </c>
      <c r="E464" s="2">
        <v>35.336956521739133</v>
      </c>
      <c r="F464" s="2">
        <v>5.6521739130434785</v>
      </c>
      <c r="G464" s="2">
        <v>3.2608695652173912E-2</v>
      </c>
      <c r="H464" s="2">
        <v>0</v>
      </c>
      <c r="I464" s="2">
        <v>6.5217391304347824E-2</v>
      </c>
      <c r="J464" s="2">
        <v>0</v>
      </c>
      <c r="K464" s="2">
        <v>0</v>
      </c>
      <c r="L464" s="2">
        <v>0.43510869565217392</v>
      </c>
      <c r="M464" s="2">
        <v>5.4786956521739132</v>
      </c>
      <c r="N464" s="2">
        <v>0</v>
      </c>
      <c r="O464" s="2">
        <v>0.1550415256844048</v>
      </c>
      <c r="P464" s="2">
        <v>5.6451086956521745</v>
      </c>
      <c r="Q464" s="2">
        <v>5.0397826086956501</v>
      </c>
      <c r="R464" s="2">
        <v>0.30237157797600733</v>
      </c>
      <c r="S464" s="2">
        <v>1.7353260869565219</v>
      </c>
      <c r="T464" s="2">
        <v>4.6084782608695658</v>
      </c>
      <c r="U464" s="2">
        <v>0</v>
      </c>
      <c r="V464" s="2">
        <v>0.17952322362350046</v>
      </c>
      <c r="W464" s="2">
        <v>0.51978260869565207</v>
      </c>
      <c r="X464" s="2">
        <v>7.4672826086956547</v>
      </c>
      <c r="Y464" s="2">
        <v>0</v>
      </c>
      <c r="Z464" s="2">
        <v>0.2260258382036297</v>
      </c>
      <c r="AA464" s="2">
        <v>0</v>
      </c>
      <c r="AB464" s="2">
        <v>0</v>
      </c>
      <c r="AC464" s="2">
        <v>0</v>
      </c>
      <c r="AD464" s="2">
        <v>0</v>
      </c>
      <c r="AE464" s="2">
        <v>0</v>
      </c>
      <c r="AF464" s="2">
        <v>0</v>
      </c>
      <c r="AG464" s="2">
        <v>0</v>
      </c>
      <c r="AH464" t="s">
        <v>49</v>
      </c>
      <c r="AI464">
        <v>5</v>
      </c>
    </row>
    <row r="465" spans="1:35" x14ac:dyDescent="0.25">
      <c r="A465" t="s">
        <v>1304</v>
      </c>
      <c r="B465" t="s">
        <v>910</v>
      </c>
      <c r="C465" t="s">
        <v>1093</v>
      </c>
      <c r="D465" t="s">
        <v>1256</v>
      </c>
      <c r="E465" s="2">
        <v>55.358695652173914</v>
      </c>
      <c r="F465" s="2">
        <v>26.854239130434774</v>
      </c>
      <c r="G465" s="2">
        <v>2.1195652173913042</v>
      </c>
      <c r="H465" s="2">
        <v>0.19565217391304349</v>
      </c>
      <c r="I465" s="2">
        <v>0</v>
      </c>
      <c r="J465" s="2">
        <v>0</v>
      </c>
      <c r="K465" s="2">
        <v>0</v>
      </c>
      <c r="L465" s="2">
        <v>0.68826086956521748</v>
      </c>
      <c r="M465" s="2">
        <v>0</v>
      </c>
      <c r="N465" s="2">
        <v>0</v>
      </c>
      <c r="O465" s="2">
        <v>0</v>
      </c>
      <c r="P465" s="2">
        <v>5.7209782608695647</v>
      </c>
      <c r="Q465" s="2">
        <v>12.298913043478263</v>
      </c>
      <c r="R465" s="2">
        <v>0.32551148635381905</v>
      </c>
      <c r="S465" s="2">
        <v>0.57771739130434785</v>
      </c>
      <c r="T465" s="2">
        <v>11.610000000000003</v>
      </c>
      <c r="U465" s="2">
        <v>0</v>
      </c>
      <c r="V465" s="2">
        <v>0.22015904182210883</v>
      </c>
      <c r="W465" s="2">
        <v>2.504673913043479</v>
      </c>
      <c r="X465" s="2">
        <v>7.5634782608695668</v>
      </c>
      <c r="Y465" s="2">
        <v>6.9891304347826089E-2</v>
      </c>
      <c r="Z465" s="2">
        <v>0.18313371293932851</v>
      </c>
      <c r="AA465" s="2">
        <v>0</v>
      </c>
      <c r="AB465" s="2">
        <v>0</v>
      </c>
      <c r="AC465" s="2">
        <v>0</v>
      </c>
      <c r="AD465" s="2">
        <v>44.352499999999999</v>
      </c>
      <c r="AE465" s="2">
        <v>0</v>
      </c>
      <c r="AF465" s="2">
        <v>0</v>
      </c>
      <c r="AG465" s="2">
        <v>0</v>
      </c>
      <c r="AH465" t="s">
        <v>421</v>
      </c>
      <c r="AI465">
        <v>5</v>
      </c>
    </row>
    <row r="466" spans="1:35" x14ac:dyDescent="0.25">
      <c r="A466" t="s">
        <v>1304</v>
      </c>
      <c r="B466" t="s">
        <v>844</v>
      </c>
      <c r="C466" t="s">
        <v>1070</v>
      </c>
      <c r="D466" t="s">
        <v>1222</v>
      </c>
      <c r="E466" s="2">
        <v>63.478260869565219</v>
      </c>
      <c r="F466" s="2">
        <v>39.283043478260886</v>
      </c>
      <c r="G466" s="2">
        <v>0.84782608695652173</v>
      </c>
      <c r="H466" s="2">
        <v>0.22554347826086957</v>
      </c>
      <c r="I466" s="2">
        <v>6.6847826086956524E-2</v>
      </c>
      <c r="J466" s="2">
        <v>0</v>
      </c>
      <c r="K466" s="2">
        <v>0</v>
      </c>
      <c r="L466" s="2">
        <v>2.1870652173913041</v>
      </c>
      <c r="M466" s="2">
        <v>1.8858695652173909</v>
      </c>
      <c r="N466" s="2">
        <v>3.0470652173913049</v>
      </c>
      <c r="O466" s="2">
        <v>7.7710616438356167E-2</v>
      </c>
      <c r="P466" s="2">
        <v>5.0785869565217379</v>
      </c>
      <c r="Q466" s="2">
        <v>32.710000000000015</v>
      </c>
      <c r="R466" s="2">
        <v>0.59529965753424685</v>
      </c>
      <c r="S466" s="2">
        <v>3.8008695652173907</v>
      </c>
      <c r="T466" s="2">
        <v>8.7493478260869555</v>
      </c>
      <c r="U466" s="2">
        <v>0</v>
      </c>
      <c r="V466" s="2">
        <v>0.19770890410958902</v>
      </c>
      <c r="W466" s="2">
        <v>7.9818478260869581</v>
      </c>
      <c r="X466" s="2">
        <v>5.0598913043478264</v>
      </c>
      <c r="Y466" s="2">
        <v>0</v>
      </c>
      <c r="Z466" s="2">
        <v>0.20545205479452058</v>
      </c>
      <c r="AA466" s="2">
        <v>0</v>
      </c>
      <c r="AB466" s="2">
        <v>0</v>
      </c>
      <c r="AC466" s="2">
        <v>0</v>
      </c>
      <c r="AD466" s="2">
        <v>64.833369565217396</v>
      </c>
      <c r="AE466" s="2">
        <v>0</v>
      </c>
      <c r="AF466" s="2">
        <v>0</v>
      </c>
      <c r="AG466" s="2">
        <v>0</v>
      </c>
      <c r="AH466" t="s">
        <v>354</v>
      </c>
      <c r="AI466">
        <v>5</v>
      </c>
    </row>
    <row r="467" spans="1:35" x14ac:dyDescent="0.25">
      <c r="A467" t="s">
        <v>1304</v>
      </c>
      <c r="B467" t="s">
        <v>532</v>
      </c>
      <c r="C467" t="s">
        <v>1065</v>
      </c>
      <c r="D467" t="s">
        <v>1250</v>
      </c>
      <c r="E467" s="2">
        <v>51.663043478260867</v>
      </c>
      <c r="F467" s="2">
        <v>4.9565217391304346</v>
      </c>
      <c r="G467" s="2">
        <v>0.2608695652173913</v>
      </c>
      <c r="H467" s="2">
        <v>0.26195652173913048</v>
      </c>
      <c r="I467" s="2">
        <v>0.38858695652173914</v>
      </c>
      <c r="J467" s="2">
        <v>0</v>
      </c>
      <c r="K467" s="2">
        <v>0</v>
      </c>
      <c r="L467" s="2">
        <v>2.9120652173913051</v>
      </c>
      <c r="M467" s="2">
        <v>5.3913043478260869</v>
      </c>
      <c r="N467" s="2">
        <v>5.1304347826086953</v>
      </c>
      <c r="O467" s="2">
        <v>0.20366084578161159</v>
      </c>
      <c r="P467" s="2">
        <v>12.013586956521738</v>
      </c>
      <c r="Q467" s="2">
        <v>0</v>
      </c>
      <c r="R467" s="2">
        <v>0.23253734483484115</v>
      </c>
      <c r="S467" s="2">
        <v>1.4966304347826087</v>
      </c>
      <c r="T467" s="2">
        <v>1.2822826086956518</v>
      </c>
      <c r="U467" s="2">
        <v>0</v>
      </c>
      <c r="V467" s="2">
        <v>5.3789185777403735E-2</v>
      </c>
      <c r="W467" s="2">
        <v>5.8033695652173911</v>
      </c>
      <c r="X467" s="2">
        <v>0</v>
      </c>
      <c r="Y467" s="2">
        <v>0</v>
      </c>
      <c r="Z467" s="2">
        <v>0.11233115926783084</v>
      </c>
      <c r="AA467" s="2">
        <v>0</v>
      </c>
      <c r="AB467" s="2">
        <v>0</v>
      </c>
      <c r="AC467" s="2">
        <v>0</v>
      </c>
      <c r="AD467" s="2">
        <v>0</v>
      </c>
      <c r="AE467" s="2">
        <v>0</v>
      </c>
      <c r="AF467" s="2">
        <v>0</v>
      </c>
      <c r="AG467" s="2">
        <v>0</v>
      </c>
      <c r="AH467" t="s">
        <v>7</v>
      </c>
      <c r="AI467">
        <v>5</v>
      </c>
    </row>
    <row r="468" spans="1:35" x14ac:dyDescent="0.25">
      <c r="A468" t="s">
        <v>1304</v>
      </c>
      <c r="B468" t="s">
        <v>622</v>
      </c>
      <c r="C468" t="s">
        <v>1020</v>
      </c>
      <c r="D468" t="s">
        <v>1271</v>
      </c>
      <c r="E468" s="2">
        <v>54.989130434782609</v>
      </c>
      <c r="F468" s="2">
        <v>5.2173913043478262</v>
      </c>
      <c r="G468" s="2">
        <v>0</v>
      </c>
      <c r="H468" s="2">
        <v>0</v>
      </c>
      <c r="I468" s="2">
        <v>0.77173913043478259</v>
      </c>
      <c r="J468" s="2">
        <v>0</v>
      </c>
      <c r="K468" s="2">
        <v>0</v>
      </c>
      <c r="L468" s="2">
        <v>1.7411956521739134</v>
      </c>
      <c r="M468" s="2">
        <v>5.4701086956521738</v>
      </c>
      <c r="N468" s="2">
        <v>0</v>
      </c>
      <c r="O468" s="2">
        <v>9.9476181063451269E-2</v>
      </c>
      <c r="P468" s="2">
        <v>5.0679347826086953</v>
      </c>
      <c r="Q468" s="2">
        <v>4.4809782608695654</v>
      </c>
      <c r="R468" s="2">
        <v>0.17365091915398301</v>
      </c>
      <c r="S468" s="2">
        <v>2.9327173913043478</v>
      </c>
      <c r="T468" s="2">
        <v>4.9285869565217375</v>
      </c>
      <c r="U468" s="2">
        <v>0</v>
      </c>
      <c r="V468" s="2">
        <v>0.14296105949792445</v>
      </c>
      <c r="W468" s="2">
        <v>3.7553260869565217</v>
      </c>
      <c r="X468" s="2">
        <v>4.010434782608697</v>
      </c>
      <c r="Y468" s="2">
        <v>6.8695652173913033E-2</v>
      </c>
      <c r="Z468" s="2">
        <v>0.14247282071555645</v>
      </c>
      <c r="AA468" s="2">
        <v>0</v>
      </c>
      <c r="AB468" s="2">
        <v>0</v>
      </c>
      <c r="AC468" s="2">
        <v>0</v>
      </c>
      <c r="AD468" s="2">
        <v>0</v>
      </c>
      <c r="AE468" s="2">
        <v>0</v>
      </c>
      <c r="AF468" s="2">
        <v>0</v>
      </c>
      <c r="AG468" s="2">
        <v>0</v>
      </c>
      <c r="AH468" t="s">
        <v>106</v>
      </c>
      <c r="AI468">
        <v>5</v>
      </c>
    </row>
    <row r="469" spans="1:35" x14ac:dyDescent="0.25">
      <c r="A469" t="s">
        <v>1304</v>
      </c>
      <c r="B469" t="s">
        <v>603</v>
      </c>
      <c r="C469" t="s">
        <v>1013</v>
      </c>
      <c r="D469" t="s">
        <v>1198</v>
      </c>
      <c r="E469" s="2">
        <v>61.119565217391305</v>
      </c>
      <c r="F469" s="2">
        <v>6.1983695652173916</v>
      </c>
      <c r="G469" s="2">
        <v>0</v>
      </c>
      <c r="H469" s="2">
        <v>0</v>
      </c>
      <c r="I469" s="2">
        <v>0.2608695652173913</v>
      </c>
      <c r="J469" s="2">
        <v>0</v>
      </c>
      <c r="K469" s="2">
        <v>0</v>
      </c>
      <c r="L469" s="2">
        <v>4.3784782608695654</v>
      </c>
      <c r="M469" s="2">
        <v>5.0298913043478262</v>
      </c>
      <c r="N469" s="2">
        <v>0.84782608695652173</v>
      </c>
      <c r="O469" s="2">
        <v>9.6167526231548991E-2</v>
      </c>
      <c r="P469" s="2">
        <v>5.4605434782608695</v>
      </c>
      <c r="Q469" s="2">
        <v>10.255434782608695</v>
      </c>
      <c r="R469" s="2">
        <v>0.25713498132669393</v>
      </c>
      <c r="S469" s="2">
        <v>3.2002173913043479</v>
      </c>
      <c r="T469" s="2">
        <v>5.3982608695652159</v>
      </c>
      <c r="U469" s="2">
        <v>0</v>
      </c>
      <c r="V469" s="2">
        <v>0.14068290947892581</v>
      </c>
      <c r="W469" s="2">
        <v>4.7874999999999979</v>
      </c>
      <c r="X469" s="2">
        <v>4.515652173913046</v>
      </c>
      <c r="Y469" s="2">
        <v>1.3845652173913043</v>
      </c>
      <c r="Z469" s="2">
        <v>0.17486573003734665</v>
      </c>
      <c r="AA469" s="2">
        <v>0</v>
      </c>
      <c r="AB469" s="2">
        <v>0</v>
      </c>
      <c r="AC469" s="2">
        <v>0</v>
      </c>
      <c r="AD469" s="2">
        <v>0</v>
      </c>
      <c r="AE469" s="2">
        <v>0</v>
      </c>
      <c r="AF469" s="2">
        <v>0</v>
      </c>
      <c r="AG469" s="2">
        <v>0</v>
      </c>
      <c r="AH469" t="s">
        <v>87</v>
      </c>
      <c r="AI469">
        <v>5</v>
      </c>
    </row>
    <row r="470" spans="1:35" x14ac:dyDescent="0.25">
      <c r="A470" t="s">
        <v>1304</v>
      </c>
      <c r="B470" t="s">
        <v>614</v>
      </c>
      <c r="C470" t="s">
        <v>1045</v>
      </c>
      <c r="D470" t="s">
        <v>1270</v>
      </c>
      <c r="E470" s="2">
        <v>93.804347826086953</v>
      </c>
      <c r="F470" s="2">
        <v>5.6521739130434785</v>
      </c>
      <c r="G470" s="2">
        <v>0.60869565217391308</v>
      </c>
      <c r="H470" s="2">
        <v>0</v>
      </c>
      <c r="I470" s="2">
        <v>0.57608695652173914</v>
      </c>
      <c r="J470" s="2">
        <v>0</v>
      </c>
      <c r="K470" s="2">
        <v>0</v>
      </c>
      <c r="L470" s="2">
        <v>4.1856521739130441</v>
      </c>
      <c r="M470" s="2">
        <v>5.8940217391304346</v>
      </c>
      <c r="N470" s="2">
        <v>0</v>
      </c>
      <c r="O470" s="2">
        <v>6.2833140208574736E-2</v>
      </c>
      <c r="P470" s="2">
        <v>4.4402173913043477</v>
      </c>
      <c r="Q470" s="2">
        <v>6.1711956521739131</v>
      </c>
      <c r="R470" s="2">
        <v>0.11312282734646582</v>
      </c>
      <c r="S470" s="2">
        <v>3.3260869565217392</v>
      </c>
      <c r="T470" s="2">
        <v>4.2770652173913053</v>
      </c>
      <c r="U470" s="2">
        <v>0</v>
      </c>
      <c r="V470" s="2">
        <v>8.1053302433371971E-2</v>
      </c>
      <c r="W470" s="2">
        <v>3.7328260869565217</v>
      </c>
      <c r="X470" s="2">
        <v>5.5898913043478258</v>
      </c>
      <c r="Y470" s="2">
        <v>0.28663043478260869</v>
      </c>
      <c r="Z470" s="2">
        <v>0.10244032444959444</v>
      </c>
      <c r="AA470" s="2">
        <v>0</v>
      </c>
      <c r="AB470" s="2">
        <v>0</v>
      </c>
      <c r="AC470" s="2">
        <v>0</v>
      </c>
      <c r="AD470" s="2">
        <v>0</v>
      </c>
      <c r="AE470" s="2">
        <v>0</v>
      </c>
      <c r="AF470" s="2">
        <v>0</v>
      </c>
      <c r="AG470" s="2">
        <v>0</v>
      </c>
      <c r="AH470" t="s">
        <v>98</v>
      </c>
      <c r="AI470">
        <v>5</v>
      </c>
    </row>
    <row r="471" spans="1:35" x14ac:dyDescent="0.25">
      <c r="A471" t="s">
        <v>1304</v>
      </c>
      <c r="B471" t="s">
        <v>649</v>
      </c>
      <c r="C471" t="s">
        <v>1110</v>
      </c>
      <c r="D471" t="s">
        <v>1254</v>
      </c>
      <c r="E471" s="2">
        <v>65.489130434782609</v>
      </c>
      <c r="F471" s="2">
        <v>5.1304347826086953</v>
      </c>
      <c r="G471" s="2">
        <v>0</v>
      </c>
      <c r="H471" s="2">
        <v>0</v>
      </c>
      <c r="I471" s="2">
        <v>1.1086956521739131</v>
      </c>
      <c r="J471" s="2">
        <v>0</v>
      </c>
      <c r="K471" s="2">
        <v>0</v>
      </c>
      <c r="L471" s="2">
        <v>4.1103260869565217</v>
      </c>
      <c r="M471" s="2">
        <v>5.2010869565217392</v>
      </c>
      <c r="N471" s="2">
        <v>0</v>
      </c>
      <c r="O471" s="2">
        <v>7.9419087136929467E-2</v>
      </c>
      <c r="P471" s="2">
        <v>4.8342391304347823</v>
      </c>
      <c r="Q471" s="2">
        <v>8.5380434782608692</v>
      </c>
      <c r="R471" s="2">
        <v>0.20419087136929462</v>
      </c>
      <c r="S471" s="2">
        <v>4.0715217391304348</v>
      </c>
      <c r="T471" s="2">
        <v>4.9561956521739132</v>
      </c>
      <c r="U471" s="2">
        <v>0</v>
      </c>
      <c r="V471" s="2">
        <v>0.13785062240663901</v>
      </c>
      <c r="W471" s="2">
        <v>9.0428260869565218</v>
      </c>
      <c r="X471" s="2">
        <v>3.802282608695652</v>
      </c>
      <c r="Y471" s="2">
        <v>0</v>
      </c>
      <c r="Z471" s="2">
        <v>0.19614107883817428</v>
      </c>
      <c r="AA471" s="2">
        <v>0</v>
      </c>
      <c r="AB471" s="2">
        <v>0</v>
      </c>
      <c r="AC471" s="2">
        <v>0</v>
      </c>
      <c r="AD471" s="2">
        <v>0</v>
      </c>
      <c r="AE471" s="2">
        <v>0</v>
      </c>
      <c r="AF471" s="2">
        <v>0</v>
      </c>
      <c r="AG471" s="2">
        <v>0</v>
      </c>
      <c r="AH471" t="s">
        <v>138</v>
      </c>
      <c r="AI471">
        <v>5</v>
      </c>
    </row>
    <row r="472" spans="1:35" x14ac:dyDescent="0.25">
      <c r="A472" t="s">
        <v>1304</v>
      </c>
      <c r="B472" t="s">
        <v>597</v>
      </c>
      <c r="C472" t="s">
        <v>1092</v>
      </c>
      <c r="D472" t="s">
        <v>1236</v>
      </c>
      <c r="E472" s="2">
        <v>49.630434782608695</v>
      </c>
      <c r="F472" s="2">
        <v>5.3913043478260869</v>
      </c>
      <c r="G472" s="2">
        <v>0</v>
      </c>
      <c r="H472" s="2">
        <v>0</v>
      </c>
      <c r="I472" s="2">
        <v>0</v>
      </c>
      <c r="J472" s="2">
        <v>0</v>
      </c>
      <c r="K472" s="2">
        <v>0</v>
      </c>
      <c r="L472" s="2">
        <v>1.239782608695652</v>
      </c>
      <c r="M472" s="2">
        <v>5.4673913043478262</v>
      </c>
      <c r="N472" s="2">
        <v>0</v>
      </c>
      <c r="O472" s="2">
        <v>0.11016206745510294</v>
      </c>
      <c r="P472" s="2">
        <v>9.6820652173913047</v>
      </c>
      <c r="Q472" s="2">
        <v>7.2989130434782608</v>
      </c>
      <c r="R472" s="2">
        <v>0.34214848883048621</v>
      </c>
      <c r="S472" s="2">
        <v>2.5883695652173913</v>
      </c>
      <c r="T472" s="2">
        <v>4.5304347826086948</v>
      </c>
      <c r="U472" s="2">
        <v>0</v>
      </c>
      <c r="V472" s="2">
        <v>0.14343626806833112</v>
      </c>
      <c r="W472" s="2">
        <v>4.4701086956521729</v>
      </c>
      <c r="X472" s="2">
        <v>5.9386956521739132</v>
      </c>
      <c r="Y472" s="2">
        <v>0</v>
      </c>
      <c r="Z472" s="2">
        <v>0.2097262374069207</v>
      </c>
      <c r="AA472" s="2">
        <v>0</v>
      </c>
      <c r="AB472" s="2">
        <v>0</v>
      </c>
      <c r="AC472" s="2">
        <v>0</v>
      </c>
      <c r="AD472" s="2">
        <v>0</v>
      </c>
      <c r="AE472" s="2">
        <v>0</v>
      </c>
      <c r="AF472" s="2">
        <v>0</v>
      </c>
      <c r="AG472" s="2">
        <v>0</v>
      </c>
      <c r="AH472" t="s">
        <v>81</v>
      </c>
      <c r="AI472">
        <v>5</v>
      </c>
    </row>
    <row r="473" spans="1:35" x14ac:dyDescent="0.25">
      <c r="A473" t="s">
        <v>1304</v>
      </c>
      <c r="B473" t="s">
        <v>608</v>
      </c>
      <c r="C473" t="s">
        <v>1098</v>
      </c>
      <c r="D473" t="s">
        <v>1269</v>
      </c>
      <c r="E473" s="2">
        <v>36.880434782608695</v>
      </c>
      <c r="F473" s="2">
        <v>5.7201086956521738</v>
      </c>
      <c r="G473" s="2">
        <v>0.30434782608695654</v>
      </c>
      <c r="H473" s="2">
        <v>0.21739130434782608</v>
      </c>
      <c r="I473" s="2">
        <v>0.40217391304347827</v>
      </c>
      <c r="J473" s="2">
        <v>0</v>
      </c>
      <c r="K473" s="2">
        <v>0.29347826086956524</v>
      </c>
      <c r="L473" s="2">
        <v>1.2740217391304345</v>
      </c>
      <c r="M473" s="2">
        <v>3.6342391304347821</v>
      </c>
      <c r="N473" s="2">
        <v>0</v>
      </c>
      <c r="O473" s="2">
        <v>9.8541114058355431E-2</v>
      </c>
      <c r="P473" s="2">
        <v>4.6277173913043477</v>
      </c>
      <c r="Q473" s="2">
        <v>10.206521739130435</v>
      </c>
      <c r="R473" s="2">
        <v>0.40222516946654879</v>
      </c>
      <c r="S473" s="2">
        <v>1.8502173913043485</v>
      </c>
      <c r="T473" s="2">
        <v>3.879999999999999</v>
      </c>
      <c r="U473" s="2">
        <v>0</v>
      </c>
      <c r="V473" s="2">
        <v>0.15537282640730915</v>
      </c>
      <c r="W473" s="2">
        <v>0.70815217391304353</v>
      </c>
      <c r="X473" s="2">
        <v>4.3143478260869585</v>
      </c>
      <c r="Y473" s="2">
        <v>3.5211956521739123</v>
      </c>
      <c r="Z473" s="2">
        <v>0.23165929855585032</v>
      </c>
      <c r="AA473" s="2">
        <v>0</v>
      </c>
      <c r="AB473" s="2">
        <v>0</v>
      </c>
      <c r="AC473" s="2">
        <v>0</v>
      </c>
      <c r="AD473" s="2">
        <v>0</v>
      </c>
      <c r="AE473" s="2">
        <v>0</v>
      </c>
      <c r="AF473" s="2">
        <v>0</v>
      </c>
      <c r="AG473" s="2">
        <v>0</v>
      </c>
      <c r="AH473" t="s">
        <v>92</v>
      </c>
      <c r="AI473">
        <v>5</v>
      </c>
    </row>
    <row r="474" spans="1:35" x14ac:dyDescent="0.25">
      <c r="A474" t="s">
        <v>1304</v>
      </c>
      <c r="B474" t="s">
        <v>718</v>
      </c>
      <c r="C474" t="s">
        <v>1061</v>
      </c>
      <c r="D474" t="s">
        <v>1210</v>
      </c>
      <c r="E474" s="2">
        <v>67.913043478260875</v>
      </c>
      <c r="F474" s="2">
        <v>5.6521739130434785</v>
      </c>
      <c r="G474" s="2">
        <v>0</v>
      </c>
      <c r="H474" s="2">
        <v>0</v>
      </c>
      <c r="I474" s="2">
        <v>0</v>
      </c>
      <c r="J474" s="2">
        <v>0</v>
      </c>
      <c r="K474" s="2">
        <v>0</v>
      </c>
      <c r="L474" s="2">
        <v>3.5055434782608694</v>
      </c>
      <c r="M474" s="2">
        <v>6.1277173913043477</v>
      </c>
      <c r="N474" s="2">
        <v>0</v>
      </c>
      <c r="O474" s="2">
        <v>9.0228873239436611E-2</v>
      </c>
      <c r="P474" s="2">
        <v>5.0788043478260869</v>
      </c>
      <c r="Q474" s="2">
        <v>4.9157608695652177</v>
      </c>
      <c r="R474" s="2">
        <v>0.14716709346991036</v>
      </c>
      <c r="S474" s="2">
        <v>3.6076086956521722</v>
      </c>
      <c r="T474" s="2">
        <v>5.0651086956521736</v>
      </c>
      <c r="U474" s="2">
        <v>0</v>
      </c>
      <c r="V474" s="2">
        <v>0.1277032650448143</v>
      </c>
      <c r="W474" s="2">
        <v>3.9455434782608698</v>
      </c>
      <c r="X474" s="2">
        <v>5.1147826086956512</v>
      </c>
      <c r="Y474" s="2">
        <v>0.53380434782608699</v>
      </c>
      <c r="Z474" s="2">
        <v>0.1412708066581306</v>
      </c>
      <c r="AA474" s="2">
        <v>0</v>
      </c>
      <c r="AB474" s="2">
        <v>0</v>
      </c>
      <c r="AC474" s="2">
        <v>0</v>
      </c>
      <c r="AD474" s="2">
        <v>0</v>
      </c>
      <c r="AE474" s="2">
        <v>0</v>
      </c>
      <c r="AF474" s="2">
        <v>0</v>
      </c>
      <c r="AG474" s="2">
        <v>0</v>
      </c>
      <c r="AH474" t="s">
        <v>211</v>
      </c>
      <c r="AI474">
        <v>5</v>
      </c>
    </row>
    <row r="475" spans="1:35" x14ac:dyDescent="0.25">
      <c r="A475" t="s">
        <v>1304</v>
      </c>
      <c r="B475" t="s">
        <v>605</v>
      </c>
      <c r="C475" t="s">
        <v>1057</v>
      </c>
      <c r="D475" t="s">
        <v>1224</v>
      </c>
      <c r="E475" s="2">
        <v>41.836956521739133</v>
      </c>
      <c r="F475" s="2">
        <v>5.5652173913043477</v>
      </c>
      <c r="G475" s="2">
        <v>0</v>
      </c>
      <c r="H475" s="2">
        <v>0</v>
      </c>
      <c r="I475" s="2">
        <v>0</v>
      </c>
      <c r="J475" s="2">
        <v>0</v>
      </c>
      <c r="K475" s="2">
        <v>0</v>
      </c>
      <c r="L475" s="2">
        <v>4.8597826086956504</v>
      </c>
      <c r="M475" s="2">
        <v>4.9239130434782608</v>
      </c>
      <c r="N475" s="2">
        <v>0</v>
      </c>
      <c r="O475" s="2">
        <v>0.117692907248636</v>
      </c>
      <c r="P475" s="2">
        <v>4.1766304347826084</v>
      </c>
      <c r="Q475" s="2">
        <v>3.9701086956521738</v>
      </c>
      <c r="R475" s="2">
        <v>0.19472590283190436</v>
      </c>
      <c r="S475" s="2">
        <v>3.671521739130434</v>
      </c>
      <c r="T475" s="2">
        <v>1.7554347826086956</v>
      </c>
      <c r="U475" s="2">
        <v>0</v>
      </c>
      <c r="V475" s="2">
        <v>0.12971680956092491</v>
      </c>
      <c r="W475" s="2">
        <v>2.8818478260869571</v>
      </c>
      <c r="X475" s="2">
        <v>3.8844565217391307</v>
      </c>
      <c r="Y475" s="2">
        <v>4.3478260869565216E-2</v>
      </c>
      <c r="Z475" s="2">
        <v>0.16276955053260589</v>
      </c>
      <c r="AA475" s="2">
        <v>0</v>
      </c>
      <c r="AB475" s="2">
        <v>0</v>
      </c>
      <c r="AC475" s="2">
        <v>0</v>
      </c>
      <c r="AD475" s="2">
        <v>0</v>
      </c>
      <c r="AE475" s="2">
        <v>0</v>
      </c>
      <c r="AF475" s="2">
        <v>0</v>
      </c>
      <c r="AG475" s="2">
        <v>0</v>
      </c>
      <c r="AH475" t="s">
        <v>89</v>
      </c>
      <c r="AI475">
        <v>5</v>
      </c>
    </row>
    <row r="476" spans="1:35" x14ac:dyDescent="0.25">
      <c r="A476" t="s">
        <v>1304</v>
      </c>
      <c r="B476" t="s">
        <v>588</v>
      </c>
      <c r="C476" t="s">
        <v>1089</v>
      </c>
      <c r="D476" t="s">
        <v>1202</v>
      </c>
      <c r="E476" s="2">
        <v>69.086956521739125</v>
      </c>
      <c r="F476" s="2">
        <v>5.0543478260869561</v>
      </c>
      <c r="G476" s="2">
        <v>0</v>
      </c>
      <c r="H476" s="2">
        <v>0</v>
      </c>
      <c r="I476" s="2">
        <v>0</v>
      </c>
      <c r="J476" s="2">
        <v>0</v>
      </c>
      <c r="K476" s="2">
        <v>0</v>
      </c>
      <c r="L476" s="2">
        <v>5.3846739130434784</v>
      </c>
      <c r="M476" s="2">
        <v>4.9320652173913047</v>
      </c>
      <c r="N476" s="2">
        <v>0</v>
      </c>
      <c r="O476" s="2">
        <v>7.1389238514789191E-2</v>
      </c>
      <c r="P476" s="2">
        <v>4.2228260869565215</v>
      </c>
      <c r="Q476" s="2">
        <v>6.7119565217391308</v>
      </c>
      <c r="R476" s="2">
        <v>0.15827564505978603</v>
      </c>
      <c r="S476" s="2">
        <v>4.2986956521739144</v>
      </c>
      <c r="T476" s="2">
        <v>3.3286956521739137</v>
      </c>
      <c r="U476" s="2">
        <v>0</v>
      </c>
      <c r="V476" s="2">
        <v>0.11040276903713031</v>
      </c>
      <c r="W476" s="2">
        <v>4.2246739130434783</v>
      </c>
      <c r="X476" s="2">
        <v>4.2026086956521738</v>
      </c>
      <c r="Y476" s="2">
        <v>0</v>
      </c>
      <c r="Z476" s="2">
        <v>0.12198080553807426</v>
      </c>
      <c r="AA476" s="2">
        <v>0</v>
      </c>
      <c r="AB476" s="2">
        <v>0</v>
      </c>
      <c r="AC476" s="2">
        <v>0</v>
      </c>
      <c r="AD476" s="2">
        <v>0</v>
      </c>
      <c r="AE476" s="2">
        <v>0</v>
      </c>
      <c r="AF476" s="2">
        <v>0</v>
      </c>
      <c r="AG476" s="2">
        <v>0</v>
      </c>
      <c r="AH476" t="s">
        <v>72</v>
      </c>
      <c r="AI476">
        <v>5</v>
      </c>
    </row>
    <row r="477" spans="1:35" x14ac:dyDescent="0.25">
      <c r="A477" t="s">
        <v>1304</v>
      </c>
      <c r="B477" t="s">
        <v>731</v>
      </c>
      <c r="C477" t="s">
        <v>1065</v>
      </c>
      <c r="D477" t="s">
        <v>1250</v>
      </c>
      <c r="E477" s="2">
        <v>36.347826086956523</v>
      </c>
      <c r="F477" s="2">
        <v>5.6521739130434785</v>
      </c>
      <c r="G477" s="2">
        <v>0</v>
      </c>
      <c r="H477" s="2">
        <v>0</v>
      </c>
      <c r="I477" s="2">
        <v>0</v>
      </c>
      <c r="J477" s="2">
        <v>0</v>
      </c>
      <c r="K477" s="2">
        <v>0</v>
      </c>
      <c r="L477" s="2">
        <v>1.2455434782608692</v>
      </c>
      <c r="M477" s="2">
        <v>4.7228260869565215</v>
      </c>
      <c r="N477" s="2">
        <v>0</v>
      </c>
      <c r="O477" s="2">
        <v>0.12993421052631579</v>
      </c>
      <c r="P477" s="2">
        <v>5.9538043478260869</v>
      </c>
      <c r="Q477" s="2">
        <v>4.6847826086956523</v>
      </c>
      <c r="R477" s="2">
        <v>0.29268839712918659</v>
      </c>
      <c r="S477" s="2">
        <v>4.5878260869565208</v>
      </c>
      <c r="T477" s="2">
        <v>4.7560869565217399</v>
      </c>
      <c r="U477" s="2">
        <v>0</v>
      </c>
      <c r="V477" s="2">
        <v>0.25706937799043056</v>
      </c>
      <c r="W477" s="2">
        <v>4.5419565217391309</v>
      </c>
      <c r="X477" s="2">
        <v>2.2030434782608692</v>
      </c>
      <c r="Y477" s="2">
        <v>0</v>
      </c>
      <c r="Z477" s="2">
        <v>0.18556818181818183</v>
      </c>
      <c r="AA477" s="2">
        <v>0</v>
      </c>
      <c r="AB477" s="2">
        <v>0</v>
      </c>
      <c r="AC477" s="2">
        <v>0</v>
      </c>
      <c r="AD477" s="2">
        <v>0</v>
      </c>
      <c r="AE477" s="2">
        <v>0</v>
      </c>
      <c r="AF477" s="2">
        <v>0</v>
      </c>
      <c r="AG477" s="2">
        <v>0</v>
      </c>
      <c r="AH477" t="s">
        <v>224</v>
      </c>
      <c r="AI477">
        <v>5</v>
      </c>
    </row>
    <row r="478" spans="1:35" x14ac:dyDescent="0.25">
      <c r="A478" t="s">
        <v>1304</v>
      </c>
      <c r="B478" t="s">
        <v>660</v>
      </c>
      <c r="C478" t="s">
        <v>1040</v>
      </c>
      <c r="D478" t="s">
        <v>1216</v>
      </c>
      <c r="E478" s="2">
        <v>42.630434782608695</v>
      </c>
      <c r="F478" s="2">
        <v>5.9130434782608692</v>
      </c>
      <c r="G478" s="2">
        <v>0</v>
      </c>
      <c r="H478" s="2">
        <v>0</v>
      </c>
      <c r="I478" s="2">
        <v>0</v>
      </c>
      <c r="J478" s="2">
        <v>0</v>
      </c>
      <c r="K478" s="2">
        <v>0</v>
      </c>
      <c r="L478" s="2">
        <v>1.3605434782608696</v>
      </c>
      <c r="M478" s="2">
        <v>4.9103260869565215</v>
      </c>
      <c r="N478" s="2">
        <v>0</v>
      </c>
      <c r="O478" s="2">
        <v>0.11518357980622131</v>
      </c>
      <c r="P478" s="2">
        <v>4.7635869565217392</v>
      </c>
      <c r="Q478" s="2">
        <v>3.1766304347826089</v>
      </c>
      <c r="R478" s="2">
        <v>0.18625701172870984</v>
      </c>
      <c r="S478" s="2">
        <v>4.2005434782608697</v>
      </c>
      <c r="T478" s="2">
        <v>4.5631521739130445</v>
      </c>
      <c r="U478" s="2">
        <v>0</v>
      </c>
      <c r="V478" s="2">
        <v>0.20557368689444167</v>
      </c>
      <c r="W478" s="2">
        <v>5.335108695652174</v>
      </c>
      <c r="X478" s="2">
        <v>6.0176086956521742</v>
      </c>
      <c r="Y478" s="2">
        <v>4.619565217391304E-2</v>
      </c>
      <c r="Z478" s="2">
        <v>0.26738908720040799</v>
      </c>
      <c r="AA478" s="2">
        <v>0</v>
      </c>
      <c r="AB478" s="2">
        <v>0</v>
      </c>
      <c r="AC478" s="2">
        <v>0</v>
      </c>
      <c r="AD478" s="2">
        <v>0</v>
      </c>
      <c r="AE478" s="2">
        <v>0</v>
      </c>
      <c r="AF478" s="2">
        <v>0</v>
      </c>
      <c r="AG478" s="2">
        <v>0</v>
      </c>
      <c r="AH478" t="s">
        <v>151</v>
      </c>
      <c r="AI478">
        <v>5</v>
      </c>
    </row>
    <row r="479" spans="1:35" x14ac:dyDescent="0.25">
      <c r="A479" t="s">
        <v>1304</v>
      </c>
      <c r="B479" t="s">
        <v>647</v>
      </c>
      <c r="C479" t="s">
        <v>1053</v>
      </c>
      <c r="D479" t="s">
        <v>1275</v>
      </c>
      <c r="E479" s="2">
        <v>56.25</v>
      </c>
      <c r="F479" s="2">
        <v>5.3913043478260869</v>
      </c>
      <c r="G479" s="2">
        <v>0.20652173913043478</v>
      </c>
      <c r="H479" s="2">
        <v>0</v>
      </c>
      <c r="I479" s="2">
        <v>0.375</v>
      </c>
      <c r="J479" s="2">
        <v>0</v>
      </c>
      <c r="K479" s="2">
        <v>0</v>
      </c>
      <c r="L479" s="2">
        <v>4.2164130434782603</v>
      </c>
      <c r="M479" s="2">
        <v>5.6005434782608692</v>
      </c>
      <c r="N479" s="2">
        <v>0</v>
      </c>
      <c r="O479" s="2">
        <v>9.9565217391304348E-2</v>
      </c>
      <c r="P479" s="2">
        <v>5.3831521739130439</v>
      </c>
      <c r="Q479" s="2">
        <v>2.2635869565217392</v>
      </c>
      <c r="R479" s="2">
        <v>0.13594202898550725</v>
      </c>
      <c r="S479" s="2">
        <v>2.3051086956521738</v>
      </c>
      <c r="T479" s="2">
        <v>3.3034782608695648</v>
      </c>
      <c r="U479" s="2">
        <v>0</v>
      </c>
      <c r="V479" s="2">
        <v>9.9708212560386478E-2</v>
      </c>
      <c r="W479" s="2">
        <v>3.940978260869564</v>
      </c>
      <c r="X479" s="2">
        <v>3.3035869565217397</v>
      </c>
      <c r="Y479" s="2">
        <v>0.23456521739130434</v>
      </c>
      <c r="Z479" s="2">
        <v>0.13296231884057969</v>
      </c>
      <c r="AA479" s="2">
        <v>0</v>
      </c>
      <c r="AB479" s="2">
        <v>0</v>
      </c>
      <c r="AC479" s="2">
        <v>0</v>
      </c>
      <c r="AD479" s="2">
        <v>0</v>
      </c>
      <c r="AE479" s="2">
        <v>0</v>
      </c>
      <c r="AF479" s="2">
        <v>0</v>
      </c>
      <c r="AG479" s="2">
        <v>0</v>
      </c>
      <c r="AH479" t="s">
        <v>136</v>
      </c>
      <c r="AI479">
        <v>5</v>
      </c>
    </row>
    <row r="480" spans="1:35" x14ac:dyDescent="0.25">
      <c r="A480" t="s">
        <v>1304</v>
      </c>
      <c r="B480" t="s">
        <v>752</v>
      </c>
      <c r="C480" t="s">
        <v>1137</v>
      </c>
      <c r="D480" t="s">
        <v>1283</v>
      </c>
      <c r="E480" s="2">
        <v>44.380434782608695</v>
      </c>
      <c r="F480" s="2">
        <v>5.1304347826086953</v>
      </c>
      <c r="G480" s="2">
        <v>0</v>
      </c>
      <c r="H480" s="2">
        <v>0</v>
      </c>
      <c r="I480" s="2">
        <v>0</v>
      </c>
      <c r="J480" s="2">
        <v>0</v>
      </c>
      <c r="K480" s="2">
        <v>0</v>
      </c>
      <c r="L480" s="2">
        <v>2.4877173913043471</v>
      </c>
      <c r="M480" s="2">
        <v>5.8559782608695654</v>
      </c>
      <c r="N480" s="2">
        <v>0</v>
      </c>
      <c r="O480" s="2">
        <v>0.1319495469017879</v>
      </c>
      <c r="P480" s="2">
        <v>5.4646739130434785</v>
      </c>
      <c r="Q480" s="2">
        <v>0.53804347826086951</v>
      </c>
      <c r="R480" s="2">
        <v>0.13525593926034779</v>
      </c>
      <c r="S480" s="2">
        <v>5.3508695652173914</v>
      </c>
      <c r="T480" s="2">
        <v>5.3118478260869555</v>
      </c>
      <c r="U480" s="2">
        <v>0</v>
      </c>
      <c r="V480" s="2">
        <v>0.24025716385011023</v>
      </c>
      <c r="W480" s="2">
        <v>5.03</v>
      </c>
      <c r="X480" s="2">
        <v>5.754130434782609</v>
      </c>
      <c r="Y480" s="2">
        <v>0</v>
      </c>
      <c r="Z480" s="2">
        <v>0.24299289737937793</v>
      </c>
      <c r="AA480" s="2">
        <v>0</v>
      </c>
      <c r="AB480" s="2">
        <v>0</v>
      </c>
      <c r="AC480" s="2">
        <v>0</v>
      </c>
      <c r="AD480" s="2">
        <v>0</v>
      </c>
      <c r="AE480" s="2">
        <v>0</v>
      </c>
      <c r="AF480" s="2">
        <v>0</v>
      </c>
      <c r="AG480" s="2">
        <v>0</v>
      </c>
      <c r="AH480" t="s">
        <v>245</v>
      </c>
      <c r="AI480">
        <v>5</v>
      </c>
    </row>
    <row r="481" spans="1:35" x14ac:dyDescent="0.25">
      <c r="A481" t="s">
        <v>1304</v>
      </c>
      <c r="B481" t="s">
        <v>761</v>
      </c>
      <c r="C481" t="s">
        <v>1107</v>
      </c>
      <c r="D481" t="s">
        <v>1230</v>
      </c>
      <c r="E481" s="2">
        <v>58.684782608695649</v>
      </c>
      <c r="F481" s="2">
        <v>5.6521739130434785</v>
      </c>
      <c r="G481" s="2">
        <v>0</v>
      </c>
      <c r="H481" s="2">
        <v>0</v>
      </c>
      <c r="I481" s="2">
        <v>0</v>
      </c>
      <c r="J481" s="2">
        <v>0</v>
      </c>
      <c r="K481" s="2">
        <v>0</v>
      </c>
      <c r="L481" s="2">
        <v>5.1548913043478253</v>
      </c>
      <c r="M481" s="2">
        <v>5.1711956521739131</v>
      </c>
      <c r="N481" s="2">
        <v>0</v>
      </c>
      <c r="O481" s="2">
        <v>8.8118170031487322E-2</v>
      </c>
      <c r="P481" s="2">
        <v>5.3614130434782608</v>
      </c>
      <c r="Q481" s="2">
        <v>7.1032608695652177</v>
      </c>
      <c r="R481" s="2">
        <v>0.21240044452676424</v>
      </c>
      <c r="S481" s="2">
        <v>4.3763043478260855</v>
      </c>
      <c r="T481" s="2">
        <v>4.0346739130434788</v>
      </c>
      <c r="U481" s="2">
        <v>0</v>
      </c>
      <c r="V481" s="2">
        <v>0.14332468975736246</v>
      </c>
      <c r="W481" s="2">
        <v>4.5785869565217396</v>
      </c>
      <c r="X481" s="2">
        <v>0</v>
      </c>
      <c r="Y481" s="2">
        <v>8.1521739130434784E-2</v>
      </c>
      <c r="Z481" s="2">
        <v>7.9409149842563448E-2</v>
      </c>
      <c r="AA481" s="2">
        <v>0</v>
      </c>
      <c r="AB481" s="2">
        <v>0</v>
      </c>
      <c r="AC481" s="2">
        <v>0</v>
      </c>
      <c r="AD481" s="2">
        <v>0</v>
      </c>
      <c r="AE481" s="2">
        <v>0</v>
      </c>
      <c r="AF481" s="2">
        <v>0</v>
      </c>
      <c r="AG481" s="2">
        <v>0</v>
      </c>
      <c r="AH481" t="s">
        <v>254</v>
      </c>
      <c r="AI481">
        <v>5</v>
      </c>
    </row>
    <row r="482" spans="1:35" x14ac:dyDescent="0.25">
      <c r="A482" t="s">
        <v>1304</v>
      </c>
      <c r="B482" t="s">
        <v>524</v>
      </c>
      <c r="C482" t="s">
        <v>1016</v>
      </c>
      <c r="D482" t="s">
        <v>1226</v>
      </c>
      <c r="E482" s="2">
        <v>82.847826086956516</v>
      </c>
      <c r="F482" s="2">
        <v>5.7391304347826084</v>
      </c>
      <c r="G482" s="2">
        <v>0.57608695652173914</v>
      </c>
      <c r="H482" s="2">
        <v>0.46195652173913043</v>
      </c>
      <c r="I482" s="2">
        <v>2.6630434782608696</v>
      </c>
      <c r="J482" s="2">
        <v>0</v>
      </c>
      <c r="K482" s="2">
        <v>0</v>
      </c>
      <c r="L482" s="2">
        <v>3.2195652173913034</v>
      </c>
      <c r="M482" s="2">
        <v>4.7826086956521738</v>
      </c>
      <c r="N482" s="2">
        <v>0</v>
      </c>
      <c r="O482" s="2">
        <v>5.7727630543164529E-2</v>
      </c>
      <c r="P482" s="2">
        <v>4.2172826086956521</v>
      </c>
      <c r="Q482" s="2">
        <v>0.1358695652173913</v>
      </c>
      <c r="R482" s="2">
        <v>5.2543951718709007E-2</v>
      </c>
      <c r="S482" s="2">
        <v>9.1816304347826101</v>
      </c>
      <c r="T482" s="2">
        <v>1.0543478260869565</v>
      </c>
      <c r="U482" s="2">
        <v>0</v>
      </c>
      <c r="V482" s="2">
        <v>0.12355156127000791</v>
      </c>
      <c r="W482" s="2">
        <v>5.1657608695652169</v>
      </c>
      <c r="X482" s="2">
        <v>8.7198913043478257</v>
      </c>
      <c r="Y482" s="2">
        <v>0</v>
      </c>
      <c r="Z482" s="2">
        <v>0.16760430333245868</v>
      </c>
      <c r="AA482" s="2">
        <v>0</v>
      </c>
      <c r="AB482" s="2">
        <v>0</v>
      </c>
      <c r="AC482" s="2">
        <v>0</v>
      </c>
      <c r="AD482" s="2">
        <v>0</v>
      </c>
      <c r="AE482" s="2">
        <v>1.0869565217391304E-2</v>
      </c>
      <c r="AF482" s="2">
        <v>0</v>
      </c>
      <c r="AG482" s="2">
        <v>0</v>
      </c>
      <c r="AH482" t="s">
        <v>127</v>
      </c>
      <c r="AI482">
        <v>5</v>
      </c>
    </row>
    <row r="483" spans="1:35" x14ac:dyDescent="0.25">
      <c r="A483" t="s">
        <v>1304</v>
      </c>
      <c r="B483" t="s">
        <v>955</v>
      </c>
      <c r="C483" t="s">
        <v>1061</v>
      </c>
      <c r="D483" t="s">
        <v>1210</v>
      </c>
      <c r="E483" s="2">
        <v>41.543478260869563</v>
      </c>
      <c r="F483" s="2">
        <v>20.507608695652166</v>
      </c>
      <c r="G483" s="2">
        <v>0.56521739130434778</v>
      </c>
      <c r="H483" s="2">
        <v>0.16847826086956522</v>
      </c>
      <c r="I483" s="2">
        <v>0</v>
      </c>
      <c r="J483" s="2">
        <v>0</v>
      </c>
      <c r="K483" s="2">
        <v>0</v>
      </c>
      <c r="L483" s="2">
        <v>0</v>
      </c>
      <c r="M483" s="2">
        <v>0.78815217391304349</v>
      </c>
      <c r="N483" s="2">
        <v>0</v>
      </c>
      <c r="O483" s="2">
        <v>1.8971742543171115E-2</v>
      </c>
      <c r="P483" s="2">
        <v>5.297065217391304</v>
      </c>
      <c r="Q483" s="2">
        <v>10.441086956521737</v>
      </c>
      <c r="R483" s="2">
        <v>0.37883568812140234</v>
      </c>
      <c r="S483" s="2">
        <v>0</v>
      </c>
      <c r="T483" s="2">
        <v>0</v>
      </c>
      <c r="U483" s="2">
        <v>0</v>
      </c>
      <c r="V483" s="2">
        <v>0</v>
      </c>
      <c r="W483" s="2">
        <v>0</v>
      </c>
      <c r="X483" s="2">
        <v>0</v>
      </c>
      <c r="Y483" s="2">
        <v>0</v>
      </c>
      <c r="Z483" s="2">
        <v>0</v>
      </c>
      <c r="AA483" s="2">
        <v>0</v>
      </c>
      <c r="AB483" s="2">
        <v>0</v>
      </c>
      <c r="AC483" s="2">
        <v>0</v>
      </c>
      <c r="AD483" s="2">
        <v>45.251413043478252</v>
      </c>
      <c r="AE483" s="2">
        <v>0</v>
      </c>
      <c r="AF483" s="2">
        <v>0</v>
      </c>
      <c r="AG483" s="2">
        <v>0</v>
      </c>
      <c r="AH483" t="s">
        <v>467</v>
      </c>
      <c r="AI483">
        <v>5</v>
      </c>
    </row>
    <row r="484" spans="1:35" x14ac:dyDescent="0.25">
      <c r="A484" t="s">
        <v>1304</v>
      </c>
      <c r="B484" t="s">
        <v>977</v>
      </c>
      <c r="C484" t="s">
        <v>1088</v>
      </c>
      <c r="D484" t="s">
        <v>1237</v>
      </c>
      <c r="E484" s="2">
        <v>51.869565217391305</v>
      </c>
      <c r="F484" s="2">
        <v>25.122282608695652</v>
      </c>
      <c r="G484" s="2">
        <v>2.1195652173913042</v>
      </c>
      <c r="H484" s="2">
        <v>0.13315217391304349</v>
      </c>
      <c r="I484" s="2">
        <v>0</v>
      </c>
      <c r="J484" s="2">
        <v>0</v>
      </c>
      <c r="K484" s="2">
        <v>0</v>
      </c>
      <c r="L484" s="2">
        <v>0</v>
      </c>
      <c r="M484" s="2">
        <v>4.5451086956521749</v>
      </c>
      <c r="N484" s="2">
        <v>0</v>
      </c>
      <c r="O484" s="2">
        <v>8.7625733445096415E-2</v>
      </c>
      <c r="P484" s="2">
        <v>5.6445652173913023</v>
      </c>
      <c r="Q484" s="2">
        <v>8.4094565217391306</v>
      </c>
      <c r="R484" s="2">
        <v>0.27094928751047775</v>
      </c>
      <c r="S484" s="2">
        <v>0</v>
      </c>
      <c r="T484" s="2">
        <v>0</v>
      </c>
      <c r="U484" s="2">
        <v>0</v>
      </c>
      <c r="V484" s="2">
        <v>0</v>
      </c>
      <c r="W484" s="2">
        <v>0</v>
      </c>
      <c r="X484" s="2">
        <v>0</v>
      </c>
      <c r="Y484" s="2">
        <v>0</v>
      </c>
      <c r="Z484" s="2">
        <v>0</v>
      </c>
      <c r="AA484" s="2">
        <v>0</v>
      </c>
      <c r="AB484" s="2">
        <v>0</v>
      </c>
      <c r="AC484" s="2">
        <v>0</v>
      </c>
      <c r="AD484" s="2">
        <v>49.360760869565205</v>
      </c>
      <c r="AE484" s="2">
        <v>0</v>
      </c>
      <c r="AF484" s="2">
        <v>0</v>
      </c>
      <c r="AG484" s="2">
        <v>0</v>
      </c>
      <c r="AH484" t="s">
        <v>489</v>
      </c>
      <c r="AI484">
        <v>5</v>
      </c>
    </row>
    <row r="485" spans="1:35" x14ac:dyDescent="0.25">
      <c r="A485" t="s">
        <v>1304</v>
      </c>
      <c r="B485" t="s">
        <v>956</v>
      </c>
      <c r="C485" t="s">
        <v>1128</v>
      </c>
      <c r="D485" t="s">
        <v>1199</v>
      </c>
      <c r="E485" s="2">
        <v>49</v>
      </c>
      <c r="F485" s="2">
        <v>28.741413043478261</v>
      </c>
      <c r="G485" s="2">
        <v>2.1195652173913042</v>
      </c>
      <c r="H485" s="2">
        <v>0.27445652173913043</v>
      </c>
      <c r="I485" s="2">
        <v>6.3043478260869562E-2</v>
      </c>
      <c r="J485" s="2">
        <v>0</v>
      </c>
      <c r="K485" s="2">
        <v>0</v>
      </c>
      <c r="L485" s="2">
        <v>0</v>
      </c>
      <c r="M485" s="2">
        <v>0</v>
      </c>
      <c r="N485" s="2">
        <v>0</v>
      </c>
      <c r="O485" s="2">
        <v>0</v>
      </c>
      <c r="P485" s="2">
        <v>4.0220652173913036</v>
      </c>
      <c r="Q485" s="2">
        <v>13.571630434782605</v>
      </c>
      <c r="R485" s="2">
        <v>0.35905501330967166</v>
      </c>
      <c r="S485" s="2">
        <v>0</v>
      </c>
      <c r="T485" s="2">
        <v>0</v>
      </c>
      <c r="U485" s="2">
        <v>0</v>
      </c>
      <c r="V485" s="2">
        <v>0</v>
      </c>
      <c r="W485" s="2">
        <v>0</v>
      </c>
      <c r="X485" s="2">
        <v>0</v>
      </c>
      <c r="Y485" s="2">
        <v>0</v>
      </c>
      <c r="Z485" s="2">
        <v>0</v>
      </c>
      <c r="AA485" s="2">
        <v>0</v>
      </c>
      <c r="AB485" s="2">
        <v>0</v>
      </c>
      <c r="AC485" s="2">
        <v>0</v>
      </c>
      <c r="AD485" s="2">
        <v>43.441630434782603</v>
      </c>
      <c r="AE485" s="2">
        <v>0</v>
      </c>
      <c r="AF485" s="2">
        <v>0</v>
      </c>
      <c r="AG485" s="2">
        <v>0</v>
      </c>
      <c r="AH485" t="s">
        <v>468</v>
      </c>
      <c r="AI485">
        <v>5</v>
      </c>
    </row>
    <row r="486" spans="1:35" x14ac:dyDescent="0.25">
      <c r="A486" t="s">
        <v>1304</v>
      </c>
      <c r="B486" t="s">
        <v>963</v>
      </c>
      <c r="C486" t="s">
        <v>1070</v>
      </c>
      <c r="D486" t="s">
        <v>1222</v>
      </c>
      <c r="E486" s="2">
        <v>59.967391304347828</v>
      </c>
      <c r="F486" s="2">
        <v>32.674891304347831</v>
      </c>
      <c r="G486" s="2">
        <v>2.3913043478260869</v>
      </c>
      <c r="H486" s="2">
        <v>0.24456521739130435</v>
      </c>
      <c r="I486" s="2">
        <v>0</v>
      </c>
      <c r="J486" s="2">
        <v>0</v>
      </c>
      <c r="K486" s="2">
        <v>0</v>
      </c>
      <c r="L486" s="2">
        <v>0</v>
      </c>
      <c r="M486" s="2">
        <v>6.5249999999999986</v>
      </c>
      <c r="N486" s="2">
        <v>0</v>
      </c>
      <c r="O486" s="2">
        <v>0.10880913539967371</v>
      </c>
      <c r="P486" s="2">
        <v>6.0132608695652161</v>
      </c>
      <c r="Q486" s="2">
        <v>16.599130434782609</v>
      </c>
      <c r="R486" s="2">
        <v>0.37707812216784481</v>
      </c>
      <c r="S486" s="2">
        <v>0</v>
      </c>
      <c r="T486" s="2">
        <v>0</v>
      </c>
      <c r="U486" s="2">
        <v>0</v>
      </c>
      <c r="V486" s="2">
        <v>0</v>
      </c>
      <c r="W486" s="2">
        <v>0</v>
      </c>
      <c r="X486" s="2">
        <v>0</v>
      </c>
      <c r="Y486" s="2">
        <v>0</v>
      </c>
      <c r="Z486" s="2">
        <v>0</v>
      </c>
      <c r="AA486" s="2">
        <v>0</v>
      </c>
      <c r="AB486" s="2">
        <v>0</v>
      </c>
      <c r="AC486" s="2">
        <v>0</v>
      </c>
      <c r="AD486" s="2">
        <v>62.034347826086972</v>
      </c>
      <c r="AE486" s="2">
        <v>0</v>
      </c>
      <c r="AF486" s="2">
        <v>0</v>
      </c>
      <c r="AG486" s="2">
        <v>0</v>
      </c>
      <c r="AH486" t="s">
        <v>475</v>
      </c>
      <c r="AI486">
        <v>5</v>
      </c>
    </row>
    <row r="487" spans="1:35" x14ac:dyDescent="0.25">
      <c r="A487" t="s">
        <v>1304</v>
      </c>
      <c r="B487" t="s">
        <v>968</v>
      </c>
      <c r="C487" t="s">
        <v>1076</v>
      </c>
      <c r="D487" t="s">
        <v>1259</v>
      </c>
      <c r="E487" s="2">
        <v>47.891304347826086</v>
      </c>
      <c r="F487" s="2">
        <v>22.237391304347824</v>
      </c>
      <c r="G487" s="2">
        <v>1.1521739130434783</v>
      </c>
      <c r="H487" s="2">
        <v>0.41847826086956524</v>
      </c>
      <c r="I487" s="2">
        <v>0</v>
      </c>
      <c r="J487" s="2">
        <v>0</v>
      </c>
      <c r="K487" s="2">
        <v>0</v>
      </c>
      <c r="L487" s="2">
        <v>0</v>
      </c>
      <c r="M487" s="2">
        <v>0</v>
      </c>
      <c r="N487" s="2">
        <v>0</v>
      </c>
      <c r="O487" s="2">
        <v>0</v>
      </c>
      <c r="P487" s="2">
        <v>4.6232608695652191</v>
      </c>
      <c r="Q487" s="2">
        <v>16.521739130434785</v>
      </c>
      <c r="R487" s="2">
        <v>0.44152065365410809</v>
      </c>
      <c r="S487" s="2">
        <v>0</v>
      </c>
      <c r="T487" s="2">
        <v>0</v>
      </c>
      <c r="U487" s="2">
        <v>0</v>
      </c>
      <c r="V487" s="2">
        <v>0</v>
      </c>
      <c r="W487" s="2">
        <v>0</v>
      </c>
      <c r="X487" s="2">
        <v>0</v>
      </c>
      <c r="Y487" s="2">
        <v>0</v>
      </c>
      <c r="Z487" s="2">
        <v>0</v>
      </c>
      <c r="AA487" s="2">
        <v>0</v>
      </c>
      <c r="AB487" s="2">
        <v>0</v>
      </c>
      <c r="AC487" s="2">
        <v>0</v>
      </c>
      <c r="AD487" s="2">
        <v>53.840543478260876</v>
      </c>
      <c r="AE487" s="2">
        <v>0</v>
      </c>
      <c r="AF487" s="2">
        <v>0</v>
      </c>
      <c r="AG487" s="2">
        <v>0</v>
      </c>
      <c r="AH487" t="s">
        <v>480</v>
      </c>
      <c r="AI487">
        <v>5</v>
      </c>
    </row>
    <row r="488" spans="1:35" x14ac:dyDescent="0.25">
      <c r="A488" t="s">
        <v>1304</v>
      </c>
      <c r="B488" t="s">
        <v>950</v>
      </c>
      <c r="C488" t="s">
        <v>1064</v>
      </c>
      <c r="D488" t="s">
        <v>1245</v>
      </c>
      <c r="E488" s="2">
        <v>47.141304347826086</v>
      </c>
      <c r="F488" s="2">
        <v>23.559891304347829</v>
      </c>
      <c r="G488" s="2">
        <v>0</v>
      </c>
      <c r="H488" s="2">
        <v>8.4239130434782608E-2</v>
      </c>
      <c r="I488" s="2">
        <v>0.12391304347826088</v>
      </c>
      <c r="J488" s="2">
        <v>0</v>
      </c>
      <c r="K488" s="2">
        <v>0</v>
      </c>
      <c r="L488" s="2">
        <v>0</v>
      </c>
      <c r="M488" s="2">
        <v>4.1072826086956518</v>
      </c>
      <c r="N488" s="2">
        <v>0</v>
      </c>
      <c r="O488" s="2">
        <v>8.7127046345400042E-2</v>
      </c>
      <c r="P488" s="2">
        <v>2.1195652173913038</v>
      </c>
      <c r="Q488" s="2">
        <v>18.640543478260874</v>
      </c>
      <c r="R488" s="2">
        <v>0.44038044731381148</v>
      </c>
      <c r="S488" s="2">
        <v>0</v>
      </c>
      <c r="T488" s="2">
        <v>0</v>
      </c>
      <c r="U488" s="2">
        <v>0</v>
      </c>
      <c r="V488" s="2">
        <v>0</v>
      </c>
      <c r="W488" s="2">
        <v>0</v>
      </c>
      <c r="X488" s="2">
        <v>0</v>
      </c>
      <c r="Y488" s="2">
        <v>0</v>
      </c>
      <c r="Z488" s="2">
        <v>0</v>
      </c>
      <c r="AA488" s="2">
        <v>0</v>
      </c>
      <c r="AB488" s="2">
        <v>0</v>
      </c>
      <c r="AC488" s="2">
        <v>0</v>
      </c>
      <c r="AD488" s="2">
        <v>52.657391304347854</v>
      </c>
      <c r="AE488" s="2">
        <v>0</v>
      </c>
      <c r="AF488" s="2">
        <v>0</v>
      </c>
      <c r="AG488" s="2">
        <v>0</v>
      </c>
      <c r="AH488" t="s">
        <v>462</v>
      </c>
      <c r="AI488">
        <v>5</v>
      </c>
    </row>
    <row r="489" spans="1:35" x14ac:dyDescent="0.25">
      <c r="A489" t="s">
        <v>1304</v>
      </c>
      <c r="B489" t="s">
        <v>952</v>
      </c>
      <c r="C489" t="s">
        <v>1091</v>
      </c>
      <c r="D489" t="s">
        <v>1237</v>
      </c>
      <c r="E489" s="2">
        <v>48.293478260869563</v>
      </c>
      <c r="F489" s="2">
        <v>25.714347826086961</v>
      </c>
      <c r="G489" s="2">
        <v>0.84782608695652173</v>
      </c>
      <c r="H489" s="2">
        <v>0.3641304347826087</v>
      </c>
      <c r="I489" s="2">
        <v>0</v>
      </c>
      <c r="J489" s="2">
        <v>0</v>
      </c>
      <c r="K489" s="2">
        <v>0</v>
      </c>
      <c r="L489" s="2">
        <v>0</v>
      </c>
      <c r="M489" s="2">
        <v>5.639239130434782</v>
      </c>
      <c r="N489" s="2">
        <v>0</v>
      </c>
      <c r="O489" s="2">
        <v>0.11677020031510241</v>
      </c>
      <c r="P489" s="2">
        <v>4.3678260869565229</v>
      </c>
      <c r="Q489" s="2">
        <v>17.204347826086956</v>
      </c>
      <c r="R489" s="2">
        <v>0.44668917398154401</v>
      </c>
      <c r="S489" s="2">
        <v>0</v>
      </c>
      <c r="T489" s="2">
        <v>0</v>
      </c>
      <c r="U489" s="2">
        <v>0</v>
      </c>
      <c r="V489" s="2">
        <v>0</v>
      </c>
      <c r="W489" s="2">
        <v>0</v>
      </c>
      <c r="X489" s="2">
        <v>0</v>
      </c>
      <c r="Y489" s="2">
        <v>0</v>
      </c>
      <c r="Z489" s="2">
        <v>0</v>
      </c>
      <c r="AA489" s="2">
        <v>0</v>
      </c>
      <c r="AB489" s="2">
        <v>0</v>
      </c>
      <c r="AC489" s="2">
        <v>0</v>
      </c>
      <c r="AD489" s="2">
        <v>55.473695652173944</v>
      </c>
      <c r="AE489" s="2">
        <v>0</v>
      </c>
      <c r="AF489" s="2">
        <v>0</v>
      </c>
      <c r="AG489" s="2">
        <v>0</v>
      </c>
      <c r="AH489" t="s">
        <v>464</v>
      </c>
      <c r="AI489">
        <v>5</v>
      </c>
    </row>
    <row r="490" spans="1:35" x14ac:dyDescent="0.25">
      <c r="A490" t="s">
        <v>1304</v>
      </c>
      <c r="B490" t="s">
        <v>827</v>
      </c>
      <c r="C490" t="s">
        <v>1060</v>
      </c>
      <c r="D490" t="s">
        <v>1246</v>
      </c>
      <c r="E490" s="2">
        <v>79.521739130434781</v>
      </c>
      <c r="F490" s="2">
        <v>5.8260869565217392</v>
      </c>
      <c r="G490" s="2">
        <v>0.60869565217391308</v>
      </c>
      <c r="H490" s="2">
        <v>0.86956521739130432</v>
      </c>
      <c r="I490" s="2">
        <v>0</v>
      </c>
      <c r="J490" s="2">
        <v>0</v>
      </c>
      <c r="K490" s="2">
        <v>2.2826086956521738</v>
      </c>
      <c r="L490" s="2">
        <v>0</v>
      </c>
      <c r="M490" s="2">
        <v>0</v>
      </c>
      <c r="N490" s="2">
        <v>0</v>
      </c>
      <c r="O490" s="2">
        <v>0</v>
      </c>
      <c r="P490" s="2">
        <v>0</v>
      </c>
      <c r="Q490" s="2">
        <v>0</v>
      </c>
      <c r="R490" s="2">
        <v>0</v>
      </c>
      <c r="S490" s="2">
        <v>0</v>
      </c>
      <c r="T490" s="2">
        <v>0</v>
      </c>
      <c r="U490" s="2">
        <v>0</v>
      </c>
      <c r="V490" s="2">
        <v>0</v>
      </c>
      <c r="W490" s="2">
        <v>0</v>
      </c>
      <c r="X490" s="2">
        <v>0</v>
      </c>
      <c r="Y490" s="2">
        <v>0</v>
      </c>
      <c r="Z490" s="2">
        <v>0</v>
      </c>
      <c r="AA490" s="2">
        <v>0</v>
      </c>
      <c r="AB490" s="2">
        <v>0</v>
      </c>
      <c r="AC490" s="2">
        <v>0</v>
      </c>
      <c r="AD490" s="2">
        <v>0</v>
      </c>
      <c r="AE490" s="2">
        <v>0</v>
      </c>
      <c r="AF490" s="2">
        <v>0</v>
      </c>
      <c r="AG490" s="2">
        <v>0.35869565217391303</v>
      </c>
      <c r="AH490" t="s">
        <v>337</v>
      </c>
      <c r="AI490">
        <v>5</v>
      </c>
    </row>
    <row r="491" spans="1:35" x14ac:dyDescent="0.25">
      <c r="A491" t="s">
        <v>1304</v>
      </c>
      <c r="B491" t="s">
        <v>735</v>
      </c>
      <c r="C491" t="s">
        <v>1008</v>
      </c>
      <c r="D491" t="s">
        <v>1229</v>
      </c>
      <c r="E491" s="2">
        <v>112.14130434782609</v>
      </c>
      <c r="F491" s="2">
        <v>5.2173913043478262</v>
      </c>
      <c r="G491" s="2">
        <v>0</v>
      </c>
      <c r="H491" s="2">
        <v>0</v>
      </c>
      <c r="I491" s="2">
        <v>6.5217391304347824E-2</v>
      </c>
      <c r="J491" s="2">
        <v>0</v>
      </c>
      <c r="K491" s="2">
        <v>0</v>
      </c>
      <c r="L491" s="2">
        <v>2.4229347826086958</v>
      </c>
      <c r="M491" s="2">
        <v>16.317934782608695</v>
      </c>
      <c r="N491" s="2">
        <v>0</v>
      </c>
      <c r="O491" s="2">
        <v>0.14551226131627409</v>
      </c>
      <c r="P491" s="2">
        <v>0.29347826086956524</v>
      </c>
      <c r="Q491" s="2">
        <v>8.366847826086957</v>
      </c>
      <c r="R491" s="2">
        <v>7.7226907046622079E-2</v>
      </c>
      <c r="S491" s="2">
        <v>8.3285869565217396</v>
      </c>
      <c r="T491" s="2">
        <v>7.100434782608696</v>
      </c>
      <c r="U491" s="2">
        <v>0</v>
      </c>
      <c r="V491" s="2">
        <v>0.13758553843171464</v>
      </c>
      <c r="W491" s="2">
        <v>10.070760869565222</v>
      </c>
      <c r="X491" s="2">
        <v>10.97804347826087</v>
      </c>
      <c r="Y491" s="2">
        <v>0</v>
      </c>
      <c r="Z491" s="2">
        <v>0.18769894349132504</v>
      </c>
      <c r="AA491" s="2">
        <v>0</v>
      </c>
      <c r="AB491" s="2">
        <v>0</v>
      </c>
      <c r="AC491" s="2">
        <v>0</v>
      </c>
      <c r="AD491" s="2">
        <v>0</v>
      </c>
      <c r="AE491" s="2">
        <v>1.0326086956521738</v>
      </c>
      <c r="AF491" s="2">
        <v>0</v>
      </c>
      <c r="AG491" s="2">
        <v>0</v>
      </c>
      <c r="AH491" t="s">
        <v>228</v>
      </c>
      <c r="AI491">
        <v>5</v>
      </c>
    </row>
    <row r="492" spans="1:35" x14ac:dyDescent="0.25">
      <c r="A492" t="s">
        <v>1304</v>
      </c>
      <c r="B492" t="s">
        <v>686</v>
      </c>
      <c r="C492" t="s">
        <v>1076</v>
      </c>
      <c r="D492" t="s">
        <v>1259</v>
      </c>
      <c r="E492" s="2">
        <v>54.619565217391305</v>
      </c>
      <c r="F492" s="2">
        <v>5.1304347826086953</v>
      </c>
      <c r="G492" s="2">
        <v>0.4891304347826087</v>
      </c>
      <c r="H492" s="2">
        <v>0.28804347826086957</v>
      </c>
      <c r="I492" s="2">
        <v>2.4347826086956523</v>
      </c>
      <c r="J492" s="2">
        <v>0</v>
      </c>
      <c r="K492" s="2">
        <v>0</v>
      </c>
      <c r="L492" s="2">
        <v>2.531195652173913</v>
      </c>
      <c r="M492" s="2">
        <v>6.2173913043478262</v>
      </c>
      <c r="N492" s="2">
        <v>5.5869565217391308</v>
      </c>
      <c r="O492" s="2">
        <v>0.21611940298507462</v>
      </c>
      <c r="P492" s="2">
        <v>19.779891304347824</v>
      </c>
      <c r="Q492" s="2">
        <v>3.8260869565217392</v>
      </c>
      <c r="R492" s="2">
        <v>0.43218905472636809</v>
      </c>
      <c r="S492" s="2">
        <v>2.14554347826087</v>
      </c>
      <c r="T492" s="2">
        <v>4.8395652173913035</v>
      </c>
      <c r="U492" s="2">
        <v>0</v>
      </c>
      <c r="V492" s="2">
        <v>0.12788656716417909</v>
      </c>
      <c r="W492" s="2">
        <v>5.1392391304347829</v>
      </c>
      <c r="X492" s="2">
        <v>0.28554347826086957</v>
      </c>
      <c r="Y492" s="2">
        <v>0</v>
      </c>
      <c r="Z492" s="2">
        <v>9.9319402985074634E-2</v>
      </c>
      <c r="AA492" s="2">
        <v>0</v>
      </c>
      <c r="AB492" s="2">
        <v>0</v>
      </c>
      <c r="AC492" s="2">
        <v>0</v>
      </c>
      <c r="AD492" s="2">
        <v>0</v>
      </c>
      <c r="AE492" s="2">
        <v>0</v>
      </c>
      <c r="AF492" s="2">
        <v>0</v>
      </c>
      <c r="AG492" s="2">
        <v>0</v>
      </c>
      <c r="AH492" t="s">
        <v>179</v>
      </c>
      <c r="AI492">
        <v>5</v>
      </c>
    </row>
    <row r="493" spans="1:35" x14ac:dyDescent="0.25">
      <c r="A493" t="s">
        <v>1304</v>
      </c>
      <c r="B493" t="s">
        <v>931</v>
      </c>
      <c r="C493" t="s">
        <v>1077</v>
      </c>
      <c r="D493" t="s">
        <v>1260</v>
      </c>
      <c r="E493" s="2">
        <v>34.836956521739133</v>
      </c>
      <c r="F493" s="2">
        <v>25.861304347826085</v>
      </c>
      <c r="G493" s="2">
        <v>0.73369565217391308</v>
      </c>
      <c r="H493" s="2">
        <v>0.17391304347826086</v>
      </c>
      <c r="I493" s="2">
        <v>2.8260869565217391E-2</v>
      </c>
      <c r="J493" s="2">
        <v>0</v>
      </c>
      <c r="K493" s="2">
        <v>0</v>
      </c>
      <c r="L493" s="2">
        <v>2.5145652173913038</v>
      </c>
      <c r="M493" s="2">
        <v>5.9421739130434785</v>
      </c>
      <c r="N493" s="2">
        <v>0</v>
      </c>
      <c r="O493" s="2">
        <v>0.17057098283931357</v>
      </c>
      <c r="P493" s="2">
        <v>5.4657608695652184</v>
      </c>
      <c r="Q493" s="2">
        <v>22.241739130434777</v>
      </c>
      <c r="R493" s="2">
        <v>0.79534789391575644</v>
      </c>
      <c r="S493" s="2">
        <v>1.6142391304347832</v>
      </c>
      <c r="T493" s="2">
        <v>5.362717391304348</v>
      </c>
      <c r="U493" s="2">
        <v>0</v>
      </c>
      <c r="V493" s="2">
        <v>0.20027457098283932</v>
      </c>
      <c r="W493" s="2">
        <v>3.3856521739130425</v>
      </c>
      <c r="X493" s="2">
        <v>2.3073913043478269</v>
      </c>
      <c r="Y493" s="2">
        <v>4.8043478260869563E-2</v>
      </c>
      <c r="Z493" s="2">
        <v>0.16479875195007801</v>
      </c>
      <c r="AA493" s="2">
        <v>0</v>
      </c>
      <c r="AB493" s="2">
        <v>0</v>
      </c>
      <c r="AC493" s="2">
        <v>0</v>
      </c>
      <c r="AD493" s="2">
        <v>53.190217391304358</v>
      </c>
      <c r="AE493" s="2">
        <v>0</v>
      </c>
      <c r="AF493" s="2">
        <v>0</v>
      </c>
      <c r="AG493" s="2">
        <v>0</v>
      </c>
      <c r="AH493" t="s">
        <v>442</v>
      </c>
      <c r="AI493">
        <v>5</v>
      </c>
    </row>
    <row r="494" spans="1:35" x14ac:dyDescent="0.25">
      <c r="A494" t="s">
        <v>1304</v>
      </c>
      <c r="B494" t="s">
        <v>591</v>
      </c>
      <c r="C494" t="s">
        <v>1016</v>
      </c>
      <c r="D494" t="s">
        <v>1226</v>
      </c>
      <c r="E494" s="2">
        <v>63.826086956521742</v>
      </c>
      <c r="F494" s="2">
        <v>0</v>
      </c>
      <c r="G494" s="2">
        <v>0.32065217391304346</v>
      </c>
      <c r="H494" s="2">
        <v>0</v>
      </c>
      <c r="I494" s="2">
        <v>0</v>
      </c>
      <c r="J494" s="2">
        <v>0</v>
      </c>
      <c r="K494" s="2">
        <v>0</v>
      </c>
      <c r="L494" s="2">
        <v>4.5876086956521753</v>
      </c>
      <c r="M494" s="2">
        <v>6.2119565217391308</v>
      </c>
      <c r="N494" s="2">
        <v>0</v>
      </c>
      <c r="O494" s="2">
        <v>9.732629427792916E-2</v>
      </c>
      <c r="P494" s="2">
        <v>0</v>
      </c>
      <c r="Q494" s="2">
        <v>1.7608695652173914</v>
      </c>
      <c r="R494" s="2">
        <v>2.7588555858310625E-2</v>
      </c>
      <c r="S494" s="2">
        <v>6.2295652173913059</v>
      </c>
      <c r="T494" s="2">
        <v>9.1641304347826082</v>
      </c>
      <c r="U494" s="2">
        <v>0</v>
      </c>
      <c r="V494" s="2">
        <v>0.24118188010899183</v>
      </c>
      <c r="W494" s="2">
        <v>3.9370652173913059</v>
      </c>
      <c r="X494" s="2">
        <v>9.0319565217391276</v>
      </c>
      <c r="Y494" s="2">
        <v>2.1349999999999993</v>
      </c>
      <c r="Z494" s="2">
        <v>0.23664339237057216</v>
      </c>
      <c r="AA494" s="2">
        <v>0</v>
      </c>
      <c r="AB494" s="2">
        <v>0</v>
      </c>
      <c r="AC494" s="2">
        <v>0</v>
      </c>
      <c r="AD494" s="2">
        <v>0</v>
      </c>
      <c r="AE494" s="2">
        <v>0</v>
      </c>
      <c r="AF494" s="2">
        <v>0</v>
      </c>
      <c r="AG494" s="2">
        <v>0</v>
      </c>
      <c r="AH494" t="s">
        <v>75</v>
      </c>
      <c r="AI494">
        <v>5</v>
      </c>
    </row>
    <row r="495" spans="1:35" x14ac:dyDescent="0.25">
      <c r="A495" t="s">
        <v>1304</v>
      </c>
      <c r="B495" t="s">
        <v>585</v>
      </c>
      <c r="C495" t="s">
        <v>1087</v>
      </c>
      <c r="D495" t="s">
        <v>1257</v>
      </c>
      <c r="E495" s="2">
        <v>63.163043478260867</v>
      </c>
      <c r="F495" s="2">
        <v>5.3043478260869561</v>
      </c>
      <c r="G495" s="2">
        <v>0.32608695652173914</v>
      </c>
      <c r="H495" s="2">
        <v>0.22826086956521738</v>
      </c>
      <c r="I495" s="2">
        <v>1.1576086956521738</v>
      </c>
      <c r="J495" s="2">
        <v>0</v>
      </c>
      <c r="K495" s="2">
        <v>0</v>
      </c>
      <c r="L495" s="2">
        <v>10.303913043478261</v>
      </c>
      <c r="M495" s="2">
        <v>10.989130434782609</v>
      </c>
      <c r="N495" s="2">
        <v>0</v>
      </c>
      <c r="O495" s="2">
        <v>0.17398038203407332</v>
      </c>
      <c r="P495" s="2">
        <v>10.480652173913043</v>
      </c>
      <c r="Q495" s="2">
        <v>2.2504347826086963</v>
      </c>
      <c r="R495" s="2">
        <v>0.20155911202891069</v>
      </c>
      <c r="S495" s="2">
        <v>3.6404347826086947</v>
      </c>
      <c r="T495" s="2">
        <v>5.2617391304347825</v>
      </c>
      <c r="U495" s="2">
        <v>0</v>
      </c>
      <c r="V495" s="2">
        <v>0.14093959731543623</v>
      </c>
      <c r="W495" s="2">
        <v>3.9266304347826075</v>
      </c>
      <c r="X495" s="2">
        <v>7.3436956521739116</v>
      </c>
      <c r="Y495" s="2">
        <v>3.8186956521739122</v>
      </c>
      <c r="Z495" s="2">
        <v>0.23889003613835821</v>
      </c>
      <c r="AA495" s="2">
        <v>0</v>
      </c>
      <c r="AB495" s="2">
        <v>0</v>
      </c>
      <c r="AC495" s="2">
        <v>0</v>
      </c>
      <c r="AD495" s="2">
        <v>0</v>
      </c>
      <c r="AE495" s="2">
        <v>0</v>
      </c>
      <c r="AF495" s="2">
        <v>0</v>
      </c>
      <c r="AG495" s="2">
        <v>0</v>
      </c>
      <c r="AH495" t="s">
        <v>69</v>
      </c>
      <c r="AI495">
        <v>5</v>
      </c>
    </row>
    <row r="496" spans="1:35" x14ac:dyDescent="0.25">
      <c r="A496" t="s">
        <v>1304</v>
      </c>
      <c r="B496" t="s">
        <v>612</v>
      </c>
      <c r="C496" t="s">
        <v>1085</v>
      </c>
      <c r="D496" t="s">
        <v>1267</v>
      </c>
      <c r="E496" s="2">
        <v>50.260869565217391</v>
      </c>
      <c r="F496" s="2">
        <v>5.2173913043478262</v>
      </c>
      <c r="G496" s="2">
        <v>0.31793478260869568</v>
      </c>
      <c r="H496" s="2">
        <v>0.22282608695652173</v>
      </c>
      <c r="I496" s="2">
        <v>2.2065217391304346</v>
      </c>
      <c r="J496" s="2">
        <v>0</v>
      </c>
      <c r="K496" s="2">
        <v>0.4891304347826087</v>
      </c>
      <c r="L496" s="2">
        <v>3.2523913043478259</v>
      </c>
      <c r="M496" s="2">
        <v>1.826086956521739</v>
      </c>
      <c r="N496" s="2">
        <v>5.1304347826086953</v>
      </c>
      <c r="O496" s="2">
        <v>0.13840830449826991</v>
      </c>
      <c r="P496" s="2">
        <v>5.7989130434782608</v>
      </c>
      <c r="Q496" s="2">
        <v>0</v>
      </c>
      <c r="R496" s="2">
        <v>0.11537629757785467</v>
      </c>
      <c r="S496" s="2">
        <v>4.4497826086956538</v>
      </c>
      <c r="T496" s="2">
        <v>3.5120652173913038</v>
      </c>
      <c r="U496" s="2">
        <v>0</v>
      </c>
      <c r="V496" s="2">
        <v>0.1584104671280277</v>
      </c>
      <c r="W496" s="2">
        <v>5.0841304347826082</v>
      </c>
      <c r="X496" s="2">
        <v>8.5009782608695623</v>
      </c>
      <c r="Y496" s="2">
        <v>0</v>
      </c>
      <c r="Z496" s="2">
        <v>0.27029195501730097</v>
      </c>
      <c r="AA496" s="2">
        <v>0</v>
      </c>
      <c r="AB496" s="2">
        <v>0</v>
      </c>
      <c r="AC496" s="2">
        <v>0</v>
      </c>
      <c r="AD496" s="2">
        <v>0</v>
      </c>
      <c r="AE496" s="2">
        <v>0</v>
      </c>
      <c r="AF496" s="2">
        <v>0</v>
      </c>
      <c r="AG496" s="2">
        <v>0.23369565217391305</v>
      </c>
      <c r="AH496" t="s">
        <v>96</v>
      </c>
      <c r="AI496">
        <v>5</v>
      </c>
    </row>
    <row r="497" spans="1:35" x14ac:dyDescent="0.25">
      <c r="A497" t="s">
        <v>1304</v>
      </c>
      <c r="B497" t="s">
        <v>582</v>
      </c>
      <c r="C497" t="s">
        <v>1065</v>
      </c>
      <c r="D497" t="s">
        <v>1250</v>
      </c>
      <c r="E497" s="2">
        <v>49.923913043478258</v>
      </c>
      <c r="F497" s="2">
        <v>11.130434782608695</v>
      </c>
      <c r="G497" s="2">
        <v>1.4673913043478262</v>
      </c>
      <c r="H497" s="2">
        <v>0.26750000000000002</v>
      </c>
      <c r="I497" s="2">
        <v>0.52173913043478259</v>
      </c>
      <c r="J497" s="2">
        <v>0</v>
      </c>
      <c r="K497" s="2">
        <v>0</v>
      </c>
      <c r="L497" s="2">
        <v>5.3119565217391314</v>
      </c>
      <c r="M497" s="2">
        <v>0</v>
      </c>
      <c r="N497" s="2">
        <v>0</v>
      </c>
      <c r="O497" s="2">
        <v>0</v>
      </c>
      <c r="P497" s="2">
        <v>0</v>
      </c>
      <c r="Q497" s="2">
        <v>34.840869565217396</v>
      </c>
      <c r="R497" s="2">
        <v>0.69787938166775543</v>
      </c>
      <c r="S497" s="2">
        <v>2.2138043478260867</v>
      </c>
      <c r="T497" s="2">
        <v>6.6486956521739149</v>
      </c>
      <c r="U497" s="2">
        <v>0</v>
      </c>
      <c r="V497" s="2">
        <v>0.17752013934247771</v>
      </c>
      <c r="W497" s="2">
        <v>3.4076086956521734</v>
      </c>
      <c r="X497" s="2">
        <v>6.4507608695652179</v>
      </c>
      <c r="Y497" s="2">
        <v>0</v>
      </c>
      <c r="Z497" s="2">
        <v>0.19746788591334641</v>
      </c>
      <c r="AA497" s="2">
        <v>8.6956521739130432E-2</v>
      </c>
      <c r="AB497" s="2">
        <v>0</v>
      </c>
      <c r="AC497" s="2">
        <v>0</v>
      </c>
      <c r="AD497" s="2">
        <v>0</v>
      </c>
      <c r="AE497" s="2">
        <v>0</v>
      </c>
      <c r="AF497" s="2">
        <v>0</v>
      </c>
      <c r="AG497" s="2">
        <v>0</v>
      </c>
      <c r="AH497" t="s">
        <v>65</v>
      </c>
      <c r="AI497">
        <v>5</v>
      </c>
    </row>
    <row r="498" spans="1:35" x14ac:dyDescent="0.25">
      <c r="A498" t="s">
        <v>1304</v>
      </c>
      <c r="B498" t="s">
        <v>581</v>
      </c>
      <c r="C498" t="s">
        <v>1061</v>
      </c>
      <c r="D498" t="s">
        <v>1210</v>
      </c>
      <c r="E498" s="2">
        <v>104.59782608695652</v>
      </c>
      <c r="F498" s="2">
        <v>10.103260869565217</v>
      </c>
      <c r="G498" s="2">
        <v>1.9891304347826086</v>
      </c>
      <c r="H498" s="2">
        <v>0.59782608695652173</v>
      </c>
      <c r="I498" s="2">
        <v>3.214673913043478</v>
      </c>
      <c r="J498" s="2">
        <v>0</v>
      </c>
      <c r="K498" s="2">
        <v>0</v>
      </c>
      <c r="L498" s="2">
        <v>10.436521739130436</v>
      </c>
      <c r="M498" s="2">
        <v>10.858695652173912</v>
      </c>
      <c r="N498" s="2">
        <v>5.0951086956521738</v>
      </c>
      <c r="O498" s="2">
        <v>0.15252520004156708</v>
      </c>
      <c r="P498" s="2">
        <v>5.7391304347826084</v>
      </c>
      <c r="Q498" s="2">
        <v>10.274456521739131</v>
      </c>
      <c r="R498" s="2">
        <v>0.15309674737607815</v>
      </c>
      <c r="S498" s="2">
        <v>9.2717391304347831</v>
      </c>
      <c r="T498" s="2">
        <v>4.6779347826086957</v>
      </c>
      <c r="U498" s="2">
        <v>0</v>
      </c>
      <c r="V498" s="2">
        <v>0.13336485503481246</v>
      </c>
      <c r="W498" s="2">
        <v>14.076956521739127</v>
      </c>
      <c r="X498" s="2">
        <v>17.099347826086955</v>
      </c>
      <c r="Y498" s="2">
        <v>0</v>
      </c>
      <c r="Z498" s="2">
        <v>0.298058817416606</v>
      </c>
      <c r="AA498" s="2">
        <v>0</v>
      </c>
      <c r="AB498" s="2">
        <v>0</v>
      </c>
      <c r="AC498" s="2">
        <v>0</v>
      </c>
      <c r="AD498" s="2">
        <v>87.331521739130437</v>
      </c>
      <c r="AE498" s="2">
        <v>0</v>
      </c>
      <c r="AF498" s="2">
        <v>0</v>
      </c>
      <c r="AG498" s="2">
        <v>0.2608695652173913</v>
      </c>
      <c r="AH498" t="s">
        <v>64</v>
      </c>
      <c r="AI498">
        <v>5</v>
      </c>
    </row>
    <row r="499" spans="1:35" x14ac:dyDescent="0.25">
      <c r="A499" t="s">
        <v>1304</v>
      </c>
      <c r="B499" t="s">
        <v>710</v>
      </c>
      <c r="C499" t="s">
        <v>1061</v>
      </c>
      <c r="D499" t="s">
        <v>1210</v>
      </c>
      <c r="E499" s="2">
        <v>39.891304347826086</v>
      </c>
      <c r="F499" s="2">
        <v>5.6521739130434785</v>
      </c>
      <c r="G499" s="2">
        <v>0</v>
      </c>
      <c r="H499" s="2">
        <v>0</v>
      </c>
      <c r="I499" s="2">
        <v>0</v>
      </c>
      <c r="J499" s="2">
        <v>0</v>
      </c>
      <c r="K499" s="2">
        <v>0</v>
      </c>
      <c r="L499" s="2">
        <v>4.6028260869565232</v>
      </c>
      <c r="M499" s="2">
        <v>4.7608695652173916</v>
      </c>
      <c r="N499" s="2">
        <v>0</v>
      </c>
      <c r="O499" s="2">
        <v>0.11934604904632154</v>
      </c>
      <c r="P499" s="2">
        <v>3.7255434782608696</v>
      </c>
      <c r="Q499" s="2">
        <v>1.6440217391304348</v>
      </c>
      <c r="R499" s="2">
        <v>0.13460490463215261</v>
      </c>
      <c r="S499" s="2">
        <v>4.080869565217391</v>
      </c>
      <c r="T499" s="2">
        <v>4.0741304347826084</v>
      </c>
      <c r="U499" s="2">
        <v>0</v>
      </c>
      <c r="V499" s="2">
        <v>0.20443051771117166</v>
      </c>
      <c r="W499" s="2">
        <v>5.9828260869565204</v>
      </c>
      <c r="X499" s="2">
        <v>1.1416304347826089</v>
      </c>
      <c r="Y499" s="2">
        <v>0.1991304347826087</v>
      </c>
      <c r="Z499" s="2">
        <v>0.1835885558583106</v>
      </c>
      <c r="AA499" s="2">
        <v>0</v>
      </c>
      <c r="AB499" s="2">
        <v>0</v>
      </c>
      <c r="AC499" s="2">
        <v>0</v>
      </c>
      <c r="AD499" s="2">
        <v>0</v>
      </c>
      <c r="AE499" s="2">
        <v>0</v>
      </c>
      <c r="AF499" s="2">
        <v>0</v>
      </c>
      <c r="AG499" s="2">
        <v>0</v>
      </c>
      <c r="AH499" t="s">
        <v>203</v>
      </c>
      <c r="AI499">
        <v>5</v>
      </c>
    </row>
    <row r="500" spans="1:35" x14ac:dyDescent="0.25">
      <c r="A500" t="s">
        <v>1304</v>
      </c>
      <c r="B500" t="s">
        <v>623</v>
      </c>
      <c r="C500" t="s">
        <v>1085</v>
      </c>
      <c r="D500" t="s">
        <v>1267</v>
      </c>
      <c r="E500" s="2">
        <v>37.543478260869563</v>
      </c>
      <c r="F500" s="2">
        <v>5.7391304347826084</v>
      </c>
      <c r="G500" s="2">
        <v>9.2391304347826081E-2</v>
      </c>
      <c r="H500" s="2">
        <v>0.2391304347826087</v>
      </c>
      <c r="I500" s="2">
        <v>0.43478260869565216</v>
      </c>
      <c r="J500" s="2">
        <v>0</v>
      </c>
      <c r="K500" s="2">
        <v>0.18478260869565216</v>
      </c>
      <c r="L500" s="2">
        <v>0</v>
      </c>
      <c r="M500" s="2">
        <v>6.2782608695652176</v>
      </c>
      <c r="N500" s="2">
        <v>0</v>
      </c>
      <c r="O500" s="2">
        <v>0.16722640416907936</v>
      </c>
      <c r="P500" s="2">
        <v>0</v>
      </c>
      <c r="Q500" s="2">
        <v>11.806521739130428</v>
      </c>
      <c r="R500" s="2">
        <v>0.31447596988998244</v>
      </c>
      <c r="S500" s="2">
        <v>0</v>
      </c>
      <c r="T500" s="2">
        <v>0</v>
      </c>
      <c r="U500" s="2">
        <v>0</v>
      </c>
      <c r="V500" s="2">
        <v>0</v>
      </c>
      <c r="W500" s="2">
        <v>0</v>
      </c>
      <c r="X500" s="2">
        <v>0</v>
      </c>
      <c r="Y500" s="2">
        <v>0</v>
      </c>
      <c r="Z500" s="2">
        <v>0</v>
      </c>
      <c r="AA500" s="2">
        <v>4.3478260869565216E-2</v>
      </c>
      <c r="AB500" s="2">
        <v>0</v>
      </c>
      <c r="AC500" s="2">
        <v>0</v>
      </c>
      <c r="AD500" s="2">
        <v>0</v>
      </c>
      <c r="AE500" s="2">
        <v>0.45</v>
      </c>
      <c r="AF500" s="2">
        <v>0</v>
      </c>
      <c r="AG500" s="2">
        <v>5.9782608695652176E-2</v>
      </c>
      <c r="AH500" t="s">
        <v>107</v>
      </c>
      <c r="AI500">
        <v>5</v>
      </c>
    </row>
    <row r="501" spans="1:35" x14ac:dyDescent="0.25">
      <c r="A501" t="s">
        <v>1304</v>
      </c>
      <c r="B501" t="s">
        <v>804</v>
      </c>
      <c r="C501" t="s">
        <v>1061</v>
      </c>
      <c r="D501" t="s">
        <v>1210</v>
      </c>
      <c r="E501" s="2">
        <v>85.358695652173907</v>
      </c>
      <c r="F501" s="2">
        <v>24.890543478260877</v>
      </c>
      <c r="G501" s="2">
        <v>0.24456521739130435</v>
      </c>
      <c r="H501" s="2">
        <v>0.31793478260869568</v>
      </c>
      <c r="I501" s="2">
        <v>0.20108695652173914</v>
      </c>
      <c r="J501" s="2">
        <v>0</v>
      </c>
      <c r="K501" s="2">
        <v>0</v>
      </c>
      <c r="L501" s="2">
        <v>4.5830434782608682</v>
      </c>
      <c r="M501" s="2">
        <v>1.826086956521739</v>
      </c>
      <c r="N501" s="2">
        <v>3.2389130434782603</v>
      </c>
      <c r="O501" s="2">
        <v>5.9337832675410672E-2</v>
      </c>
      <c r="P501" s="2">
        <v>9.0083695652173912</v>
      </c>
      <c r="Q501" s="2">
        <v>7.3994565217391308</v>
      </c>
      <c r="R501" s="2">
        <v>0.19222208073347766</v>
      </c>
      <c r="S501" s="2">
        <v>4.816630434782609</v>
      </c>
      <c r="T501" s="2">
        <v>12.194130434782609</v>
      </c>
      <c r="U501" s="2">
        <v>0</v>
      </c>
      <c r="V501" s="2">
        <v>0.19928562332866423</v>
      </c>
      <c r="W501" s="2">
        <v>11.118695652173908</v>
      </c>
      <c r="X501" s="2">
        <v>7.6676086956521763</v>
      </c>
      <c r="Y501" s="2">
        <v>5.1630434782608696E-2</v>
      </c>
      <c r="Z501" s="2">
        <v>0.22069145549471542</v>
      </c>
      <c r="AA501" s="2">
        <v>0</v>
      </c>
      <c r="AB501" s="2">
        <v>0</v>
      </c>
      <c r="AC501" s="2">
        <v>0</v>
      </c>
      <c r="AD501" s="2">
        <v>0</v>
      </c>
      <c r="AE501" s="2">
        <v>0</v>
      </c>
      <c r="AF501" s="2">
        <v>0</v>
      </c>
      <c r="AG501" s="2">
        <v>0</v>
      </c>
      <c r="AH501" t="s">
        <v>312</v>
      </c>
      <c r="AI501">
        <v>5</v>
      </c>
    </row>
    <row r="502" spans="1:35" x14ac:dyDescent="0.25">
      <c r="A502" t="s">
        <v>1304</v>
      </c>
      <c r="B502" t="s">
        <v>561</v>
      </c>
      <c r="C502" t="s">
        <v>1075</v>
      </c>
      <c r="D502" t="s">
        <v>1208</v>
      </c>
      <c r="E502" s="2">
        <v>72.260869565217391</v>
      </c>
      <c r="F502" s="2">
        <v>5.0434782608695654</v>
      </c>
      <c r="G502" s="2">
        <v>0.58695652173913049</v>
      </c>
      <c r="H502" s="2">
        <v>0.23478260869565218</v>
      </c>
      <c r="I502" s="2">
        <v>0.66847826086956519</v>
      </c>
      <c r="J502" s="2">
        <v>0</v>
      </c>
      <c r="K502" s="2">
        <v>0</v>
      </c>
      <c r="L502" s="2">
        <v>5.1636956521739119</v>
      </c>
      <c r="M502" s="2">
        <v>5.0434782608695654</v>
      </c>
      <c r="N502" s="2">
        <v>5.4293478260869561</v>
      </c>
      <c r="O502" s="2">
        <v>0.14493080625752106</v>
      </c>
      <c r="P502" s="2">
        <v>11.831521739130435</v>
      </c>
      <c r="Q502" s="2">
        <v>0</v>
      </c>
      <c r="R502" s="2">
        <v>0.16373345367027678</v>
      </c>
      <c r="S502" s="2">
        <v>7.9652173913043463</v>
      </c>
      <c r="T502" s="2">
        <v>0.36152173913043478</v>
      </c>
      <c r="U502" s="2">
        <v>0</v>
      </c>
      <c r="V502" s="2">
        <v>0.11523164861612513</v>
      </c>
      <c r="W502" s="2">
        <v>4.8248913043478279</v>
      </c>
      <c r="X502" s="2">
        <v>2.0386956521739124</v>
      </c>
      <c r="Y502" s="2">
        <v>0</v>
      </c>
      <c r="Z502" s="2">
        <v>9.4983453670276788E-2</v>
      </c>
      <c r="AA502" s="2">
        <v>0</v>
      </c>
      <c r="AB502" s="2">
        <v>0</v>
      </c>
      <c r="AC502" s="2">
        <v>0</v>
      </c>
      <c r="AD502" s="2">
        <v>0</v>
      </c>
      <c r="AE502" s="2">
        <v>0</v>
      </c>
      <c r="AF502" s="2">
        <v>0</v>
      </c>
      <c r="AG502" s="2">
        <v>0</v>
      </c>
      <c r="AH502" t="s">
        <v>43</v>
      </c>
      <c r="AI502">
        <v>5</v>
      </c>
    </row>
    <row r="503" spans="1:35" x14ac:dyDescent="0.25">
      <c r="A503" t="s">
        <v>1304</v>
      </c>
      <c r="B503" t="s">
        <v>928</v>
      </c>
      <c r="C503" t="s">
        <v>1017</v>
      </c>
      <c r="D503" t="s">
        <v>1219</v>
      </c>
      <c r="E503" s="2">
        <v>53.282608695652172</v>
      </c>
      <c r="F503" s="2">
        <v>29.012282608695664</v>
      </c>
      <c r="G503" s="2">
        <v>0.56521739130434778</v>
      </c>
      <c r="H503" s="2">
        <v>0.11413043478260869</v>
      </c>
      <c r="I503" s="2">
        <v>0</v>
      </c>
      <c r="J503" s="2">
        <v>0</v>
      </c>
      <c r="K503" s="2">
        <v>0</v>
      </c>
      <c r="L503" s="2">
        <v>3.0282608695652176</v>
      </c>
      <c r="M503" s="2">
        <v>5.1228260869565219</v>
      </c>
      <c r="N503" s="2">
        <v>0</v>
      </c>
      <c r="O503" s="2">
        <v>9.614443084455325E-2</v>
      </c>
      <c r="P503" s="2">
        <v>5.4747826086956524</v>
      </c>
      <c r="Q503" s="2">
        <v>21.511413043478267</v>
      </c>
      <c r="R503" s="2">
        <v>0.50647286821705439</v>
      </c>
      <c r="S503" s="2">
        <v>1.404021739130435</v>
      </c>
      <c r="T503" s="2">
        <v>13.459130434782612</v>
      </c>
      <c r="U503" s="2">
        <v>0</v>
      </c>
      <c r="V503" s="2">
        <v>0.27894940840473281</v>
      </c>
      <c r="W503" s="2">
        <v>4.3052173913043479</v>
      </c>
      <c r="X503" s="2">
        <v>8.1915217391304349</v>
      </c>
      <c r="Y503" s="2">
        <v>0</v>
      </c>
      <c r="Z503" s="2">
        <v>0.23453692370461038</v>
      </c>
      <c r="AA503" s="2">
        <v>0</v>
      </c>
      <c r="AB503" s="2">
        <v>0</v>
      </c>
      <c r="AC503" s="2">
        <v>0</v>
      </c>
      <c r="AD503" s="2">
        <v>68.693586956521727</v>
      </c>
      <c r="AE503" s="2">
        <v>0</v>
      </c>
      <c r="AF503" s="2">
        <v>0</v>
      </c>
      <c r="AG503" s="2">
        <v>0</v>
      </c>
      <c r="AH503" t="s">
        <v>439</v>
      </c>
      <c r="AI503">
        <v>5</v>
      </c>
    </row>
    <row r="504" spans="1:35" x14ac:dyDescent="0.25">
      <c r="A504" t="s">
        <v>1304</v>
      </c>
      <c r="B504" t="s">
        <v>814</v>
      </c>
      <c r="C504" t="s">
        <v>1075</v>
      </c>
      <c r="D504" t="s">
        <v>1208</v>
      </c>
      <c r="E504" s="2">
        <v>45.978260869565219</v>
      </c>
      <c r="F504" s="2">
        <v>5.3179347826086953</v>
      </c>
      <c r="G504" s="2">
        <v>0.23369565217391305</v>
      </c>
      <c r="H504" s="2">
        <v>0.14673913043478262</v>
      </c>
      <c r="I504" s="2">
        <v>9.7771739130434785</v>
      </c>
      <c r="J504" s="2">
        <v>0</v>
      </c>
      <c r="K504" s="2">
        <v>0</v>
      </c>
      <c r="L504" s="2">
        <v>0.68239130434782602</v>
      </c>
      <c r="M504" s="2">
        <v>8.6956521739130432E-2</v>
      </c>
      <c r="N504" s="2">
        <v>6.0679347826086953</v>
      </c>
      <c r="O504" s="2">
        <v>0.13386524822695034</v>
      </c>
      <c r="P504" s="2">
        <v>3.464673913043478</v>
      </c>
      <c r="Q504" s="2">
        <v>5.7418478260869561</v>
      </c>
      <c r="R504" s="2">
        <v>0.20023640661938533</v>
      </c>
      <c r="S504" s="2">
        <v>3.7263043478260882</v>
      </c>
      <c r="T504" s="2">
        <v>0</v>
      </c>
      <c r="U504" s="2">
        <v>0</v>
      </c>
      <c r="V504" s="2">
        <v>8.1044917257683244E-2</v>
      </c>
      <c r="W504" s="2">
        <v>0.79076086956521741</v>
      </c>
      <c r="X504" s="2">
        <v>4.3630434782608694</v>
      </c>
      <c r="Y504" s="2">
        <v>0</v>
      </c>
      <c r="Z504" s="2">
        <v>0.11209219858156029</v>
      </c>
      <c r="AA504" s="2">
        <v>0</v>
      </c>
      <c r="AB504" s="2">
        <v>0</v>
      </c>
      <c r="AC504" s="2">
        <v>0</v>
      </c>
      <c r="AD504" s="2">
        <v>25.736413043478262</v>
      </c>
      <c r="AE504" s="2">
        <v>0</v>
      </c>
      <c r="AF504" s="2">
        <v>0</v>
      </c>
      <c r="AG504" s="2">
        <v>0</v>
      </c>
      <c r="AH504" t="s">
        <v>324</v>
      </c>
      <c r="AI504">
        <v>5</v>
      </c>
    </row>
    <row r="505" spans="1:35" x14ac:dyDescent="0.25">
      <c r="A505" t="s">
        <v>1304</v>
      </c>
      <c r="B505" t="s">
        <v>768</v>
      </c>
      <c r="C505" t="s">
        <v>1143</v>
      </c>
      <c r="D505" t="s">
        <v>1223</v>
      </c>
      <c r="E505" s="2">
        <v>31.336956521739129</v>
      </c>
      <c r="F505" s="2">
        <v>5.5652173913043477</v>
      </c>
      <c r="G505" s="2">
        <v>9.2391304347826081E-2</v>
      </c>
      <c r="H505" s="2">
        <v>0.21739130434782608</v>
      </c>
      <c r="I505" s="2">
        <v>0.66304347826086951</v>
      </c>
      <c r="J505" s="2">
        <v>0</v>
      </c>
      <c r="K505" s="2">
        <v>0</v>
      </c>
      <c r="L505" s="2">
        <v>0</v>
      </c>
      <c r="M505" s="2">
        <v>3.3369565217391322</v>
      </c>
      <c r="N505" s="2">
        <v>0</v>
      </c>
      <c r="O505" s="2">
        <v>0.10648629899410342</v>
      </c>
      <c r="P505" s="2">
        <v>2.4456521739130435</v>
      </c>
      <c r="Q505" s="2">
        <v>0</v>
      </c>
      <c r="R505" s="2">
        <v>7.8043704474505732E-2</v>
      </c>
      <c r="S505" s="2">
        <v>0</v>
      </c>
      <c r="T505" s="2">
        <v>0</v>
      </c>
      <c r="U505" s="2">
        <v>0</v>
      </c>
      <c r="V505" s="2">
        <v>0</v>
      </c>
      <c r="W505" s="2">
        <v>0</v>
      </c>
      <c r="X505" s="2">
        <v>0</v>
      </c>
      <c r="Y505" s="2">
        <v>0</v>
      </c>
      <c r="Z505" s="2">
        <v>0</v>
      </c>
      <c r="AA505" s="2">
        <v>8.6956521739130432E-2</v>
      </c>
      <c r="AB505" s="2">
        <v>0</v>
      </c>
      <c r="AC505" s="2">
        <v>0</v>
      </c>
      <c r="AD505" s="2">
        <v>0</v>
      </c>
      <c r="AE505" s="2">
        <v>6.948913043478262</v>
      </c>
      <c r="AF505" s="2">
        <v>0</v>
      </c>
      <c r="AG505" s="2">
        <v>1.9021739130434784E-2</v>
      </c>
      <c r="AH505" t="s">
        <v>261</v>
      </c>
      <c r="AI505">
        <v>5</v>
      </c>
    </row>
    <row r="506" spans="1:35" x14ac:dyDescent="0.25">
      <c r="A506" t="s">
        <v>1304</v>
      </c>
      <c r="B506" t="s">
        <v>674</v>
      </c>
      <c r="C506" t="s">
        <v>1061</v>
      </c>
      <c r="D506" t="s">
        <v>1210</v>
      </c>
      <c r="E506" s="2">
        <v>153.22826086956522</v>
      </c>
      <c r="F506" s="2">
        <v>2.7880434782608696</v>
      </c>
      <c r="G506" s="2">
        <v>0.39130434782608697</v>
      </c>
      <c r="H506" s="2">
        <v>1.1195652173913044</v>
      </c>
      <c r="I506" s="2">
        <v>4.0190217391304346</v>
      </c>
      <c r="J506" s="2">
        <v>0</v>
      </c>
      <c r="K506" s="2">
        <v>0</v>
      </c>
      <c r="L506" s="2">
        <v>7.2961956521739131</v>
      </c>
      <c r="M506" s="2">
        <v>8.5217391304347831</v>
      </c>
      <c r="N506" s="2">
        <v>0</v>
      </c>
      <c r="O506" s="2">
        <v>5.5614669787898134E-2</v>
      </c>
      <c r="P506" s="2">
        <v>3.665</v>
      </c>
      <c r="Q506" s="2">
        <v>2.8548913043478259</v>
      </c>
      <c r="R506" s="2">
        <v>4.2550187983258853E-2</v>
      </c>
      <c r="S506" s="2">
        <v>9.6852173913043451</v>
      </c>
      <c r="T506" s="2">
        <v>1.5933695652173914</v>
      </c>
      <c r="U506" s="2">
        <v>0</v>
      </c>
      <c r="V506" s="2">
        <v>7.3606441086756028E-2</v>
      </c>
      <c r="W506" s="2">
        <v>8.422391304347828</v>
      </c>
      <c r="X506" s="2">
        <v>5.1327173913043485</v>
      </c>
      <c r="Y506" s="2">
        <v>0</v>
      </c>
      <c r="Z506" s="2">
        <v>8.846350287295171E-2</v>
      </c>
      <c r="AA506" s="2">
        <v>0</v>
      </c>
      <c r="AB506" s="2">
        <v>0</v>
      </c>
      <c r="AC506" s="2">
        <v>0</v>
      </c>
      <c r="AD506" s="2">
        <v>0</v>
      </c>
      <c r="AE506" s="2">
        <v>0</v>
      </c>
      <c r="AF506" s="2">
        <v>0</v>
      </c>
      <c r="AG506" s="2">
        <v>0</v>
      </c>
      <c r="AH506" t="s">
        <v>166</v>
      </c>
      <c r="AI506">
        <v>5</v>
      </c>
    </row>
    <row r="507" spans="1:35" x14ac:dyDescent="0.25">
      <c r="A507" t="s">
        <v>1304</v>
      </c>
      <c r="B507" t="s">
        <v>794</v>
      </c>
      <c r="C507" t="s">
        <v>1158</v>
      </c>
      <c r="D507" t="s">
        <v>1239</v>
      </c>
      <c r="E507" s="2">
        <v>41.847826086956523</v>
      </c>
      <c r="F507" s="2">
        <v>4.7826086956521738</v>
      </c>
      <c r="G507" s="2">
        <v>9.7826086956521743E-2</v>
      </c>
      <c r="H507" s="2">
        <v>0.15978260869565217</v>
      </c>
      <c r="I507" s="2">
        <v>2.847826086956522</v>
      </c>
      <c r="J507" s="2">
        <v>0</v>
      </c>
      <c r="K507" s="2">
        <v>0</v>
      </c>
      <c r="L507" s="2">
        <v>0.69608695652173902</v>
      </c>
      <c r="M507" s="2">
        <v>5.2554347826086953</v>
      </c>
      <c r="N507" s="2">
        <v>0</v>
      </c>
      <c r="O507" s="2">
        <v>0.12558441558441558</v>
      </c>
      <c r="P507" s="2">
        <v>5.3369565217391308</v>
      </c>
      <c r="Q507" s="2">
        <v>0.12771739130434784</v>
      </c>
      <c r="R507" s="2">
        <v>0.13058441558441558</v>
      </c>
      <c r="S507" s="2">
        <v>3.7782608695652176</v>
      </c>
      <c r="T507" s="2">
        <v>2.7521739130434795</v>
      </c>
      <c r="U507" s="2">
        <v>0</v>
      </c>
      <c r="V507" s="2">
        <v>0.15605194805194808</v>
      </c>
      <c r="W507" s="2">
        <v>3.0366304347826092</v>
      </c>
      <c r="X507" s="2">
        <v>1.4261956521739128</v>
      </c>
      <c r="Y507" s="2">
        <v>0</v>
      </c>
      <c r="Z507" s="2">
        <v>0.10664415584415583</v>
      </c>
      <c r="AA507" s="2">
        <v>0</v>
      </c>
      <c r="AB507" s="2">
        <v>0</v>
      </c>
      <c r="AC507" s="2">
        <v>0</v>
      </c>
      <c r="AD507" s="2">
        <v>0</v>
      </c>
      <c r="AE507" s="2">
        <v>0</v>
      </c>
      <c r="AF507" s="2">
        <v>0</v>
      </c>
      <c r="AG507" s="2">
        <v>0</v>
      </c>
      <c r="AH507" t="s">
        <v>291</v>
      </c>
      <c r="AI507">
        <v>5</v>
      </c>
    </row>
    <row r="508" spans="1:35" x14ac:dyDescent="0.25">
      <c r="A508" t="s">
        <v>1304</v>
      </c>
      <c r="B508" t="s">
        <v>783</v>
      </c>
      <c r="C508" t="s">
        <v>1043</v>
      </c>
      <c r="D508" t="s">
        <v>1265</v>
      </c>
      <c r="E508" s="2">
        <v>52.086956521739133</v>
      </c>
      <c r="F508" s="2">
        <v>5.5652173913043477</v>
      </c>
      <c r="G508" s="2">
        <v>0.19565217391304349</v>
      </c>
      <c r="H508" s="2">
        <v>0.2391304347826087</v>
      </c>
      <c r="I508" s="2">
        <v>1.0434782608695652</v>
      </c>
      <c r="J508" s="2">
        <v>0</v>
      </c>
      <c r="K508" s="2">
        <v>1.3125</v>
      </c>
      <c r="L508" s="2">
        <v>0</v>
      </c>
      <c r="M508" s="2">
        <v>6.2597826086956534</v>
      </c>
      <c r="N508" s="2">
        <v>0</v>
      </c>
      <c r="O508" s="2">
        <v>0.12017946577629385</v>
      </c>
      <c r="P508" s="2">
        <v>5.1989130434782629</v>
      </c>
      <c r="Q508" s="2">
        <v>7.4369565217391269</v>
      </c>
      <c r="R508" s="2">
        <v>0.24259181969949914</v>
      </c>
      <c r="S508" s="2">
        <v>0</v>
      </c>
      <c r="T508" s="2">
        <v>0</v>
      </c>
      <c r="U508" s="2">
        <v>0</v>
      </c>
      <c r="V508" s="2">
        <v>0</v>
      </c>
      <c r="W508" s="2">
        <v>0</v>
      </c>
      <c r="X508" s="2">
        <v>0</v>
      </c>
      <c r="Y508" s="2">
        <v>0</v>
      </c>
      <c r="Z508" s="2">
        <v>0</v>
      </c>
      <c r="AA508" s="2">
        <v>2.717391304347826E-2</v>
      </c>
      <c r="AB508" s="2">
        <v>0</v>
      </c>
      <c r="AC508" s="2">
        <v>0</v>
      </c>
      <c r="AD508" s="2">
        <v>0</v>
      </c>
      <c r="AE508" s="2">
        <v>11.441304347826078</v>
      </c>
      <c r="AF508" s="2">
        <v>0</v>
      </c>
      <c r="AG508" s="2">
        <v>0</v>
      </c>
      <c r="AH508" t="s">
        <v>277</v>
      </c>
      <c r="AI508">
        <v>5</v>
      </c>
    </row>
    <row r="509" spans="1:35" x14ac:dyDescent="0.25">
      <c r="A509" t="s">
        <v>1304</v>
      </c>
      <c r="B509" t="s">
        <v>534</v>
      </c>
      <c r="C509" t="s">
        <v>1066</v>
      </c>
      <c r="D509" t="s">
        <v>1244</v>
      </c>
      <c r="E509" s="2">
        <v>114.6304347826087</v>
      </c>
      <c r="F509" s="2">
        <v>10.173695652173912</v>
      </c>
      <c r="G509" s="2">
        <v>9.7826086956521743E-2</v>
      </c>
      <c r="H509" s="2">
        <v>0</v>
      </c>
      <c r="I509" s="2">
        <v>0</v>
      </c>
      <c r="J509" s="2">
        <v>0</v>
      </c>
      <c r="K509" s="2">
        <v>0</v>
      </c>
      <c r="L509" s="2">
        <v>4.6763043478260871</v>
      </c>
      <c r="M509" s="2">
        <v>0</v>
      </c>
      <c r="N509" s="2">
        <v>16.742391304347823</v>
      </c>
      <c r="O509" s="2">
        <v>0.14605537644604585</v>
      </c>
      <c r="P509" s="2">
        <v>5.7391304347826084</v>
      </c>
      <c r="Q509" s="2">
        <v>14.890760869565218</v>
      </c>
      <c r="R509" s="2">
        <v>0.17996870851507679</v>
      </c>
      <c r="S509" s="2">
        <v>4.7604347826086952</v>
      </c>
      <c r="T509" s="2">
        <v>5.0856521739130445</v>
      </c>
      <c r="U509" s="2">
        <v>0</v>
      </c>
      <c r="V509" s="2">
        <v>8.5894177887350653E-2</v>
      </c>
      <c r="W509" s="2">
        <v>2.0131521739130434</v>
      </c>
      <c r="X509" s="2">
        <v>4.8379347826086958</v>
      </c>
      <c r="Y509" s="2">
        <v>0</v>
      </c>
      <c r="Z509" s="2">
        <v>5.9766736203299822E-2</v>
      </c>
      <c r="AA509" s="2">
        <v>0</v>
      </c>
      <c r="AB509" s="2">
        <v>0</v>
      </c>
      <c r="AC509" s="2">
        <v>0</v>
      </c>
      <c r="AD509" s="2">
        <v>0</v>
      </c>
      <c r="AE509" s="2">
        <v>0.46086956521739136</v>
      </c>
      <c r="AF509" s="2">
        <v>0</v>
      </c>
      <c r="AG509" s="2">
        <v>0</v>
      </c>
      <c r="AH509" t="s">
        <v>10</v>
      </c>
      <c r="AI509">
        <v>5</v>
      </c>
    </row>
    <row r="510" spans="1:35" x14ac:dyDescent="0.25">
      <c r="A510" t="s">
        <v>1304</v>
      </c>
      <c r="B510" t="s">
        <v>788</v>
      </c>
      <c r="C510" t="s">
        <v>1065</v>
      </c>
      <c r="D510" t="s">
        <v>1250</v>
      </c>
      <c r="E510" s="2">
        <v>38.478260869565219</v>
      </c>
      <c r="F510" s="2">
        <v>5.7391304347826084</v>
      </c>
      <c r="G510" s="2">
        <v>0.28260869565217389</v>
      </c>
      <c r="H510" s="2">
        <v>0.24728260869565216</v>
      </c>
      <c r="I510" s="2">
        <v>0.78260869565217395</v>
      </c>
      <c r="J510" s="2">
        <v>0</v>
      </c>
      <c r="K510" s="2">
        <v>0.54619565217391308</v>
      </c>
      <c r="L510" s="2">
        <v>0</v>
      </c>
      <c r="M510" s="2">
        <v>5.6869565217391314</v>
      </c>
      <c r="N510" s="2">
        <v>0</v>
      </c>
      <c r="O510" s="2">
        <v>0.14779661016949155</v>
      </c>
      <c r="P510" s="2">
        <v>3.2478260869565223</v>
      </c>
      <c r="Q510" s="2">
        <v>0</v>
      </c>
      <c r="R510" s="2">
        <v>8.4406779661016965E-2</v>
      </c>
      <c r="S510" s="2">
        <v>0</v>
      </c>
      <c r="T510" s="2">
        <v>0</v>
      </c>
      <c r="U510" s="2">
        <v>0</v>
      </c>
      <c r="V510" s="2">
        <v>0</v>
      </c>
      <c r="W510" s="2">
        <v>0</v>
      </c>
      <c r="X510" s="2">
        <v>0</v>
      </c>
      <c r="Y510" s="2">
        <v>0</v>
      </c>
      <c r="Z510" s="2">
        <v>0</v>
      </c>
      <c r="AA510" s="2">
        <v>0</v>
      </c>
      <c r="AB510" s="2">
        <v>0</v>
      </c>
      <c r="AC510" s="2">
        <v>0</v>
      </c>
      <c r="AD510" s="2">
        <v>0</v>
      </c>
      <c r="AE510" s="2">
        <v>5.6750000000000016</v>
      </c>
      <c r="AF510" s="2">
        <v>0</v>
      </c>
      <c r="AG510" s="2">
        <v>0</v>
      </c>
      <c r="AH510" t="s">
        <v>282</v>
      </c>
      <c r="AI510">
        <v>5</v>
      </c>
    </row>
    <row r="511" spans="1:35" x14ac:dyDescent="0.25">
      <c r="A511" t="s">
        <v>1304</v>
      </c>
      <c r="B511" t="s">
        <v>692</v>
      </c>
      <c r="C511" t="s">
        <v>1108</v>
      </c>
      <c r="D511" t="s">
        <v>1274</v>
      </c>
      <c r="E511" s="2">
        <v>20.217391304347824</v>
      </c>
      <c r="F511" s="2">
        <v>5.2173913043478262</v>
      </c>
      <c r="G511" s="2">
        <v>7.0652173913043473E-2</v>
      </c>
      <c r="H511" s="2">
        <v>0.26250000000000001</v>
      </c>
      <c r="I511" s="2">
        <v>0.27445652173913043</v>
      </c>
      <c r="J511" s="2">
        <v>0</v>
      </c>
      <c r="K511" s="2">
        <v>0</v>
      </c>
      <c r="L511" s="2">
        <v>0.62586956521739123</v>
      </c>
      <c r="M511" s="2">
        <v>2.0407608695652173</v>
      </c>
      <c r="N511" s="2">
        <v>0</v>
      </c>
      <c r="O511" s="2">
        <v>0.10094086021505377</v>
      </c>
      <c r="P511" s="2">
        <v>5.6141304347826084</v>
      </c>
      <c r="Q511" s="2">
        <v>2.9891304347826088E-2</v>
      </c>
      <c r="R511" s="2">
        <v>0.27916666666666667</v>
      </c>
      <c r="S511" s="2">
        <v>1.1786956521739129</v>
      </c>
      <c r="T511" s="2">
        <v>0.85380434782608694</v>
      </c>
      <c r="U511" s="2">
        <v>0</v>
      </c>
      <c r="V511" s="2">
        <v>0.10053225806451613</v>
      </c>
      <c r="W511" s="2">
        <v>0.90456521739130413</v>
      </c>
      <c r="X511" s="2">
        <v>0.44054347826086948</v>
      </c>
      <c r="Y511" s="2">
        <v>0</v>
      </c>
      <c r="Z511" s="2">
        <v>6.6532258064516125E-2</v>
      </c>
      <c r="AA511" s="2">
        <v>0</v>
      </c>
      <c r="AB511" s="2">
        <v>0</v>
      </c>
      <c r="AC511" s="2">
        <v>0</v>
      </c>
      <c r="AD511" s="2">
        <v>0</v>
      </c>
      <c r="AE511" s="2">
        <v>0</v>
      </c>
      <c r="AF511" s="2">
        <v>0</v>
      </c>
      <c r="AG511" s="2">
        <v>0</v>
      </c>
      <c r="AH511" t="s">
        <v>185</v>
      </c>
      <c r="AI511">
        <v>5</v>
      </c>
    </row>
    <row r="512" spans="1:35" x14ac:dyDescent="0.25">
      <c r="A512" t="s">
        <v>1304</v>
      </c>
      <c r="B512" t="s">
        <v>651</v>
      </c>
      <c r="C512" t="s">
        <v>1111</v>
      </c>
      <c r="D512" t="s">
        <v>1276</v>
      </c>
      <c r="E512" s="2">
        <v>27.108695652173914</v>
      </c>
      <c r="F512" s="2">
        <v>11.304347826086957</v>
      </c>
      <c r="G512" s="2">
        <v>6.521739130434781E-2</v>
      </c>
      <c r="H512" s="2">
        <v>0</v>
      </c>
      <c r="I512" s="2">
        <v>0.34510869565217389</v>
      </c>
      <c r="J512" s="2">
        <v>0</v>
      </c>
      <c r="K512" s="2">
        <v>0</v>
      </c>
      <c r="L512" s="2">
        <v>1.2163043478260871</v>
      </c>
      <c r="M512" s="2">
        <v>0.18478260869565216</v>
      </c>
      <c r="N512" s="2">
        <v>3.8804347826086958</v>
      </c>
      <c r="O512" s="2">
        <v>0.14995990376904569</v>
      </c>
      <c r="P512" s="2">
        <v>5.5784782608695647</v>
      </c>
      <c r="Q512" s="2">
        <v>0</v>
      </c>
      <c r="R512" s="2">
        <v>0.20578187650360863</v>
      </c>
      <c r="S512" s="2">
        <v>0.40206521739130446</v>
      </c>
      <c r="T512" s="2">
        <v>4.4625000000000004</v>
      </c>
      <c r="U512" s="2">
        <v>0</v>
      </c>
      <c r="V512" s="2">
        <v>0.17944667201283079</v>
      </c>
      <c r="W512" s="2">
        <v>0.52978260869565219</v>
      </c>
      <c r="X512" s="2">
        <v>3.8372826086956513</v>
      </c>
      <c r="Y512" s="2">
        <v>0</v>
      </c>
      <c r="Z512" s="2">
        <v>0.1610946271050521</v>
      </c>
      <c r="AA512" s="2">
        <v>0</v>
      </c>
      <c r="AB512" s="2">
        <v>0</v>
      </c>
      <c r="AC512" s="2">
        <v>0</v>
      </c>
      <c r="AD512" s="2">
        <v>0</v>
      </c>
      <c r="AE512" s="2">
        <v>0</v>
      </c>
      <c r="AF512" s="2">
        <v>0</v>
      </c>
      <c r="AG512" s="2">
        <v>0</v>
      </c>
      <c r="AH512" t="s">
        <v>140</v>
      </c>
      <c r="AI512">
        <v>5</v>
      </c>
    </row>
    <row r="513" spans="1:35" x14ac:dyDescent="0.25">
      <c r="A513" t="s">
        <v>1304</v>
      </c>
      <c r="B513" t="s">
        <v>976</v>
      </c>
      <c r="C513" t="s">
        <v>1057</v>
      </c>
      <c r="D513" t="s">
        <v>1224</v>
      </c>
      <c r="E513" s="2">
        <v>11.663043478260869</v>
      </c>
      <c r="F513" s="2">
        <v>5.0434782608695654</v>
      </c>
      <c r="G513" s="2">
        <v>0</v>
      </c>
      <c r="H513" s="2">
        <v>0</v>
      </c>
      <c r="I513" s="2">
        <v>0</v>
      </c>
      <c r="J513" s="2">
        <v>0</v>
      </c>
      <c r="K513" s="2">
        <v>0</v>
      </c>
      <c r="L513" s="2">
        <v>0.26304347826086955</v>
      </c>
      <c r="M513" s="2">
        <v>5.2173913043478262</v>
      </c>
      <c r="N513" s="2">
        <v>0</v>
      </c>
      <c r="O513" s="2">
        <v>0.44734389561975774</v>
      </c>
      <c r="P513" s="2">
        <v>2.2956521739130435</v>
      </c>
      <c r="Q513" s="2">
        <v>0</v>
      </c>
      <c r="R513" s="2">
        <v>0.19683131407269339</v>
      </c>
      <c r="S513" s="2">
        <v>5.0548913043478265</v>
      </c>
      <c r="T513" s="2">
        <v>0.50652173913043474</v>
      </c>
      <c r="U513" s="2">
        <v>0</v>
      </c>
      <c r="V513" s="2">
        <v>0.47684063373718549</v>
      </c>
      <c r="W513" s="2">
        <v>4.1402173913043478</v>
      </c>
      <c r="X513" s="2">
        <v>0.20108695652173914</v>
      </c>
      <c r="Y513" s="2">
        <v>0</v>
      </c>
      <c r="Z513" s="2">
        <v>0.37222739981360675</v>
      </c>
      <c r="AA513" s="2">
        <v>0</v>
      </c>
      <c r="AB513" s="2">
        <v>0</v>
      </c>
      <c r="AC513" s="2">
        <v>0</v>
      </c>
      <c r="AD513" s="2">
        <v>0</v>
      </c>
      <c r="AE513" s="2">
        <v>0.32717391304347826</v>
      </c>
      <c r="AF513" s="2">
        <v>0</v>
      </c>
      <c r="AG513" s="2">
        <v>0</v>
      </c>
      <c r="AH513" t="s">
        <v>488</v>
      </c>
      <c r="AI513">
        <v>5</v>
      </c>
    </row>
    <row r="514" spans="1:35" x14ac:dyDescent="0.25">
      <c r="A514" t="s">
        <v>1304</v>
      </c>
      <c r="B514" t="s">
        <v>882</v>
      </c>
      <c r="C514" t="s">
        <v>1101</v>
      </c>
      <c r="D514" t="s">
        <v>1248</v>
      </c>
      <c r="E514" s="2">
        <v>61.423913043478258</v>
      </c>
      <c r="F514" s="2">
        <v>25.663260869565228</v>
      </c>
      <c r="G514" s="2">
        <v>0.42391304347826086</v>
      </c>
      <c r="H514" s="2">
        <v>0.20380434782608695</v>
      </c>
      <c r="I514" s="2">
        <v>0</v>
      </c>
      <c r="J514" s="2">
        <v>0</v>
      </c>
      <c r="K514" s="2">
        <v>0</v>
      </c>
      <c r="L514" s="2">
        <v>0.15847826086956521</v>
      </c>
      <c r="M514" s="2">
        <v>0</v>
      </c>
      <c r="N514" s="2">
        <v>0</v>
      </c>
      <c r="O514" s="2">
        <v>0</v>
      </c>
      <c r="P514" s="2">
        <v>4.8169565217391295</v>
      </c>
      <c r="Q514" s="2">
        <v>16.450543478260869</v>
      </c>
      <c r="R514" s="2">
        <v>0.34624137320828169</v>
      </c>
      <c r="S514" s="2">
        <v>0.66141304347826091</v>
      </c>
      <c r="T514" s="2">
        <v>5.2611956521739129</v>
      </c>
      <c r="U514" s="2">
        <v>0</v>
      </c>
      <c r="V514" s="2">
        <v>9.6421872235002648E-2</v>
      </c>
      <c r="W514" s="2">
        <v>1.1672826086956523</v>
      </c>
      <c r="X514" s="2">
        <v>8.1543478260869602</v>
      </c>
      <c r="Y514" s="2">
        <v>0</v>
      </c>
      <c r="Z514" s="2">
        <v>0.15175898071137858</v>
      </c>
      <c r="AA514" s="2">
        <v>0</v>
      </c>
      <c r="AB514" s="2">
        <v>0</v>
      </c>
      <c r="AC514" s="2">
        <v>0</v>
      </c>
      <c r="AD514" s="2">
        <v>52.334456521739142</v>
      </c>
      <c r="AE514" s="2">
        <v>0</v>
      </c>
      <c r="AF514" s="2">
        <v>0</v>
      </c>
      <c r="AG514" s="2">
        <v>0</v>
      </c>
      <c r="AH514" t="s">
        <v>392</v>
      </c>
      <c r="AI514">
        <v>5</v>
      </c>
    </row>
    <row r="515" spans="1:35" x14ac:dyDescent="0.25">
      <c r="A515" t="s">
        <v>1304</v>
      </c>
      <c r="B515" t="s">
        <v>535</v>
      </c>
      <c r="C515" t="s">
        <v>1068</v>
      </c>
      <c r="D515" t="s">
        <v>1254</v>
      </c>
      <c r="E515" s="2">
        <v>42.923913043478258</v>
      </c>
      <c r="F515" s="2">
        <v>5.4456521739130439</v>
      </c>
      <c r="G515" s="2">
        <v>0</v>
      </c>
      <c r="H515" s="2">
        <v>8.6956521739130432E-2</v>
      </c>
      <c r="I515" s="2">
        <v>0.57880434782608692</v>
      </c>
      <c r="J515" s="2">
        <v>0</v>
      </c>
      <c r="K515" s="2">
        <v>0</v>
      </c>
      <c r="L515" s="2">
        <v>0</v>
      </c>
      <c r="M515" s="2">
        <v>5.7345652173913049</v>
      </c>
      <c r="N515" s="2">
        <v>0</v>
      </c>
      <c r="O515" s="2">
        <v>0.13359837933654092</v>
      </c>
      <c r="P515" s="2">
        <v>4.5018478260869559</v>
      </c>
      <c r="Q515" s="2">
        <v>0.70326086956521727</v>
      </c>
      <c r="R515" s="2">
        <v>0.12126361104076981</v>
      </c>
      <c r="S515" s="2">
        <v>0.10489130434782608</v>
      </c>
      <c r="T515" s="2">
        <v>0</v>
      </c>
      <c r="U515" s="2">
        <v>0</v>
      </c>
      <c r="V515" s="2">
        <v>2.4436566219296022E-3</v>
      </c>
      <c r="W515" s="2">
        <v>7.4130434782608695E-2</v>
      </c>
      <c r="X515" s="2">
        <v>0</v>
      </c>
      <c r="Y515" s="2">
        <v>0</v>
      </c>
      <c r="Z515" s="2">
        <v>1.7270194986072425E-3</v>
      </c>
      <c r="AA515" s="2">
        <v>0</v>
      </c>
      <c r="AB515" s="2">
        <v>0</v>
      </c>
      <c r="AC515" s="2">
        <v>0</v>
      </c>
      <c r="AD515" s="2">
        <v>0</v>
      </c>
      <c r="AE515" s="2">
        <v>16.904673913043467</v>
      </c>
      <c r="AF515" s="2">
        <v>0</v>
      </c>
      <c r="AG515" s="2">
        <v>0</v>
      </c>
      <c r="AH515" t="s">
        <v>14</v>
      </c>
      <c r="AI515">
        <v>5</v>
      </c>
    </row>
    <row r="516" spans="1:35" x14ac:dyDescent="0.25">
      <c r="A516" t="s">
        <v>1304</v>
      </c>
      <c r="B516" t="s">
        <v>543</v>
      </c>
      <c r="C516" t="s">
        <v>1073</v>
      </c>
      <c r="D516" t="s">
        <v>1256</v>
      </c>
      <c r="E516" s="2">
        <v>60.706521739130437</v>
      </c>
      <c r="F516" s="2">
        <v>5.4782608695652177</v>
      </c>
      <c r="G516" s="2">
        <v>0.42391304347826086</v>
      </c>
      <c r="H516" s="2">
        <v>0.21195652173913043</v>
      </c>
      <c r="I516" s="2">
        <v>1.7554347826086956</v>
      </c>
      <c r="J516" s="2">
        <v>0</v>
      </c>
      <c r="K516" s="2">
        <v>0</v>
      </c>
      <c r="L516" s="2">
        <v>0.55163043478260865</v>
      </c>
      <c r="M516" s="2">
        <v>0</v>
      </c>
      <c r="N516" s="2">
        <v>5.5896739130434785</v>
      </c>
      <c r="O516" s="2">
        <v>9.2076991942703676E-2</v>
      </c>
      <c r="P516" s="2">
        <v>5.4021739130434785</v>
      </c>
      <c r="Q516" s="2">
        <v>7.8641304347826084</v>
      </c>
      <c r="R516" s="2">
        <v>0.21853178155774394</v>
      </c>
      <c r="S516" s="2">
        <v>9.3532608695652169</v>
      </c>
      <c r="T516" s="2">
        <v>0</v>
      </c>
      <c r="U516" s="2">
        <v>0</v>
      </c>
      <c r="V516" s="2">
        <v>0.1540734109221128</v>
      </c>
      <c r="W516" s="2">
        <v>1.9728260869565217</v>
      </c>
      <c r="X516" s="2">
        <v>4.7309782608695654</v>
      </c>
      <c r="Y516" s="2">
        <v>0</v>
      </c>
      <c r="Z516" s="2">
        <v>0.1104297224709042</v>
      </c>
      <c r="AA516" s="2">
        <v>0</v>
      </c>
      <c r="AB516" s="2">
        <v>0</v>
      </c>
      <c r="AC516" s="2">
        <v>0</v>
      </c>
      <c r="AD516" s="2">
        <v>0</v>
      </c>
      <c r="AE516" s="2">
        <v>0</v>
      </c>
      <c r="AF516" s="2">
        <v>0</v>
      </c>
      <c r="AG516" s="2">
        <v>0</v>
      </c>
      <c r="AH516" t="s">
        <v>23</v>
      </c>
      <c r="AI516">
        <v>5</v>
      </c>
    </row>
    <row r="517" spans="1:35" x14ac:dyDescent="0.25">
      <c r="A517" t="s">
        <v>1304</v>
      </c>
      <c r="B517" t="s">
        <v>618</v>
      </c>
      <c r="C517" t="s">
        <v>1065</v>
      </c>
      <c r="D517" t="s">
        <v>1250</v>
      </c>
      <c r="E517" s="2">
        <v>65.260869565217391</v>
      </c>
      <c r="F517" s="2">
        <v>18.892608695652179</v>
      </c>
      <c r="G517" s="2">
        <v>0.30978260869565216</v>
      </c>
      <c r="H517" s="2">
        <v>0.25815217391304346</v>
      </c>
      <c r="I517" s="2">
        <v>0.27173913043478259</v>
      </c>
      <c r="J517" s="2">
        <v>0</v>
      </c>
      <c r="K517" s="2">
        <v>0</v>
      </c>
      <c r="L517" s="2">
        <v>3.6655434782608678</v>
      </c>
      <c r="M517" s="2">
        <v>5.3043478260869561</v>
      </c>
      <c r="N517" s="2">
        <v>0</v>
      </c>
      <c r="O517" s="2">
        <v>8.1279147235176541E-2</v>
      </c>
      <c r="P517" s="2">
        <v>3.7411956521739138</v>
      </c>
      <c r="Q517" s="2">
        <v>10.058804347826086</v>
      </c>
      <c r="R517" s="2">
        <v>0.21145902731512325</v>
      </c>
      <c r="S517" s="2">
        <v>1.2148913043478264</v>
      </c>
      <c r="T517" s="2">
        <v>9.6711956521739122</v>
      </c>
      <c r="U517" s="2">
        <v>0</v>
      </c>
      <c r="V517" s="2">
        <v>0.16680879413724184</v>
      </c>
      <c r="W517" s="2">
        <v>5.5118478260869566</v>
      </c>
      <c r="X517" s="2">
        <v>2.0393478260869564</v>
      </c>
      <c r="Y517" s="2">
        <v>0</v>
      </c>
      <c r="Z517" s="2">
        <v>0.11570786142571619</v>
      </c>
      <c r="AA517" s="2">
        <v>0</v>
      </c>
      <c r="AB517" s="2">
        <v>0</v>
      </c>
      <c r="AC517" s="2">
        <v>0</v>
      </c>
      <c r="AD517" s="2">
        <v>0</v>
      </c>
      <c r="AE517" s="2">
        <v>0</v>
      </c>
      <c r="AF517" s="2">
        <v>0</v>
      </c>
      <c r="AG517" s="2">
        <v>0.13043478260869565</v>
      </c>
      <c r="AH517" t="s">
        <v>102</v>
      </c>
      <c r="AI517">
        <v>5</v>
      </c>
    </row>
    <row r="518" spans="1:35" x14ac:dyDescent="0.25">
      <c r="A518" t="s">
        <v>1304</v>
      </c>
      <c r="B518" t="s">
        <v>848</v>
      </c>
      <c r="C518" t="s">
        <v>1144</v>
      </c>
      <c r="D518" t="s">
        <v>1272</v>
      </c>
      <c r="E518" s="2">
        <v>41.75</v>
      </c>
      <c r="F518" s="2">
        <v>24.693695652173911</v>
      </c>
      <c r="G518" s="2">
        <v>2.2663043478260869</v>
      </c>
      <c r="H518" s="2">
        <v>0.14402173913043478</v>
      </c>
      <c r="I518" s="2">
        <v>5.2499999999999998E-2</v>
      </c>
      <c r="J518" s="2">
        <v>0</v>
      </c>
      <c r="K518" s="2">
        <v>0</v>
      </c>
      <c r="L518" s="2">
        <v>5.1631521739130433</v>
      </c>
      <c r="M518" s="2">
        <v>8.3369565217391306E-2</v>
      </c>
      <c r="N518" s="2">
        <v>0</v>
      </c>
      <c r="O518" s="2">
        <v>1.9968758135902108E-3</v>
      </c>
      <c r="P518" s="2">
        <v>3.9464130434782607</v>
      </c>
      <c r="Q518" s="2">
        <v>7.8588043478260872</v>
      </c>
      <c r="R518" s="2">
        <v>0.2827596979953137</v>
      </c>
      <c r="S518" s="2">
        <v>3.719347826086957</v>
      </c>
      <c r="T518" s="2">
        <v>3.8001086956521739</v>
      </c>
      <c r="U518" s="2">
        <v>0</v>
      </c>
      <c r="V518" s="2">
        <v>0.18010674303566782</v>
      </c>
      <c r="W518" s="2">
        <v>4.2677173913043474</v>
      </c>
      <c r="X518" s="2">
        <v>4.3118478260869564</v>
      </c>
      <c r="Y518" s="2">
        <v>0</v>
      </c>
      <c r="Z518" s="2">
        <v>0.20549856808122882</v>
      </c>
      <c r="AA518" s="2">
        <v>0</v>
      </c>
      <c r="AB518" s="2">
        <v>0</v>
      </c>
      <c r="AC518" s="2">
        <v>0</v>
      </c>
      <c r="AD518" s="2">
        <v>38.559782608695635</v>
      </c>
      <c r="AE518" s="2">
        <v>0</v>
      </c>
      <c r="AF518" s="2">
        <v>0</v>
      </c>
      <c r="AG518" s="2">
        <v>0</v>
      </c>
      <c r="AH518" t="s">
        <v>358</v>
      </c>
      <c r="AI518">
        <v>5</v>
      </c>
    </row>
    <row r="519" spans="1:35" x14ac:dyDescent="0.25">
      <c r="A519" t="s">
        <v>1304</v>
      </c>
      <c r="B519" t="s">
        <v>626</v>
      </c>
      <c r="C519" t="s">
        <v>1102</v>
      </c>
      <c r="D519" t="s">
        <v>1250</v>
      </c>
      <c r="E519" s="2">
        <v>50.847826086956523</v>
      </c>
      <c r="F519" s="2">
        <v>5.0842391304347823</v>
      </c>
      <c r="G519" s="2">
        <v>0.53804347826086951</v>
      </c>
      <c r="H519" s="2">
        <v>9.5108695652173919E-2</v>
      </c>
      <c r="I519" s="2">
        <v>0.61956521739130432</v>
      </c>
      <c r="J519" s="2">
        <v>0</v>
      </c>
      <c r="K519" s="2">
        <v>0</v>
      </c>
      <c r="L519" s="2">
        <v>4.2663043478260869</v>
      </c>
      <c r="M519" s="2">
        <v>4.8532608695652177</v>
      </c>
      <c r="N519" s="2">
        <v>0.80706521739130432</v>
      </c>
      <c r="O519" s="2">
        <v>0.11131893971782814</v>
      </c>
      <c r="P519" s="2">
        <v>6.1195652173913047</v>
      </c>
      <c r="Q519" s="2">
        <v>3.8342391304347827</v>
      </c>
      <c r="R519" s="2">
        <v>0.19575673364685764</v>
      </c>
      <c r="S519" s="2">
        <v>1.8559782608695652</v>
      </c>
      <c r="T519" s="2">
        <v>3.7309782608695654</v>
      </c>
      <c r="U519" s="2">
        <v>0</v>
      </c>
      <c r="V519" s="2">
        <v>0.10987601539119282</v>
      </c>
      <c r="W519" s="2">
        <v>4.0027173913043477</v>
      </c>
      <c r="X519" s="2">
        <v>5.1684782608695654</v>
      </c>
      <c r="Y519" s="2">
        <v>0</v>
      </c>
      <c r="Z519" s="2">
        <v>0.18036554082941431</v>
      </c>
      <c r="AA519" s="2">
        <v>0</v>
      </c>
      <c r="AB519" s="2">
        <v>0</v>
      </c>
      <c r="AC519" s="2">
        <v>0</v>
      </c>
      <c r="AD519" s="2">
        <v>0</v>
      </c>
      <c r="AE519" s="2">
        <v>0</v>
      </c>
      <c r="AF519" s="2">
        <v>0</v>
      </c>
      <c r="AG519" s="2">
        <v>0</v>
      </c>
      <c r="AH519" t="s">
        <v>111</v>
      </c>
      <c r="AI519">
        <v>5</v>
      </c>
    </row>
    <row r="520" spans="1:35" x14ac:dyDescent="0.25">
      <c r="A520" t="s">
        <v>1304</v>
      </c>
      <c r="B520" t="s">
        <v>809</v>
      </c>
      <c r="C520" t="s">
        <v>1172</v>
      </c>
      <c r="D520" t="s">
        <v>1224</v>
      </c>
      <c r="E520" s="2">
        <v>60.5</v>
      </c>
      <c r="F520" s="2">
        <v>5.5652173913043477</v>
      </c>
      <c r="G520" s="2">
        <v>0.65217391304347827</v>
      </c>
      <c r="H520" s="2">
        <v>0.23152173913043478</v>
      </c>
      <c r="I520" s="2">
        <v>4.8342391304347823</v>
      </c>
      <c r="J520" s="2">
        <v>0</v>
      </c>
      <c r="K520" s="2">
        <v>0</v>
      </c>
      <c r="L520" s="2">
        <v>3.1804347826086947</v>
      </c>
      <c r="M520" s="2">
        <v>1.0869565217391304E-2</v>
      </c>
      <c r="N520" s="2">
        <v>10.796195652173912</v>
      </c>
      <c r="O520" s="2">
        <v>0.17862917714696369</v>
      </c>
      <c r="P520" s="2">
        <v>12.774456521739131</v>
      </c>
      <c r="Q520" s="2">
        <v>11.288043478260869</v>
      </c>
      <c r="R520" s="2">
        <v>0.39772727272727271</v>
      </c>
      <c r="S520" s="2">
        <v>11.600326086956523</v>
      </c>
      <c r="T520" s="2">
        <v>0.16880434782608697</v>
      </c>
      <c r="U520" s="2">
        <v>0</v>
      </c>
      <c r="V520" s="2">
        <v>0.19453108156665472</v>
      </c>
      <c r="W520" s="2">
        <v>4.8336956521739145</v>
      </c>
      <c r="X520" s="2">
        <v>2.5771739130434779</v>
      </c>
      <c r="Y520" s="2">
        <v>0</v>
      </c>
      <c r="Z520" s="2">
        <v>0.12249371182177508</v>
      </c>
      <c r="AA520" s="2">
        <v>0</v>
      </c>
      <c r="AB520" s="2">
        <v>0</v>
      </c>
      <c r="AC520" s="2">
        <v>0</v>
      </c>
      <c r="AD520" s="2">
        <v>0</v>
      </c>
      <c r="AE520" s="2">
        <v>0</v>
      </c>
      <c r="AF520" s="2">
        <v>0</v>
      </c>
      <c r="AG520" s="2">
        <v>0.32608695652173914</v>
      </c>
      <c r="AH520" t="s">
        <v>318</v>
      </c>
      <c r="AI520">
        <v>5</v>
      </c>
    </row>
  </sheetData>
  <pageMargins left="0.7" right="0.7" top="0.75" bottom="0.75" header="0.3" footer="0.3"/>
  <pageSetup orientation="portrait" horizontalDpi="1200" verticalDpi="1200" r:id="rId1"/>
  <ignoredErrors>
    <ignoredError sqref="AH2:AH520" numberStoredAsText="1"/>
  </ignoredErrors>
  <drawing r:id="rId2"/>
  <tableParts count="1">
    <tablePart r:id="rId3"/>
  </tableParts>
  <extLst>
    <ext xmlns:x15="http://schemas.microsoft.com/office/spreadsheetml/2010/11/main" uri="{3A4CF648-6AED-40f4-86FF-DC5316D8AED3}">
      <x14:slicerList xmlns:x14="http://schemas.microsoft.com/office/spreadsheetml/2009/9/main">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E41A9F-1862-4093-9415-9A8B3A1F758C}">
  <sheetPr codeName="Sheet4"/>
  <dimension ref="B2:AC54"/>
  <sheetViews>
    <sheetView zoomScale="80" zoomScaleNormal="80" workbookViewId="0">
      <pane ySplit="2" topLeftCell="A3" activePane="bottomLeft" state="frozen"/>
      <selection activeCell="C40" sqref="C40"/>
      <selection pane="bottomLeft"/>
    </sheetView>
  </sheetViews>
  <sheetFormatPr defaultColWidth="8.85546875" defaultRowHeight="15.75" x14ac:dyDescent="0.25"/>
  <cols>
    <col min="1" max="1" width="3" style="7" customWidth="1"/>
    <col min="2" max="2" width="27.28515625" style="7" customWidth="1"/>
    <col min="3" max="3" width="16.5703125" style="7" customWidth="1"/>
    <col min="4" max="4" width="11.5703125" style="7" customWidth="1"/>
    <col min="5" max="5" width="4.5703125" style="7" customWidth="1"/>
    <col min="6" max="6" width="10" style="7" customWidth="1"/>
    <col min="7" max="7" width="12.5703125" style="7" customWidth="1"/>
    <col min="8" max="10" width="8.5703125" style="7" customWidth="1"/>
    <col min="11" max="11" width="9.140625" style="7" customWidth="1"/>
    <col min="12" max="12" width="4.5703125" style="7" customWidth="1"/>
    <col min="13" max="13" width="7.5703125" style="7" customWidth="1"/>
    <col min="14" max="14" width="10.7109375" style="14" customWidth="1"/>
    <col min="15" max="18" width="8.5703125" style="7" customWidth="1"/>
    <col min="19" max="19" width="5.42578125" style="7" customWidth="1"/>
    <col min="20" max="20" width="40.5703125" style="7" customWidth="1"/>
    <col min="21" max="22" width="12.5703125" style="7" customWidth="1"/>
    <col min="23" max="25" width="8.85546875" style="7"/>
    <col min="26" max="26" width="37.140625" style="7" customWidth="1"/>
    <col min="27" max="27" width="11.5703125" style="7" customWidth="1"/>
    <col min="28" max="32" width="8.85546875" style="7"/>
    <col min="33" max="33" width="22.85546875" style="7" customWidth="1"/>
    <col min="34" max="34" width="16.42578125" style="7" customWidth="1"/>
    <col min="35" max="35" width="13.5703125" style="7" customWidth="1"/>
    <col min="36" max="16384" width="8.85546875" style="7"/>
  </cols>
  <sheetData>
    <row r="2" spans="2:29" ht="85.5" customHeight="1" x14ac:dyDescent="0.25">
      <c r="B2" s="3" t="s">
        <v>1484</v>
      </c>
      <c r="C2" s="3" t="s">
        <v>1340</v>
      </c>
      <c r="D2" s="3" t="s">
        <v>1485</v>
      </c>
      <c r="E2" s="4"/>
      <c r="F2" s="5" t="s">
        <v>1352</v>
      </c>
      <c r="G2" s="5" t="s">
        <v>1353</v>
      </c>
      <c r="H2" s="5" t="s">
        <v>1348</v>
      </c>
      <c r="I2" s="5" t="s">
        <v>1354</v>
      </c>
      <c r="J2" s="6" t="s">
        <v>1355</v>
      </c>
      <c r="K2" s="5" t="s">
        <v>1356</v>
      </c>
      <c r="L2" s="5"/>
      <c r="M2" s="5" t="s">
        <v>1340</v>
      </c>
      <c r="N2" s="5" t="s">
        <v>1353</v>
      </c>
      <c r="O2" s="5" t="s">
        <v>1348</v>
      </c>
      <c r="P2" s="5" t="s">
        <v>1354</v>
      </c>
      <c r="Q2" s="6" t="s">
        <v>1355</v>
      </c>
      <c r="R2" s="5" t="s">
        <v>1356</v>
      </c>
      <c r="T2" s="7" t="s">
        <v>1357</v>
      </c>
      <c r="U2" s="7" t="s">
        <v>1486</v>
      </c>
      <c r="V2" s="8" t="s">
        <v>1358</v>
      </c>
      <c r="W2" s="8" t="s">
        <v>1359</v>
      </c>
    </row>
    <row r="3" spans="2:29" ht="15" customHeight="1" x14ac:dyDescent="0.25">
      <c r="B3" s="9" t="s">
        <v>1360</v>
      </c>
      <c r="C3" s="10">
        <f>AVERAGE(Nurse[MDS Census])</f>
        <v>65.34139649828272</v>
      </c>
      <c r="D3" s="18">
        <v>76.573652573281407</v>
      </c>
      <c r="E3" s="10"/>
      <c r="F3" s="7">
        <v>1</v>
      </c>
      <c r="G3" s="11">
        <v>69193.21739130441</v>
      </c>
      <c r="H3" s="12">
        <v>3.6434308857239039</v>
      </c>
      <c r="I3" s="11">
        <v>5</v>
      </c>
      <c r="J3" s="13">
        <v>0.69655137723978899</v>
      </c>
      <c r="K3" s="11">
        <v>4</v>
      </c>
      <c r="M3" t="s">
        <v>1289</v>
      </c>
      <c r="N3" s="11">
        <v>499.60869565217388</v>
      </c>
      <c r="O3" s="12">
        <v>5.6112183447915767</v>
      </c>
      <c r="P3" s="14">
        <v>1</v>
      </c>
      <c r="Q3" s="13">
        <v>1.6792550691845793</v>
      </c>
      <c r="R3" s="14">
        <v>1</v>
      </c>
      <c r="T3" s="15" t="s">
        <v>1361</v>
      </c>
      <c r="U3" s="11">
        <f>SUM(Nurse[Total Nurse Staff Hours])</f>
        <v>116203.90869565221</v>
      </c>
      <c r="V3" s="16" t="s">
        <v>1362</v>
      </c>
      <c r="W3" s="12">
        <f>Category[[#This Row],[State Total]]/C9</f>
        <v>3.4266122764005855</v>
      </c>
    </row>
    <row r="4" spans="2:29" ht="15" customHeight="1" x14ac:dyDescent="0.25">
      <c r="B4" s="17" t="s">
        <v>1348</v>
      </c>
      <c r="C4" s="18">
        <f>SUM(Nurse[Total Nurse Staff Hours])/SUM(Nurse[MDS Census])</f>
        <v>3.4266122764005855</v>
      </c>
      <c r="D4" s="18">
        <v>3.6176047823193387</v>
      </c>
      <c r="E4" s="10"/>
      <c r="F4" s="7">
        <v>2</v>
      </c>
      <c r="G4" s="11">
        <v>127581.48913043467</v>
      </c>
      <c r="H4" s="12">
        <v>3.4416696063905325</v>
      </c>
      <c r="I4" s="11">
        <v>10</v>
      </c>
      <c r="J4" s="13">
        <v>0.65620339242685222</v>
      </c>
      <c r="K4" s="11">
        <v>6</v>
      </c>
      <c r="M4" t="s">
        <v>1290</v>
      </c>
      <c r="N4" s="11">
        <v>19399.108695652176</v>
      </c>
      <c r="O4" s="12">
        <v>3.6775058076401965</v>
      </c>
      <c r="P4" s="14">
        <v>27</v>
      </c>
      <c r="Q4" s="13">
        <v>0.57240147743228875</v>
      </c>
      <c r="R4" s="14">
        <v>40</v>
      </c>
      <c r="T4" s="11" t="s">
        <v>1363</v>
      </c>
      <c r="U4" s="11">
        <f>SUM(Nurse[Total Direct Care Staff Hours])</f>
        <v>105665.81521739121</v>
      </c>
      <c r="V4" s="16">
        <f>Category[[#This Row],[State Total]]/U3</f>
        <v>0.90931377785353895</v>
      </c>
      <c r="W4" s="12">
        <f>Category[[#This Row],[State Total]]/C9</f>
        <v>3.1158657542931314</v>
      </c>
    </row>
    <row r="5" spans="2:29" ht="15" customHeight="1" x14ac:dyDescent="0.25">
      <c r="B5" s="19" t="s">
        <v>1364</v>
      </c>
      <c r="C5" s="20">
        <f>SUM(Nurse[Total Direct Care Staff Hours])/SUM(Nurse[MDS Census])</f>
        <v>3.1158657542931314</v>
      </c>
      <c r="D5" s="20">
        <v>3.3431272661315639</v>
      </c>
      <c r="E5" s="21"/>
      <c r="F5" s="7">
        <v>3</v>
      </c>
      <c r="G5" s="11">
        <v>122874.52173913032</v>
      </c>
      <c r="H5" s="12">
        <v>3.5340426527380098</v>
      </c>
      <c r="I5" s="11">
        <v>6</v>
      </c>
      <c r="J5" s="13">
        <v>0.69302446309667654</v>
      </c>
      <c r="K5" s="11">
        <v>5</v>
      </c>
      <c r="M5" t="s">
        <v>1291</v>
      </c>
      <c r="N5" s="11">
        <v>14869.576086956522</v>
      </c>
      <c r="O5" s="12">
        <v>3.8599588596791961</v>
      </c>
      <c r="P5" s="14">
        <v>18</v>
      </c>
      <c r="Q5" s="13">
        <v>0.37364743885421114</v>
      </c>
      <c r="R5" s="14">
        <v>49</v>
      </c>
      <c r="T5" s="15" t="s">
        <v>1365</v>
      </c>
      <c r="U5" s="11">
        <f>SUM(Nurse[Total RN Hours (w/ Admin, DON)])</f>
        <v>20253.269239130437</v>
      </c>
      <c r="V5" s="16">
        <f>Category[[#This Row],[State Total]]/U3</f>
        <v>0.17429077443664523</v>
      </c>
      <c r="W5" s="12">
        <f>Category[[#This Row],[State Total]]/C9</f>
        <v>0.5972269073479739</v>
      </c>
      <c r="X5" s="22"/>
      <c r="Y5" s="22"/>
      <c r="AB5" s="22"/>
      <c r="AC5" s="22"/>
    </row>
    <row r="6" spans="2:29" ht="15" customHeight="1" x14ac:dyDescent="0.25">
      <c r="B6" s="23" t="s">
        <v>1350</v>
      </c>
      <c r="C6" s="20">
        <f>SUM(Nurse[Total RN Hours (w/ Admin, DON)])/SUM(Nurse[MDS Census])</f>
        <v>0.5972269073479739</v>
      </c>
      <c r="D6" s="20">
        <v>0.62562661165643296</v>
      </c>
      <c r="E6"/>
      <c r="F6" s="7">
        <v>4</v>
      </c>
      <c r="G6" s="11">
        <v>216064.59782608761</v>
      </c>
      <c r="H6" s="12">
        <v>3.7380880873840776</v>
      </c>
      <c r="I6" s="11">
        <v>4</v>
      </c>
      <c r="J6" s="13">
        <v>0.58927713647231816</v>
      </c>
      <c r="K6" s="11">
        <v>9</v>
      </c>
      <c r="M6" t="s">
        <v>1292</v>
      </c>
      <c r="N6" s="11">
        <v>10304.97826086957</v>
      </c>
      <c r="O6" s="12">
        <v>3.9885240354493057</v>
      </c>
      <c r="P6" s="14">
        <v>12</v>
      </c>
      <c r="Q6" s="13">
        <v>0.66199321138580036</v>
      </c>
      <c r="R6" s="14">
        <v>31</v>
      </c>
      <c r="T6" s="24" t="s">
        <v>1366</v>
      </c>
      <c r="U6" s="11">
        <f>SUM(Nurse[RN Hours (excl. Admin, DON)])</f>
        <v>13315.117934782616</v>
      </c>
      <c r="V6" s="16">
        <f>Category[[#This Row],[State Total]]/U3</f>
        <v>0.11458407969439331</v>
      </c>
      <c r="W6" s="12">
        <f>Category[[#This Row],[State Total]]/C9</f>
        <v>0.39263521416087116</v>
      </c>
      <c r="X6" s="22"/>
      <c r="Y6" s="22"/>
      <c r="AB6" s="22"/>
      <c r="AC6" s="22"/>
    </row>
    <row r="7" spans="2:29" ht="15" customHeight="1" thickBot="1" x14ac:dyDescent="0.3">
      <c r="B7" s="25" t="s">
        <v>1367</v>
      </c>
      <c r="C7" s="20">
        <f>SUM(Nurse[RN Hours (excl. Admin, DON)])/SUM(Nurse[MDS Census])</f>
        <v>0.39263521416087116</v>
      </c>
      <c r="D7" s="20">
        <v>0.42587093571797052</v>
      </c>
      <c r="E7"/>
      <c r="F7" s="7">
        <v>5</v>
      </c>
      <c r="G7" s="11">
        <v>221410.13043478233</v>
      </c>
      <c r="H7" s="12">
        <v>3.4421919709105748</v>
      </c>
      <c r="I7" s="11">
        <v>9</v>
      </c>
      <c r="J7" s="13">
        <v>0.70035472729832737</v>
      </c>
      <c r="K7" s="11">
        <v>3</v>
      </c>
      <c r="M7" t="s">
        <v>1293</v>
      </c>
      <c r="N7" s="11">
        <v>90441.815217391239</v>
      </c>
      <c r="O7" s="12">
        <v>4.1688434288824041</v>
      </c>
      <c r="P7" s="14">
        <v>7</v>
      </c>
      <c r="Q7" s="13">
        <v>0.55565366972063701</v>
      </c>
      <c r="R7" s="14">
        <v>41</v>
      </c>
      <c r="T7" s="24" t="s">
        <v>1346</v>
      </c>
      <c r="U7" s="11">
        <f>SUM(Nurse[RN Admin Hours])</f>
        <v>4399.490652173914</v>
      </c>
      <c r="V7" s="16">
        <f>Category[[#This Row],[State Total]]/U3</f>
        <v>3.7860091812372244E-2</v>
      </c>
      <c r="W7" s="12">
        <f>Category[[#This Row],[State Total]]/C9</f>
        <v>0.12973185538992804</v>
      </c>
      <c r="X7" s="22"/>
      <c r="Y7" s="22"/>
      <c r="Z7" s="22"/>
      <c r="AA7" s="22"/>
      <c r="AB7" s="22"/>
      <c r="AC7" s="22"/>
    </row>
    <row r="8" spans="2:29" ht="15" customHeight="1" thickTop="1" x14ac:dyDescent="0.25">
      <c r="B8" s="26" t="s">
        <v>1368</v>
      </c>
      <c r="C8" s="27">
        <f>COUNTA(Nurse[Provider])</f>
        <v>519</v>
      </c>
      <c r="D8" s="27">
        <v>14806</v>
      </c>
      <c r="F8" s="7">
        <v>6</v>
      </c>
      <c r="G8" s="11">
        <v>135212.58695652158</v>
      </c>
      <c r="H8" s="12">
        <v>3.4486186599234512</v>
      </c>
      <c r="I8" s="11">
        <v>7</v>
      </c>
      <c r="J8" s="13">
        <v>0.36452698962455138</v>
      </c>
      <c r="K8" s="11">
        <v>10</v>
      </c>
      <c r="M8" t="s">
        <v>1294</v>
      </c>
      <c r="N8" s="11">
        <v>14172.717391304339</v>
      </c>
      <c r="O8" s="12">
        <v>3.7166031567080071</v>
      </c>
      <c r="P8" s="14">
        <v>24</v>
      </c>
      <c r="Q8" s="13">
        <v>0.88015673101258662</v>
      </c>
      <c r="R8" s="14">
        <v>10</v>
      </c>
      <c r="T8" s="33" t="s">
        <v>1345</v>
      </c>
      <c r="U8" s="34">
        <f>SUM(Nurse[RN DON Hours])</f>
        <v>2538.6606521739127</v>
      </c>
      <c r="V8" s="16">
        <f>Category[[#This Row],[State Total]]/U3</f>
        <v>2.1846602929879735E-2</v>
      </c>
      <c r="W8" s="12">
        <f>Category[[#This Row],[State Total]]/C9</f>
        <v>7.4859837797174908E-2</v>
      </c>
      <c r="X8" s="22"/>
      <c r="Y8" s="22"/>
      <c r="Z8" s="22"/>
      <c r="AA8" s="22"/>
      <c r="AB8" s="22"/>
      <c r="AC8" s="22"/>
    </row>
    <row r="9" spans="2:29" ht="15" customHeight="1" x14ac:dyDescent="0.25">
      <c r="B9" s="26" t="s">
        <v>1369</v>
      </c>
      <c r="C9" s="27">
        <f>SUM(Nurse[MDS Census])</f>
        <v>33912.184782608732</v>
      </c>
      <c r="D9" s="27">
        <v>1133749.5000000044</v>
      </c>
      <c r="F9" s="7">
        <v>7</v>
      </c>
      <c r="G9" s="11">
        <v>75955.347826086945</v>
      </c>
      <c r="H9" s="12">
        <v>3.4450510440058326</v>
      </c>
      <c r="I9" s="11">
        <v>8</v>
      </c>
      <c r="J9" s="13">
        <v>0.5931386961904962</v>
      </c>
      <c r="K9" s="11">
        <v>8</v>
      </c>
      <c r="M9" t="s">
        <v>1295</v>
      </c>
      <c r="N9" s="11">
        <v>18656.978260869564</v>
      </c>
      <c r="O9" s="12">
        <v>3.5149813975654292</v>
      </c>
      <c r="P9" s="14">
        <v>40</v>
      </c>
      <c r="Q9" s="13">
        <v>0.65521450768508349</v>
      </c>
      <c r="R9" s="14">
        <v>32</v>
      </c>
      <c r="T9" s="15" t="s">
        <v>1370</v>
      </c>
      <c r="U9" s="11">
        <f>SUM(Nurse[Total LPN Hours (w/ Admin)])</f>
        <v>28067.607499999995</v>
      </c>
      <c r="V9" s="16">
        <f>Category[[#This Row],[State Total]]/U3</f>
        <v>0.24153755080228337</v>
      </c>
      <c r="W9" s="12">
        <f>Category[[#This Row],[State Total]]/C9</f>
        <v>0.82765553679083437</v>
      </c>
      <c r="X9" s="22"/>
      <c r="Y9" s="22"/>
      <c r="Z9" s="22"/>
      <c r="AA9" s="22"/>
      <c r="AB9" s="22"/>
      <c r="AC9" s="22"/>
    </row>
    <row r="10" spans="2:29" ht="15" customHeight="1" x14ac:dyDescent="0.25">
      <c r="F10" s="7">
        <v>8</v>
      </c>
      <c r="G10" s="11">
        <v>33903.086956521722</v>
      </c>
      <c r="H10" s="12">
        <v>3.8185871493040895</v>
      </c>
      <c r="I10" s="11">
        <v>3</v>
      </c>
      <c r="J10" s="13">
        <v>0.89366637448687003</v>
      </c>
      <c r="K10" s="11">
        <v>1</v>
      </c>
      <c r="M10" t="s">
        <v>1296</v>
      </c>
      <c r="N10" s="11">
        <v>1991.2717391304345</v>
      </c>
      <c r="O10" s="12">
        <v>4.1797175172082515</v>
      </c>
      <c r="P10" s="14">
        <v>6</v>
      </c>
      <c r="Q10" s="13">
        <v>1.1788154282002434</v>
      </c>
      <c r="R10" s="14">
        <v>3</v>
      </c>
      <c r="T10" s="24" t="s">
        <v>1371</v>
      </c>
      <c r="U10" s="11">
        <f>SUM(Nurse[LPN Hours (excl. Admin)])</f>
        <v>24467.665326086964</v>
      </c>
      <c r="V10" s="16">
        <f>Category[[#This Row],[State Total]]/U3</f>
        <v>0.21055802339807547</v>
      </c>
      <c r="W10" s="12">
        <f>Category[[#This Row],[State Total]]/C9</f>
        <v>0.72150070787048715</v>
      </c>
      <c r="X10" s="22"/>
      <c r="Y10" s="22"/>
      <c r="Z10" s="22"/>
      <c r="AA10" s="22"/>
      <c r="AB10" s="22"/>
      <c r="AC10" s="22"/>
    </row>
    <row r="11" spans="2:29" ht="15" customHeight="1" x14ac:dyDescent="0.25">
      <c r="F11" s="7">
        <v>9</v>
      </c>
      <c r="G11" s="11">
        <v>109110.39130434772</v>
      </c>
      <c r="H11" s="12">
        <v>4.1458952859469518</v>
      </c>
      <c r="I11" s="11">
        <v>2</v>
      </c>
      <c r="J11" s="13">
        <v>0.60320229233337397</v>
      </c>
      <c r="K11" s="11">
        <v>7</v>
      </c>
      <c r="M11" t="s">
        <v>1297</v>
      </c>
      <c r="N11" s="11">
        <v>3455.0000000000005</v>
      </c>
      <c r="O11" s="12">
        <v>3.9600654690744359</v>
      </c>
      <c r="P11" s="14">
        <v>14</v>
      </c>
      <c r="Q11" s="13">
        <v>0.96703712326181301</v>
      </c>
      <c r="R11" s="14">
        <v>7</v>
      </c>
      <c r="T11" s="24" t="s">
        <v>1347</v>
      </c>
      <c r="U11" s="11">
        <f>SUM(Nurse[LPN Admin Hours])</f>
        <v>3599.9421739130426</v>
      </c>
      <c r="V11" s="16">
        <f>Category[[#This Row],[State Total]]/U3</f>
        <v>3.0979527404208007E-2</v>
      </c>
      <c r="W11" s="12">
        <f>Category[[#This Row],[State Total]]/C9</f>
        <v>0.10615482892034753</v>
      </c>
      <c r="X11" s="22"/>
      <c r="Y11" s="22"/>
      <c r="Z11" s="22"/>
      <c r="AA11" s="22"/>
      <c r="AB11" s="22"/>
      <c r="AC11" s="22"/>
    </row>
    <row r="12" spans="2:29" ht="15" customHeight="1" x14ac:dyDescent="0.25">
      <c r="F12" s="7">
        <v>10</v>
      </c>
      <c r="G12" s="11">
        <v>22444.130434782583</v>
      </c>
      <c r="H12" s="12">
        <v>4.2962792198986879</v>
      </c>
      <c r="I12" s="11">
        <v>1</v>
      </c>
      <c r="J12" s="13">
        <v>0.86396007477504655</v>
      </c>
      <c r="K12" s="11">
        <v>2</v>
      </c>
      <c r="M12" t="s">
        <v>1298</v>
      </c>
      <c r="N12" s="11">
        <v>65769.554347826066</v>
      </c>
      <c r="O12" s="12">
        <v>4.1160659410434892</v>
      </c>
      <c r="P12" s="14">
        <v>10</v>
      </c>
      <c r="Q12" s="13">
        <v>0.69445656019973667</v>
      </c>
      <c r="R12" s="14">
        <v>26</v>
      </c>
      <c r="T12" s="15" t="s">
        <v>1372</v>
      </c>
      <c r="U12" s="11">
        <f>SUM(Nurse[Total CNA, NA TR, Med Aide/Tech Hours])</f>
        <v>67883.031956521765</v>
      </c>
      <c r="V12" s="16">
        <f>Category[[#This Row],[State Total]]/U3</f>
        <v>0.58417167476107124</v>
      </c>
      <c r="W12" s="12">
        <f>Category[[#This Row],[State Total]]/C9</f>
        <v>2.0017298322617769</v>
      </c>
      <c r="X12" s="22"/>
      <c r="Y12" s="22"/>
      <c r="Z12" s="22"/>
      <c r="AA12" s="22"/>
      <c r="AB12" s="22"/>
      <c r="AC12" s="22"/>
    </row>
    <row r="13" spans="2:29" ht="15" customHeight="1" x14ac:dyDescent="0.25">
      <c r="I13" s="11"/>
      <c r="J13" s="11"/>
      <c r="K13" s="11"/>
      <c r="M13" t="s">
        <v>1299</v>
      </c>
      <c r="N13" s="11">
        <v>27780.826086956524</v>
      </c>
      <c r="O13" s="12">
        <v>3.3807142868321751</v>
      </c>
      <c r="P13" s="14">
        <v>47</v>
      </c>
      <c r="Q13" s="13">
        <v>0.42906146169002968</v>
      </c>
      <c r="R13" s="14">
        <v>46</v>
      </c>
      <c r="T13" s="24" t="s">
        <v>1373</v>
      </c>
      <c r="U13" s="11">
        <f>SUM(Nurse[CNA Hours])</f>
        <v>55945.808152173893</v>
      </c>
      <c r="V13" s="16">
        <f>Category[[#This Row],[State Total]]/U3</f>
        <v>0.48144514913608166</v>
      </c>
      <c r="W13" s="12">
        <f>Category[[#This Row],[State Total]]/C9</f>
        <v>1.6497258584432082</v>
      </c>
      <c r="X13" s="22"/>
      <c r="Y13" s="22"/>
      <c r="Z13" s="22"/>
      <c r="AA13" s="22"/>
      <c r="AB13" s="22"/>
      <c r="AC13" s="22"/>
    </row>
    <row r="14" spans="2:29" ht="15" customHeight="1" x14ac:dyDescent="0.25">
      <c r="G14" s="12"/>
      <c r="I14" s="11"/>
      <c r="J14" s="11"/>
      <c r="K14" s="11"/>
      <c r="M14" t="s">
        <v>1300</v>
      </c>
      <c r="N14" s="11">
        <v>3190.6195652173915</v>
      </c>
      <c r="O14" s="12">
        <v>4.4830250360261221</v>
      </c>
      <c r="P14" s="14">
        <v>3</v>
      </c>
      <c r="Q14" s="13">
        <v>1.4751847637606159</v>
      </c>
      <c r="R14" s="14">
        <v>2</v>
      </c>
      <c r="T14" s="24" t="s">
        <v>1374</v>
      </c>
      <c r="U14" s="11">
        <f>SUM(Nurse[NA TR Hours])</f>
        <v>2730.4947826086964</v>
      </c>
      <c r="V14" s="16">
        <f>Category[[#This Row],[State Total]]/U3</f>
        <v>2.3497443530579434E-2</v>
      </c>
      <c r="W14" s="12">
        <f>Category[[#This Row],[State Total]]/C9</f>
        <v>8.0516628465913009E-2</v>
      </c>
    </row>
    <row r="15" spans="2:29" ht="15" customHeight="1" x14ac:dyDescent="0.25">
      <c r="I15" s="11"/>
      <c r="J15" s="11"/>
      <c r="K15" s="11"/>
      <c r="M15" t="s">
        <v>1301</v>
      </c>
      <c r="N15" s="11">
        <v>20203.739130434784</v>
      </c>
      <c r="O15" s="12">
        <v>3.6020515197359071</v>
      </c>
      <c r="P15" s="14">
        <v>33</v>
      </c>
      <c r="Q15" s="13">
        <v>0.7107612452279598</v>
      </c>
      <c r="R15" s="14">
        <v>23</v>
      </c>
      <c r="T15" s="28" t="s">
        <v>1375</v>
      </c>
      <c r="U15" s="29">
        <f>SUM(Nurse[Med Aide/Tech Hours])</f>
        <v>9206.7290217391273</v>
      </c>
      <c r="V15" s="16">
        <f>Category[[#This Row],[State Total]]/U3</f>
        <v>7.9229082094409778E-2</v>
      </c>
      <c r="W15" s="12">
        <f>Category[[#This Row],[State Total]]/C9</f>
        <v>0.2714873453526544</v>
      </c>
    </row>
    <row r="16" spans="2:29" ht="15" customHeight="1" x14ac:dyDescent="0.25">
      <c r="I16" s="11"/>
      <c r="J16" s="11"/>
      <c r="K16" s="11"/>
      <c r="M16" t="s">
        <v>1302</v>
      </c>
      <c r="N16" s="11">
        <v>3648.0760869565211</v>
      </c>
      <c r="O16" s="12">
        <v>4.1569399594187546</v>
      </c>
      <c r="P16" s="14">
        <v>8</v>
      </c>
      <c r="Q16" s="13">
        <v>0.88999982122798493</v>
      </c>
      <c r="R16" s="14">
        <v>9</v>
      </c>
    </row>
    <row r="17" spans="9:23" ht="15" customHeight="1" x14ac:dyDescent="0.25">
      <c r="I17" s="11"/>
      <c r="J17" s="11"/>
      <c r="K17" s="11"/>
      <c r="M17" t="s">
        <v>1303</v>
      </c>
      <c r="N17" s="11">
        <v>56360.021739130454</v>
      </c>
      <c r="O17" s="12">
        <v>2.9793116169687046</v>
      </c>
      <c r="P17" s="14">
        <v>51</v>
      </c>
      <c r="Q17" s="13">
        <v>0.67574055538133815</v>
      </c>
      <c r="R17" s="14">
        <v>29</v>
      </c>
    </row>
    <row r="18" spans="9:23" ht="15" customHeight="1" x14ac:dyDescent="0.25">
      <c r="I18" s="11"/>
      <c r="J18" s="11"/>
      <c r="K18" s="11"/>
      <c r="M18" t="s">
        <v>1304</v>
      </c>
      <c r="N18" s="11">
        <v>33912.184782608732</v>
      </c>
      <c r="O18" s="12">
        <v>3.4266122764005855</v>
      </c>
      <c r="P18" s="14">
        <v>44</v>
      </c>
      <c r="Q18" s="13">
        <v>0.5972269073479739</v>
      </c>
      <c r="R18" s="14">
        <v>37</v>
      </c>
      <c r="T18" s="7" t="s">
        <v>1376</v>
      </c>
      <c r="U18" s="7" t="s">
        <v>1486</v>
      </c>
    </row>
    <row r="19" spans="9:23" ht="15" customHeight="1" x14ac:dyDescent="0.25">
      <c r="M19" t="s">
        <v>1305</v>
      </c>
      <c r="N19" s="11">
        <v>14767.652173913046</v>
      </c>
      <c r="O19" s="12">
        <v>3.8376440575170174</v>
      </c>
      <c r="P19" s="14">
        <v>20</v>
      </c>
      <c r="Q19" s="13">
        <v>0.69296483795369435</v>
      </c>
      <c r="R19" s="14">
        <v>28</v>
      </c>
      <c r="T19" s="7" t="s">
        <v>1377</v>
      </c>
      <c r="U19" s="11">
        <f>SUM(Nurse[RN Hours Contract (excl. Admin, DON)])</f>
        <v>933.35923913043473</v>
      </c>
    </row>
    <row r="20" spans="9:23" ht="15" customHeight="1" x14ac:dyDescent="0.25">
      <c r="M20" t="s">
        <v>1306</v>
      </c>
      <c r="N20" s="11">
        <v>20228.043478260875</v>
      </c>
      <c r="O20" s="12">
        <v>3.649939445883351</v>
      </c>
      <c r="P20" s="14">
        <v>29</v>
      </c>
      <c r="Q20" s="13">
        <v>0.65163810465453664</v>
      </c>
      <c r="R20" s="14">
        <v>33</v>
      </c>
      <c r="T20" s="7" t="s">
        <v>1378</v>
      </c>
      <c r="U20" s="11">
        <f>SUM(Nurse[RN Admin Hours Contract])</f>
        <v>59.724021739130414</v>
      </c>
      <c r="W20" s="11"/>
    </row>
    <row r="21" spans="9:23" ht="15" customHeight="1" x14ac:dyDescent="0.25">
      <c r="M21" t="s">
        <v>1307</v>
      </c>
      <c r="N21" s="11">
        <v>20988.326086956513</v>
      </c>
      <c r="O21" s="12">
        <v>3.5257540682553339</v>
      </c>
      <c r="P21" s="14">
        <v>39</v>
      </c>
      <c r="Q21" s="13">
        <v>0.24752919065774662</v>
      </c>
      <c r="R21" s="14">
        <v>51</v>
      </c>
      <c r="T21" s="7" t="s">
        <v>1379</v>
      </c>
      <c r="U21" s="11">
        <f>SUM(Nurse[RN DON Hours Contract])</f>
        <v>45.957391304347816</v>
      </c>
    </row>
    <row r="22" spans="9:23" ht="15" customHeight="1" x14ac:dyDescent="0.25">
      <c r="M22" t="s">
        <v>1308</v>
      </c>
      <c r="N22" s="11">
        <v>31567.130434782615</v>
      </c>
      <c r="O22" s="12">
        <v>3.6090746807356027</v>
      </c>
      <c r="P22" s="14">
        <v>32</v>
      </c>
      <c r="Q22" s="13">
        <v>0.64982515178143496</v>
      </c>
      <c r="R22" s="14">
        <v>34</v>
      </c>
      <c r="T22" s="7" t="s">
        <v>1380</v>
      </c>
      <c r="U22" s="11">
        <f>SUM(Nurse[LPN Hours Contract (excl. Admin)])</f>
        <v>2093.8129347826102</v>
      </c>
    </row>
    <row r="23" spans="9:23" ht="15" customHeight="1" x14ac:dyDescent="0.25">
      <c r="M23" t="s">
        <v>1309</v>
      </c>
      <c r="N23" s="11">
        <v>20843.717391304348</v>
      </c>
      <c r="O23" s="12">
        <v>3.7171215599320409</v>
      </c>
      <c r="P23" s="14">
        <v>23</v>
      </c>
      <c r="Q23" s="13">
        <v>0.7752439792618151</v>
      </c>
      <c r="R23" s="14">
        <v>17</v>
      </c>
      <c r="T23" s="7" t="s">
        <v>1381</v>
      </c>
      <c r="U23" s="11">
        <f>SUM(Nurse[LPN Admin Hours Contract])</f>
        <v>32.929999999999993</v>
      </c>
    </row>
    <row r="24" spans="9:23" ht="15" customHeight="1" x14ac:dyDescent="0.25">
      <c r="M24" t="s">
        <v>1310</v>
      </c>
      <c r="N24" s="11">
        <v>4934.9782608695641</v>
      </c>
      <c r="O24" s="12">
        <v>4.3008784012968659</v>
      </c>
      <c r="P24" s="14">
        <v>5</v>
      </c>
      <c r="Q24" s="13">
        <v>1.0343943632190795</v>
      </c>
      <c r="R24" s="14">
        <v>6</v>
      </c>
      <c r="T24" s="7" t="s">
        <v>1382</v>
      </c>
      <c r="U24" s="11">
        <f>SUM(Nurse[CNA Hours Contract])</f>
        <v>5015.424565217395</v>
      </c>
    </row>
    <row r="25" spans="9:23" ht="15" customHeight="1" x14ac:dyDescent="0.25">
      <c r="M25" t="s">
        <v>1311</v>
      </c>
      <c r="N25" s="11">
        <v>31237.043478260846</v>
      </c>
      <c r="O25" s="12">
        <v>3.669082729256794</v>
      </c>
      <c r="P25" s="14">
        <v>28</v>
      </c>
      <c r="Q25" s="13">
        <v>0.71055695787610029</v>
      </c>
      <c r="R25" s="14">
        <v>24</v>
      </c>
      <c r="T25" s="7" t="s">
        <v>1383</v>
      </c>
      <c r="U25" s="11">
        <f>SUM(Nurse[NA TR Hours Contract])</f>
        <v>25.145652173913046</v>
      </c>
    </row>
    <row r="26" spans="9:23" ht="15" customHeight="1" x14ac:dyDescent="0.25">
      <c r="M26" t="s">
        <v>1312</v>
      </c>
      <c r="N26" s="11">
        <v>20244.869565217403</v>
      </c>
      <c r="O26" s="12">
        <v>4.1530949172307707</v>
      </c>
      <c r="P26" s="14">
        <v>9</v>
      </c>
      <c r="Q26" s="13">
        <v>1.0613915441808113</v>
      </c>
      <c r="R26" s="14">
        <v>5</v>
      </c>
      <c r="T26" s="7" t="s">
        <v>1384</v>
      </c>
      <c r="U26" s="11">
        <f>SUM(Nurse[Med Aide/Tech Hours Contract])</f>
        <v>719.96728260869588</v>
      </c>
    </row>
    <row r="27" spans="9:23" ht="15" customHeight="1" x14ac:dyDescent="0.25">
      <c r="M27" t="s">
        <v>1313</v>
      </c>
      <c r="N27" s="11">
        <v>31430.967391304355</v>
      </c>
      <c r="O27" s="12">
        <v>2.9948222484817468</v>
      </c>
      <c r="P27" s="14">
        <v>50</v>
      </c>
      <c r="Q27" s="13">
        <v>0.41892845224299335</v>
      </c>
      <c r="R27" s="14">
        <v>47</v>
      </c>
      <c r="T27" s="7" t="s">
        <v>1385</v>
      </c>
      <c r="U27" s="11">
        <f>SUM(Nurse[Total Contract Hours])</f>
        <v>8926.3210869565282</v>
      </c>
    </row>
    <row r="28" spans="9:23" ht="15" customHeight="1" x14ac:dyDescent="0.25">
      <c r="M28" t="s">
        <v>1314</v>
      </c>
      <c r="N28" s="11">
        <v>13447.456521739132</v>
      </c>
      <c r="O28" s="12">
        <v>3.9079850319197242</v>
      </c>
      <c r="P28" s="14">
        <v>17</v>
      </c>
      <c r="Q28" s="13">
        <v>0.58742220526590605</v>
      </c>
      <c r="R28" s="14">
        <v>38</v>
      </c>
      <c r="T28" s="7" t="s">
        <v>1406</v>
      </c>
      <c r="U28" s="11">
        <f>SUM(Nurse[Total Nurse Staff Hours])</f>
        <v>116203.90869565221</v>
      </c>
    </row>
    <row r="29" spans="9:23" ht="15" customHeight="1" x14ac:dyDescent="0.25">
      <c r="M29" t="s">
        <v>1315</v>
      </c>
      <c r="N29" s="11">
        <v>3239.3369565217386</v>
      </c>
      <c r="O29" s="12">
        <v>3.7065618970602547</v>
      </c>
      <c r="P29" s="14">
        <v>25</v>
      </c>
      <c r="Q29" s="13">
        <v>0.81876702492122988</v>
      </c>
      <c r="R29" s="14">
        <v>15</v>
      </c>
      <c r="T29" s="7" t="s">
        <v>1386</v>
      </c>
      <c r="U29" s="30">
        <f>U27/U28</f>
        <v>7.6816014083788797E-2</v>
      </c>
    </row>
    <row r="30" spans="9:23" ht="15" customHeight="1" x14ac:dyDescent="0.25">
      <c r="M30" t="s">
        <v>1316</v>
      </c>
      <c r="N30" s="11">
        <v>31207.90217391304</v>
      </c>
      <c r="O30" s="12">
        <v>3.4602131009878692</v>
      </c>
      <c r="P30" s="14">
        <v>42</v>
      </c>
      <c r="Q30" s="13">
        <v>0.53505824367922394</v>
      </c>
      <c r="R30" s="14">
        <v>44</v>
      </c>
    </row>
    <row r="31" spans="9:23" ht="15" customHeight="1" x14ac:dyDescent="0.25">
      <c r="M31" t="s">
        <v>1317</v>
      </c>
      <c r="N31" s="11">
        <v>4519.467391304348</v>
      </c>
      <c r="O31" s="12">
        <v>4.4549235553439095</v>
      </c>
      <c r="P31" s="14">
        <v>4</v>
      </c>
      <c r="Q31" s="13">
        <v>0.8534804986158907</v>
      </c>
      <c r="R31" s="14">
        <v>12</v>
      </c>
      <c r="U31" s="11"/>
    </row>
    <row r="32" spans="9:23" ht="15" customHeight="1" x14ac:dyDescent="0.25">
      <c r="M32" t="s">
        <v>1318</v>
      </c>
      <c r="N32" s="11">
        <v>9552.9891304347821</v>
      </c>
      <c r="O32" s="12">
        <v>3.9874417863746263</v>
      </c>
      <c r="P32" s="14">
        <v>13</v>
      </c>
      <c r="Q32" s="13">
        <v>0.76324079078367268</v>
      </c>
      <c r="R32" s="14">
        <v>18</v>
      </c>
    </row>
    <row r="33" spans="13:23" ht="15" customHeight="1" x14ac:dyDescent="0.25">
      <c r="M33" t="s">
        <v>1319</v>
      </c>
      <c r="N33" s="11">
        <v>5527.1413043478251</v>
      </c>
      <c r="O33" s="12">
        <v>3.7897723880376883</v>
      </c>
      <c r="P33" s="14">
        <v>22</v>
      </c>
      <c r="Q33" s="13">
        <v>0.70854187930312285</v>
      </c>
      <c r="R33" s="14">
        <v>25</v>
      </c>
      <c r="T33" s="49"/>
      <c r="U33" s="50"/>
    </row>
    <row r="34" spans="13:23" ht="15" customHeight="1" x14ac:dyDescent="0.25">
      <c r="M34" t="s">
        <v>1320</v>
      </c>
      <c r="N34" s="11">
        <v>36267.402173912989</v>
      </c>
      <c r="O34" s="12">
        <v>3.5869267047513382</v>
      </c>
      <c r="P34" s="14">
        <v>34</v>
      </c>
      <c r="Q34" s="13">
        <v>0.69307262390678503</v>
      </c>
      <c r="R34" s="14">
        <v>27</v>
      </c>
      <c r="T34" s="51"/>
      <c r="U34" s="52"/>
    </row>
    <row r="35" spans="13:23" ht="15" customHeight="1" x14ac:dyDescent="0.25">
      <c r="M35" t="s">
        <v>1321</v>
      </c>
      <c r="N35" s="11">
        <v>4756.804347826087</v>
      </c>
      <c r="O35" s="12">
        <v>3.5403690137240473</v>
      </c>
      <c r="P35" s="14">
        <v>38</v>
      </c>
      <c r="Q35" s="13">
        <v>0.66842913812250659</v>
      </c>
      <c r="R35" s="14">
        <v>30</v>
      </c>
      <c r="T35" s="53"/>
      <c r="U35" s="54"/>
    </row>
    <row r="36" spans="13:23" ht="15" customHeight="1" x14ac:dyDescent="0.25">
      <c r="M36" t="s">
        <v>1322</v>
      </c>
      <c r="N36" s="11">
        <v>5172.9782608695668</v>
      </c>
      <c r="O36" s="12">
        <v>3.8502402324789768</v>
      </c>
      <c r="P36" s="14">
        <v>19</v>
      </c>
      <c r="Q36" s="13">
        <v>0.77957656215198534</v>
      </c>
      <c r="R36" s="14">
        <v>16</v>
      </c>
      <c r="T36" s="53"/>
      <c r="U36" s="54"/>
    </row>
    <row r="37" spans="13:23" ht="15" customHeight="1" x14ac:dyDescent="0.25">
      <c r="M37" t="s">
        <v>1323</v>
      </c>
      <c r="N37" s="11">
        <v>91180.445652173919</v>
      </c>
      <c r="O37" s="12">
        <v>3.3841995453115512</v>
      </c>
      <c r="P37" s="14">
        <v>46</v>
      </c>
      <c r="Q37" s="13">
        <v>0.63938540645812103</v>
      </c>
      <c r="R37" s="14">
        <v>35</v>
      </c>
      <c r="T37" s="53"/>
      <c r="U37" s="54"/>
      <c r="W37" s="12"/>
    </row>
    <row r="38" spans="13:23" ht="15" customHeight="1" x14ac:dyDescent="0.25">
      <c r="M38" t="s">
        <v>1324</v>
      </c>
      <c r="N38" s="11">
        <v>61588.445652173861</v>
      </c>
      <c r="O38" s="12">
        <v>3.4122058238267097</v>
      </c>
      <c r="P38" s="14">
        <v>45</v>
      </c>
      <c r="Q38" s="13">
        <v>0.58208364887753339</v>
      </c>
      <c r="R38" s="14">
        <v>39</v>
      </c>
      <c r="T38" s="49"/>
      <c r="U38" s="49"/>
    </row>
    <row r="39" spans="13:23" ht="15" customHeight="1" x14ac:dyDescent="0.25">
      <c r="M39" t="s">
        <v>1325</v>
      </c>
      <c r="N39" s="11">
        <v>15250.72826086957</v>
      </c>
      <c r="O39" s="12">
        <v>3.6884554835941534</v>
      </c>
      <c r="P39" s="14">
        <v>26</v>
      </c>
      <c r="Q39" s="13">
        <v>0.36361032652040087</v>
      </c>
      <c r="R39" s="14">
        <v>50</v>
      </c>
    </row>
    <row r="40" spans="13:23" ht="15" customHeight="1" x14ac:dyDescent="0.25">
      <c r="M40" t="s">
        <v>1326</v>
      </c>
      <c r="N40" s="11">
        <v>6106.5760869565238</v>
      </c>
      <c r="O40" s="12">
        <v>4.7231716164861455</v>
      </c>
      <c r="P40" s="14">
        <v>2</v>
      </c>
      <c r="Q40" s="13">
        <v>0.74970906275309002</v>
      </c>
      <c r="R40" s="14">
        <v>20</v>
      </c>
    </row>
    <row r="41" spans="13:23" ht="15" customHeight="1" x14ac:dyDescent="0.25">
      <c r="M41" t="s">
        <v>1327</v>
      </c>
      <c r="N41" s="11">
        <v>63468.804347826132</v>
      </c>
      <c r="O41" s="12">
        <v>3.5005099201422096</v>
      </c>
      <c r="P41" s="14">
        <v>41</v>
      </c>
      <c r="Q41" s="13">
        <v>0.71129022131721642</v>
      </c>
      <c r="R41" s="14">
        <v>22</v>
      </c>
    </row>
    <row r="42" spans="13:23" ht="15" customHeight="1" x14ac:dyDescent="0.25">
      <c r="M42" t="s">
        <v>1328</v>
      </c>
      <c r="N42" s="11">
        <v>6268.7065217391309</v>
      </c>
      <c r="O42" s="12">
        <v>3.4431534485479123</v>
      </c>
      <c r="P42" s="14">
        <v>43</v>
      </c>
      <c r="Q42" s="13">
        <v>0.75944399458316914</v>
      </c>
      <c r="R42" s="14">
        <v>19</v>
      </c>
    </row>
    <row r="43" spans="13:23" ht="15" customHeight="1" x14ac:dyDescent="0.25">
      <c r="M43" t="s">
        <v>1329</v>
      </c>
      <c r="N43" s="11">
        <v>14918.402173913038</v>
      </c>
      <c r="O43" s="12">
        <v>3.5435185898944495</v>
      </c>
      <c r="P43" s="14">
        <v>37</v>
      </c>
      <c r="Q43" s="13">
        <v>0.53974215533339709</v>
      </c>
      <c r="R43" s="14">
        <v>43</v>
      </c>
    </row>
    <row r="44" spans="13:23" ht="15" customHeight="1" x14ac:dyDescent="0.25">
      <c r="M44" t="s">
        <v>1330</v>
      </c>
      <c r="N44" s="11">
        <v>4723.108695652174</v>
      </c>
      <c r="O44" s="12">
        <v>3.5677603181397655</v>
      </c>
      <c r="P44" s="14">
        <v>35</v>
      </c>
      <c r="Q44" s="13">
        <v>0.8353498064557705</v>
      </c>
      <c r="R44" s="14">
        <v>14</v>
      </c>
    </row>
    <row r="45" spans="13:23" ht="15" customHeight="1" x14ac:dyDescent="0.25">
      <c r="M45" t="s">
        <v>1331</v>
      </c>
      <c r="N45" s="11">
        <v>23313.304347826088</v>
      </c>
      <c r="O45" s="12">
        <v>3.6229993323461502</v>
      </c>
      <c r="P45" s="14">
        <v>30</v>
      </c>
      <c r="Q45" s="13">
        <v>0.54875251302670991</v>
      </c>
      <c r="R45" s="14">
        <v>42</v>
      </c>
    </row>
    <row r="46" spans="13:23" ht="15" customHeight="1" x14ac:dyDescent="0.25">
      <c r="M46" t="s">
        <v>1332</v>
      </c>
      <c r="N46" s="11">
        <v>79347.152173913142</v>
      </c>
      <c r="O46" s="12">
        <v>3.2995330042529103</v>
      </c>
      <c r="P46" s="14">
        <v>49</v>
      </c>
      <c r="Q46" s="13">
        <v>0.37572269654892942</v>
      </c>
      <c r="R46" s="14">
        <v>48</v>
      </c>
    </row>
    <row r="47" spans="13:23" ht="15" customHeight="1" x14ac:dyDescent="0.25">
      <c r="M47" t="s">
        <v>1333</v>
      </c>
      <c r="N47" s="11">
        <v>5298.0652173913022</v>
      </c>
      <c r="O47" s="12">
        <v>3.9381061380077234</v>
      </c>
      <c r="P47" s="14">
        <v>16</v>
      </c>
      <c r="Q47" s="13">
        <v>1.0787532569313658</v>
      </c>
      <c r="R47" s="14">
        <v>4</v>
      </c>
    </row>
    <row r="48" spans="13:23" ht="15" customHeight="1" x14ac:dyDescent="0.25">
      <c r="M48" t="s">
        <v>1334</v>
      </c>
      <c r="N48" s="11">
        <v>24257.923913043476</v>
      </c>
      <c r="O48" s="12">
        <v>3.3229098335864258</v>
      </c>
      <c r="P48" s="14">
        <v>48</v>
      </c>
      <c r="Q48" s="13">
        <v>0.51671344952724996</v>
      </c>
      <c r="R48" s="14">
        <v>45</v>
      </c>
    </row>
    <row r="49" spans="13:18" ht="15" customHeight="1" x14ac:dyDescent="0.25">
      <c r="M49" t="s">
        <v>1335</v>
      </c>
      <c r="N49" s="11">
        <v>2238.2826086956525</v>
      </c>
      <c r="O49" s="12">
        <v>3.9486413302124101</v>
      </c>
      <c r="P49" s="14">
        <v>15</v>
      </c>
      <c r="Q49" s="13">
        <v>0.74947480113829501</v>
      </c>
      <c r="R49" s="14">
        <v>21</v>
      </c>
    </row>
    <row r="50" spans="13:18" ht="15" customHeight="1" x14ac:dyDescent="0.25">
      <c r="M50" t="s">
        <v>1336</v>
      </c>
      <c r="N50" s="11">
        <v>12189.869565217394</v>
      </c>
      <c r="O50" s="12">
        <v>4.070232035153925</v>
      </c>
      <c r="P50" s="14">
        <v>11</v>
      </c>
      <c r="Q50" s="13">
        <v>0.87998641958575707</v>
      </c>
      <c r="R50" s="14">
        <v>11</v>
      </c>
    </row>
    <row r="51" spans="13:18" ht="15" customHeight="1" x14ac:dyDescent="0.25">
      <c r="M51" t="s">
        <v>1337</v>
      </c>
      <c r="N51" s="11">
        <v>18067.565217391315</v>
      </c>
      <c r="O51" s="12">
        <v>3.8287163581628367</v>
      </c>
      <c r="P51" s="14">
        <v>21</v>
      </c>
      <c r="Q51" s="13">
        <v>0.95168056979357585</v>
      </c>
      <c r="R51" s="14">
        <v>8</v>
      </c>
    </row>
    <row r="52" spans="13:18" ht="15" customHeight="1" x14ac:dyDescent="0.25">
      <c r="M52" t="s">
        <v>1338</v>
      </c>
      <c r="N52" s="11">
        <v>8857.8043478260879</v>
      </c>
      <c r="O52" s="12">
        <v>3.6103887016853227</v>
      </c>
      <c r="P52" s="14">
        <v>31</v>
      </c>
      <c r="Q52" s="13">
        <v>0.6354275031352844</v>
      </c>
      <c r="R52" s="14">
        <v>36</v>
      </c>
    </row>
    <row r="53" spans="13:18" ht="15" customHeight="1" x14ac:dyDescent="0.25">
      <c r="M53" t="s">
        <v>1339</v>
      </c>
      <c r="N53" s="11">
        <v>1950.3913043478262</v>
      </c>
      <c r="O53" s="12">
        <v>3.5539424084353195</v>
      </c>
      <c r="P53" s="14">
        <v>36</v>
      </c>
      <c r="Q53" s="13">
        <v>0.84780094295459074</v>
      </c>
      <c r="R53" s="14">
        <v>13</v>
      </c>
    </row>
    <row r="54" spans="13:18" ht="15" customHeight="1" x14ac:dyDescent="0.25"/>
  </sheetData>
  <phoneticPr fontId="14" type="noConversion"/>
  <pageMargins left="0.7" right="0.7" top="0.75" bottom="0.75" header="0.3" footer="0.3"/>
  <pageSetup orientation="portrait" horizontalDpi="300" verticalDpi="300" r:id="rId1"/>
  <ignoredErrors>
    <ignoredError sqref="V15 U19:U29 V3 V4 V5 V6 V7 V8 V9 V10 V11 V12 V13 V14 W3:W15" calculatedColumn="1"/>
  </ignoredErrors>
  <drawing r:id="rId2"/>
  <tableParts count="5">
    <tablePart r:id="rId3"/>
    <tablePart r:id="rId4"/>
    <tablePart r:id="rId5"/>
    <tablePart r:id="rId6"/>
    <tablePart r:id="rId7"/>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7CC0B8C-2964-47A5-AEC1-4EE1B30B128D}">
  <sheetPr codeName="Sheet5"/>
  <dimension ref="B2:D28"/>
  <sheetViews>
    <sheetView zoomScale="70" zoomScaleNormal="70" workbookViewId="0"/>
  </sheetViews>
  <sheetFormatPr defaultColWidth="8.85546875" defaultRowHeight="15.75" x14ac:dyDescent="0.25"/>
  <cols>
    <col min="1" max="1" width="100.140625" style="7" customWidth="1"/>
    <col min="2" max="2" width="4.140625" style="7" customWidth="1"/>
    <col min="3" max="3" width="21.5703125" style="7" customWidth="1"/>
    <col min="4" max="4" width="66.85546875" style="7" customWidth="1"/>
    <col min="5" max="16384" width="8.85546875" style="7"/>
  </cols>
  <sheetData>
    <row r="2" spans="2:4" ht="23.25" x14ac:dyDescent="0.35">
      <c r="C2" s="39" t="s">
        <v>1423</v>
      </c>
      <c r="D2" s="40"/>
    </row>
    <row r="3" spans="2:4" x14ac:dyDescent="0.25">
      <c r="C3" s="41" t="s">
        <v>1373</v>
      </c>
      <c r="D3" s="42" t="s">
        <v>1424</v>
      </c>
    </row>
    <row r="4" spans="2:4" x14ac:dyDescent="0.25">
      <c r="C4" s="43" t="s">
        <v>1359</v>
      </c>
      <c r="D4" s="44" t="s">
        <v>1425</v>
      </c>
    </row>
    <row r="5" spans="2:4" x14ac:dyDescent="0.25">
      <c r="C5" s="43" t="s">
        <v>1426</v>
      </c>
      <c r="D5" s="44" t="s">
        <v>1427</v>
      </c>
    </row>
    <row r="6" spans="2:4" ht="15.6" customHeight="1" x14ac:dyDescent="0.25">
      <c r="C6" s="43" t="s">
        <v>1375</v>
      </c>
      <c r="D6" s="44" t="s">
        <v>1428</v>
      </c>
    </row>
    <row r="7" spans="2:4" ht="15.6" customHeight="1" x14ac:dyDescent="0.25">
      <c r="C7" s="43" t="s">
        <v>1374</v>
      </c>
      <c r="D7" s="44" t="s">
        <v>1429</v>
      </c>
    </row>
    <row r="8" spans="2:4" x14ac:dyDescent="0.25">
      <c r="C8" s="43" t="s">
        <v>1430</v>
      </c>
      <c r="D8" s="44" t="s">
        <v>1431</v>
      </c>
    </row>
    <row r="9" spans="2:4" x14ac:dyDescent="0.25">
      <c r="C9" s="45" t="s">
        <v>1432</v>
      </c>
      <c r="D9" s="43" t="s">
        <v>1433</v>
      </c>
    </row>
    <row r="10" spans="2:4" x14ac:dyDescent="0.25">
      <c r="B10" s="46"/>
      <c r="C10" s="43" t="s">
        <v>1434</v>
      </c>
      <c r="D10" s="44" t="s">
        <v>1435</v>
      </c>
    </row>
    <row r="11" spans="2:4" x14ac:dyDescent="0.25">
      <c r="C11" s="43" t="s">
        <v>1327</v>
      </c>
      <c r="D11" s="44" t="s">
        <v>1436</v>
      </c>
    </row>
    <row r="12" spans="2:4" x14ac:dyDescent="0.25">
      <c r="C12" s="43" t="s">
        <v>1437</v>
      </c>
      <c r="D12" s="44" t="s">
        <v>1438</v>
      </c>
    </row>
    <row r="13" spans="2:4" x14ac:dyDescent="0.25">
      <c r="C13" s="43" t="s">
        <v>1434</v>
      </c>
      <c r="D13" s="44" t="s">
        <v>1435</v>
      </c>
    </row>
    <row r="14" spans="2:4" x14ac:dyDescent="0.25">
      <c r="C14" s="43" t="s">
        <v>1327</v>
      </c>
      <c r="D14" s="44" t="s">
        <v>1439</v>
      </c>
    </row>
    <row r="15" spans="2:4" x14ac:dyDescent="0.25">
      <c r="C15" s="47" t="s">
        <v>1437</v>
      </c>
      <c r="D15" s="48" t="s">
        <v>1438</v>
      </c>
    </row>
    <row r="17" spans="3:4" ht="23.25" x14ac:dyDescent="0.35">
      <c r="C17" s="39" t="s">
        <v>1440</v>
      </c>
      <c r="D17" s="40"/>
    </row>
    <row r="18" spans="3:4" x14ac:dyDescent="0.25">
      <c r="C18" s="43" t="s">
        <v>1359</v>
      </c>
      <c r="D18" s="44" t="s">
        <v>1441</v>
      </c>
    </row>
    <row r="19" spans="3:4" x14ac:dyDescent="0.25">
      <c r="C19" s="43" t="s">
        <v>1349</v>
      </c>
      <c r="D19" s="44" t="s">
        <v>1442</v>
      </c>
    </row>
    <row r="20" spans="3:4" x14ac:dyDescent="0.25">
      <c r="C20" s="45" t="s">
        <v>1443</v>
      </c>
      <c r="D20" s="43" t="s">
        <v>1444</v>
      </c>
    </row>
    <row r="21" spans="3:4" x14ac:dyDescent="0.25">
      <c r="C21" s="43" t="s">
        <v>1445</v>
      </c>
      <c r="D21" s="44" t="s">
        <v>1446</v>
      </c>
    </row>
    <row r="22" spans="3:4" x14ac:dyDescent="0.25">
      <c r="C22" s="43" t="s">
        <v>1447</v>
      </c>
      <c r="D22" s="44" t="s">
        <v>1448</v>
      </c>
    </row>
    <row r="23" spans="3:4" x14ac:dyDescent="0.25">
      <c r="C23" s="43" t="s">
        <v>1449</v>
      </c>
      <c r="D23" s="44" t="s">
        <v>1450</v>
      </c>
    </row>
    <row r="24" spans="3:4" x14ac:dyDescent="0.25">
      <c r="C24" s="43" t="s">
        <v>1451</v>
      </c>
      <c r="D24" s="44" t="s">
        <v>1452</v>
      </c>
    </row>
    <row r="25" spans="3:4" x14ac:dyDescent="0.25">
      <c r="C25" s="43" t="s">
        <v>1365</v>
      </c>
      <c r="D25" s="44" t="s">
        <v>1453</v>
      </c>
    </row>
    <row r="26" spans="3:4" x14ac:dyDescent="0.25">
      <c r="C26" s="43" t="s">
        <v>1447</v>
      </c>
      <c r="D26" s="44" t="s">
        <v>1448</v>
      </c>
    </row>
    <row r="27" spans="3:4" x14ac:dyDescent="0.25">
      <c r="C27" s="43" t="s">
        <v>1449</v>
      </c>
      <c r="D27" s="44" t="s">
        <v>1450</v>
      </c>
    </row>
    <row r="28" spans="3:4" x14ac:dyDescent="0.25">
      <c r="C28" s="47" t="s">
        <v>1451</v>
      </c>
      <c r="D28" s="48" t="s">
        <v>1452</v>
      </c>
    </row>
  </sheetData>
  <pageMargins left="0.7" right="0.7" top="0.75" bottom="0.75" header="0.3" footer="0.3"/>
  <pageSetup orientation="portrait" horizontalDpi="300" verticalDpi="300"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item1.xml>��< ? x m l   v e r s i o n = " 1 . 0 "   e n c o d i n g = " U T F - 1 6 " ? > < G e m i n i   x m l n s = " h t t p : / / g e m i n i / p i v o t c u s t o m i z a t i o n / P o w e r P i v o t V e r s i o n " > < C u s t o m C o n t e n t > < ! [ C D A T A [ 2 0 1 5 . 1 3 0 . 1 6 0 5 . 4 0 6 ] ] > < / C u s t o m C o n t e n t > < / G e m i n i > 
</file>

<file path=customXml/item2.xml>��< ? x m l   v e r s i o n = " 1 . 0 "   e n c o d i n g = " U T F - 1 6 " ? > < G e m i n i   x m l n s = " h t t p : / / g e m i n i / p i v o t c u s t o m i z a t i o n / I s S a n d b o x E m b e d d e d " > < C u s t o m C o n t e n t > < ! [ C D A T A [ y e s ] ] > < / C u s t o m C o n t e n t > < / G e m i n i > 
</file>

<file path=customXml/item3.xml>��< ? x m l   v e r s i o n = " 1 . 0 "   e n c o d i n g = " U T F - 1 6 " ? > < G e m i n i   x m l n s = " h t t p : / / g e m i n i / p i v o t c u s t o m i z a t i o n / R e l a t i o n s h i p A u t o D e t e c t i o n E n a b l e d " > < C u s t o m C o n t e n t > < ! [ C D A T A [ T r u e ] ] > < / C u s t o m C o n t e n t > < / G e m i n i > 
</file>

<file path=customXml/item4.xml>��< ? x m l   v e r s i o n = " 1 . 0 "   e n c o d i n g = " U T F - 1 6 " ? > < G e m i n i   x m l n s = " h t t p : / / g e m i n i / p i v o t c u s t o m i z a t i o n / S a n d b o x N o n E m p t y " > < C u s t o m C o n t e n t > < ! [ C D A T A [ 1 ] ] > < / C u s t o m C o n t e n t > < / G e m i n i > 
</file>

<file path=customXml/item5.xml>��< ? x m l   v e r s i o n = " 1 . 0 "   e n c o d i n g = " u t f - 1 6 " ? > < D a t a M a s h u p   x m l n s = " h t t p : / / s c h e m a s . m i c r o s o f t . c o m / D a t a M a s h u p " > A A A A A A w D A A B Q S w M E F A A C A A g A B 1 J i V I X x e U K l A A A A 9 w A A A B I A H A B D b 2 5 m a W c v U G F j a 2 F n Z S 5 4 b W w g o h g A K K A U A A A A A A A A A A A A A A A A A A A A A A A A A A A A h Y + x D o I w G I R 3 E 9 + B d K c t a B z I T x l c J T E h G t c G G m i E v w a K 5 d 0 c f C R f Q Y i i b o 5 3 9 y V 3 9 7 j d I R m a 2 r u q t t M G Y x J Q T r z O S i x k b V D F B A 1 J x H I B e 5 m f Z a m 8 k c Y u G r o i J p W 1 l 4 g x 5 x x 1 K 2 r a k o W c B + y U 7 r K 8 U o 0 k H 1 j / h 3 2 N U 2 2 u i I D j a 4 0 I a c A 5 3 a z H U c B m E 1 K N X y A c s y n 9 M W H b 1 7 Z v l V D o H z J g s w T 2 / i C e U E s D B B Q A A g A I A A d S Y l R T c j g s m w A A A O E A A A A T A B w A W 0 N v b n R l b n R f V H l w Z X N d L n h t b C C i G A A o o B Q A A A A A A A A A A A A A A A A A A A A A A A A A A A B t j j 0 O w j A M R q 8 S e W 9 d G B B C T R m A G 3 C B K L g / o n G i x k X l b A w c i S u Q t m t H f 3 7 P n 3 + f b 3 m e X K 9 e N M T O s 4 Z d X o A i t v 7 R c a N h l D o 7 w r k q 7 + 9 A U S W U o 4 Z W J J w Q o 2 3 J m Z j 7 Q J w 2 t R + c k T Q O D Q Z j n 6 Y h 3 B f F A a 1 n I Z Z M 5 h t Q l V e q z d i L u k 0 p X m u T D u q y c n O V B q F J c I l x 0 3 B b f O h N x 4 u B y 8 P V H 1 B L A w Q U A A I A C A A H U m J U K I p H u A 4 A A A A R A A A A E w A c A E Z v c m 1 1 b G F z L 1 N l Y 3 R p b 2 4 x L m 0 g o h g A K K A U A A A A A A A A A A A A A A A A A A A A A A A A A A A A K 0 5 N L s n M z 1 M I h t C G 1 g B Q S w E C L Q A U A A I A C A A H U m J U h f F 5 Q q U A A A D 3 A A A A E g A A A A A A A A A A A A A A A A A A A A A A Q 2 9 u Z m l n L 1 B h Y 2 t h Z 2 U u e G 1 s U E s B A i 0 A F A A C A A g A B 1 J i V F N y O C y b A A A A 4 Q A A A B M A A A A A A A A A A A A A A A A A 8 Q A A A F t D b 2 5 0 Z W 5 0 X 1 R 5 c G V z X S 5 4 b W x Q S w E C L Q A U A A I A C A A H U m J U K I p H u A 4 A A A A R A A A A E w A A A A A A A A A A A A A A A A D Z A Q A A R m 9 y b X V s Y X M v U 2 V j d G l v b j E u b V B L B Q Y A A A A A A w A D A M I A A A A 0 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7 F A Q A A A A A A A K M 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X V l c n l H c m 9 1 c H M i I F Z h b H V l P S J z Q U F B Q U F B P T 0 i I C 8 + P E V u d H J 5 I F R 5 c G U 9 I l J l b G F 0 a W 9 u c 2 h p c H M i I F Z h b H V l P S J z Q U F B Q U F B P T 0 i I C 8 + P C 9 T d G F i b G V F b n R y a W V z P j w v S X R l b T 4 8 L 0 l 0 Z W 1 z P j w v T G 9 j Y W x Q Y W N r Y W d l T W V 0 Y W R h d G F G a W x l P h Y A A A B Q S w U G A A A A A A A A A A A A A A A A A A A A A A A A J g E A A A E A A A D Q j J 3 f A R X R E Y x 6 A M B P w p f r A Q A A A N z h K K m l b M 1 K k T t H e s k o U m 4 A A A A A A g A A A A A A E G Y A A A A B A A A g A A A A B N q A y q M d m C m L a H K N n J l H T j 5 / 0 k S 2 2 F K Z g 3 U a 3 z C B R O s A A A A A D o A A A A A C A A A g A A A A o V v y 6 Y Q 5 B u m q 8 2 b M e u o 8 m K d o 2 h + 4 F A d V v M 8 l c q f K B I 5 Q A A A A e N + J 2 3 p J 8 W v V T O y 2 p O F h s T i f Q r G D E D Y S N Y 8 b O K P X 8 g 1 L W / 0 s R z Y j T 0 F f P Y P D S S N P n M K C h t k S p o 8 r s b u u m 5 S Z G Q W l D f e S m V 7 W X u W e d 8 B F x x Z A A A A A s W Z + B 1 u H x y z 3 v J v l t m I + l Q n s J l i g 4 / 1 e 6 I 8 e + K X 5 U 5 A S U g F R y e m v o V M c y V G D a r 3 W h U C o P T l 6 j R g y 7 W D L q 9 t a U w = = < / D a t a M a s h u p > 
</file>

<file path=customXml/item6.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 2 0 2 2 - 0 1 - 2 9 T 1 0 : 5 8 : 0 4 . 1 2 3 2 3 0 4 - 0 5 : 0 0 < / L a s t P r o c e s s e d T i m e > < / D a t a M o d e l i n g S a n d b o x . S e r i a l i z e d S a n d b o x E r r o r C a c h e > ] ] > < / C u s t o m C o n t e n t > < / G e m i n i > 
</file>

<file path=customXml/itemProps1.xml><?xml version="1.0" encoding="utf-8"?>
<ds:datastoreItem xmlns:ds="http://schemas.openxmlformats.org/officeDocument/2006/customXml" ds:itemID="{97E02576-7B1E-4A71-8318-92E74C9030BB}">
  <ds:schemaRefs/>
</ds:datastoreItem>
</file>

<file path=customXml/itemProps2.xml><?xml version="1.0" encoding="utf-8"?>
<ds:datastoreItem xmlns:ds="http://schemas.openxmlformats.org/officeDocument/2006/customXml" ds:itemID="{80E33DC4-4DD3-49B7-9092-FE12AD1B1012}">
  <ds:schemaRefs/>
</ds:datastoreItem>
</file>

<file path=customXml/itemProps3.xml><?xml version="1.0" encoding="utf-8"?>
<ds:datastoreItem xmlns:ds="http://schemas.openxmlformats.org/officeDocument/2006/customXml" ds:itemID="{4A0F9BBD-0722-44C0-A51D-871F1E608662}">
  <ds:schemaRefs/>
</ds:datastoreItem>
</file>

<file path=customXml/itemProps4.xml><?xml version="1.0" encoding="utf-8"?>
<ds:datastoreItem xmlns:ds="http://schemas.openxmlformats.org/officeDocument/2006/customXml" ds:itemID="{5E70A7C7-2103-44AA-8B08-92C32F7E8F41}">
  <ds:schemaRefs/>
</ds:datastoreItem>
</file>

<file path=customXml/itemProps5.xml><?xml version="1.0" encoding="utf-8"?>
<ds:datastoreItem xmlns:ds="http://schemas.openxmlformats.org/officeDocument/2006/customXml" ds:itemID="{696E26E2-54FB-4F48-A7C1-42B31EB870F2}">
  <ds:schemaRefs>
    <ds:schemaRef ds:uri="http://schemas.microsoft.com/DataMashup"/>
  </ds:schemaRefs>
</ds:datastoreItem>
</file>

<file path=customXml/itemProps6.xml><?xml version="1.0" encoding="utf-8"?>
<ds:datastoreItem xmlns:ds="http://schemas.openxmlformats.org/officeDocument/2006/customXml" ds:itemID="{A4A438E6-B8DE-4271-94C6-683D0D7167DF}">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Nurse</vt:lpstr>
      <vt:lpstr>Contract</vt:lpstr>
      <vt:lpstr>Non-Nurse</vt:lpstr>
      <vt:lpstr>Summary Data</vt:lpstr>
      <vt:lpstr>Notes &amp; Glossary</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Eric Goldwein</dc:creator>
  <cp:lastModifiedBy>Eric Goldwein</cp:lastModifiedBy>
  <dcterms:created xsi:type="dcterms:W3CDTF">2022-01-29T15:07:42Z</dcterms:created>
  <dcterms:modified xsi:type="dcterms:W3CDTF">2022-03-02T16:20:57Z</dcterms:modified>
</cp:coreProperties>
</file>